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3.xml" ContentType="application/vnd.openxmlformats-officedocument.drawing+xml"/>
  <Override PartName="/xl/comments35.xml" ContentType="application/vnd.openxmlformats-officedocument.spreadsheetml.comments+xml"/>
  <Override PartName="/xl/drawings/drawing4.xml" ContentType="application/vnd.openxmlformats-officedocument.drawing+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drawings/drawing5.xml" ContentType="application/vnd.openxmlformats-officedocument.drawing+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drawings/drawing6.xml" ContentType="application/vnd.openxmlformats-officedocument.drawing+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drawings/drawing7.xml" ContentType="application/vnd.openxmlformats-officedocument.drawing+xml"/>
  <Override PartName="/xl/comments62.xml" ContentType="application/vnd.openxmlformats-officedocument.spreadsheetml.comments+xml"/>
  <Override PartName="/xl/drawings/drawing8.xml" ContentType="application/vnd.openxmlformats-officedocument.drawing+xml"/>
  <Override PartName="/xl/comments63.xml" ContentType="application/vnd.openxmlformats-officedocument.spreadsheetml.comments+xml"/>
  <Override PartName="/xl/comments64.xml" ContentType="application/vnd.openxmlformats-officedocument.spreadsheetml.comments+xml"/>
  <Override PartName="/xl/drawings/drawing9.xml" ContentType="application/vnd.openxmlformats-officedocument.drawing+xml"/>
  <Override PartName="/xl/comments65.xml" ContentType="application/vnd.openxmlformats-officedocument.spreadsheetml.comments+xml"/>
  <Override PartName="/xl/ink/ink1.xml" ContentType="application/inkml+xml"/>
  <Override PartName="/xl/ink/ink2.xml" ContentType="application/inkml+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H:\NAS2USB\Alistair\Work\Projects\HA\MCH1827\MCH1827E\"/>
    </mc:Choice>
  </mc:AlternateContent>
  <xr:revisionPtr revIDLastSave="0" documentId="13_ncr:1_{AEA606B4-08CC-40A1-96BC-A5519A988147}" xr6:coauthVersionLast="47" xr6:coauthVersionMax="47" xr10:uidLastSave="{00000000-0000-0000-0000-000000000000}"/>
  <bookViews>
    <workbookView xWindow="9960" yWindow="6615" windowWidth="47325" windowHeight="23445" xr2:uid="{00000000-000D-0000-FFFF-FFFF00000000}"/>
  </bookViews>
  <sheets>
    <sheet name="Admin" sheetId="67" r:id="rId1"/>
    <sheet name="Form I" sheetId="18" r:id="rId2"/>
    <sheet name="Form II" sheetId="59" r:id="rId3"/>
    <sheet name="Form II(a)" sheetId="60" r:id="rId4"/>
    <sheet name="Form II(b)" sheetId="63" r:id="rId5"/>
    <sheet name="Form III" sheetId="1" r:id="rId6"/>
    <sheet name="Form IV" sheetId="6" r:id="rId7"/>
    <sheet name="Form V" sheetId="7" r:id="rId8"/>
    <sheet name="Form V(a)" sheetId="8" r:id="rId9"/>
    <sheet name="Form V(b)" sheetId="9" r:id="rId10"/>
    <sheet name="Form V(c)" sheetId="76" r:id="rId11"/>
    <sheet name="Form VI" sheetId="77" r:id="rId12"/>
    <sheet name="Form VII" sheetId="5" r:id="rId13"/>
    <sheet name="Form VIII" sheetId="11" r:id="rId14"/>
    <sheet name="Form IX" sheetId="12" r:id="rId15"/>
    <sheet name="Form X" sheetId="97" r:id="rId16"/>
    <sheet name="Form XI" sheetId="13" r:id="rId17"/>
    <sheet name="Form XII" sheetId="14" r:id="rId18"/>
    <sheet name="Form XIII" sheetId="19" r:id="rId19"/>
    <sheet name="Form XIII(a)" sheetId="20" r:id="rId20"/>
    <sheet name="Form XIII(b)" sheetId="21" r:id="rId21"/>
    <sheet name="Form XIII(c)" sheetId="22" r:id="rId22"/>
    <sheet name="Form XIII(d)" sheetId="23" r:id="rId23"/>
    <sheet name="Form XIII(e)" sheetId="24" r:id="rId24"/>
    <sheet name="Form XIII(f)" sheetId="25" r:id="rId25"/>
    <sheet name="Form XIII(g)" sheetId="26" r:id="rId26"/>
    <sheet name="Form XIII(h)" sheetId="27" r:id="rId27"/>
    <sheet name="Form XIV" sheetId="33" r:id="rId28"/>
    <sheet name="Form XIV(a)" sheetId="34" r:id="rId29"/>
    <sheet name="Form XIV(b)" sheetId="35" r:id="rId30"/>
    <sheet name="Form XIV(c)" sheetId="36" r:id="rId31"/>
    <sheet name="Form XIV(d)" sheetId="37" r:id="rId32"/>
    <sheet name="Form XIV(e)" sheetId="38" r:id="rId33"/>
    <sheet name="Form XIV(f)" sheetId="39" r:id="rId34"/>
    <sheet name="Form XIV(g)" sheetId="84" r:id="rId35"/>
    <sheet name="Form XV" sheetId="62" r:id="rId36"/>
    <sheet name="Form XVI" sheetId="16" r:id="rId37"/>
    <sheet name="Form XVII" sheetId="66" r:id="rId38"/>
    <sheet name="Form XVIII" sheetId="28" r:id="rId39"/>
    <sheet name="Form XVIII(a)" sheetId="29" r:id="rId40"/>
    <sheet name="Form XVIII(b)" sheetId="30" r:id="rId41"/>
    <sheet name="Form XVIII(c)" sheetId="79" r:id="rId42"/>
    <sheet name="Form XVIII(d)" sheetId="80" r:id="rId43"/>
    <sheet name="Form XVIII(e)" sheetId="81" r:id="rId44"/>
    <sheet name="Form XVIII(f)" sheetId="82" r:id="rId45"/>
    <sheet name="Form XVIII(g)" sheetId="83" r:id="rId46"/>
    <sheet name="Form XVIII(h)" sheetId="89" r:id="rId47"/>
    <sheet name="Form XIX" sheetId="32" r:id="rId48"/>
    <sheet name="Form XX" sheetId="50" r:id="rId49"/>
    <sheet name="Form XXI" sheetId="40" r:id="rId50"/>
    <sheet name="Form XXI(a)" sheetId="41" r:id="rId51"/>
    <sheet name="Form XXI(b)" sheetId="42" r:id="rId52"/>
    <sheet name="Form XXI(c)" sheetId="43" r:id="rId53"/>
    <sheet name="Form XXI(d)" sheetId="90" r:id="rId54"/>
    <sheet name="Form XXI(e)" sheetId="91" r:id="rId55"/>
    <sheet name="Form XXI(f)" sheetId="92" r:id="rId56"/>
    <sheet name="Form XXI(g)" sheetId="93" r:id="rId57"/>
    <sheet name="Form XXII" sheetId="31" r:id="rId58"/>
    <sheet name="Form XXIII" sheetId="45" r:id="rId59"/>
    <sheet name="Form XXIII (a)" sheetId="85" r:id="rId60"/>
    <sheet name="Form XXIII (b)" sheetId="46" r:id="rId61"/>
    <sheet name="Form XXIV" sheetId="96" r:id="rId62"/>
    <sheet name="Form XXV" sheetId="61" r:id="rId63"/>
    <sheet name="Form XXVI" sheetId="52" r:id="rId64"/>
    <sheet name="Form XXVI(a)" sheetId="53" r:id="rId65"/>
    <sheet name="Form XXVI(b)" sheetId="55" r:id="rId66"/>
    <sheet name="Form XXVI(c)" sheetId="56" r:id="rId67"/>
    <sheet name="Form XXVI(d)" sheetId="57" r:id="rId68"/>
    <sheet name="Form XXVII" sheetId="44" r:id="rId69"/>
    <sheet name="Form XXVIII" sheetId="58" r:id="rId70"/>
    <sheet name="Form XXVIII(a)" sheetId="86" r:id="rId71"/>
    <sheet name="Form XXIX" sheetId="95" r:id="rId72"/>
    <sheet name="Form XXX" sheetId="94" r:id="rId73"/>
    <sheet name="Form XXXI" sheetId="47" r:id="rId74"/>
    <sheet name="Form XXXI(a)" sheetId="48" r:id="rId75"/>
    <sheet name="Form XXXI(b)" sheetId="49" r:id="rId76"/>
    <sheet name="Form XXXI(c)" sheetId="69" r:id="rId77"/>
    <sheet name="Form XXXI(d)" sheetId="70" r:id="rId78"/>
    <sheet name="Form XXXI(e)" sheetId="71" r:id="rId79"/>
    <sheet name="Form XXXI(f)" sheetId="72" r:id="rId80"/>
    <sheet name="Form XXXI(g)" sheetId="73" r:id="rId81"/>
    <sheet name="Form XXXI(h)" sheetId="74" r:id="rId82"/>
    <sheet name="Form XXXI(i)" sheetId="75" r:id="rId83"/>
    <sheet name="Form XXXII" sheetId="65" r:id="rId84"/>
    <sheet name="Form XXXIII" sheetId="68" r:id="rId85"/>
  </sheets>
  <definedNames>
    <definedName name="_xlnm.Print_Area" localSheetId="0">Admin!$A$1:$AI$64</definedName>
    <definedName name="_xlnm.Print_Area" localSheetId="1">'Form I'!$A$1:$AI$34</definedName>
    <definedName name="_xlnm.Print_Area" localSheetId="2">'Form II'!$A$1:$AI$38</definedName>
    <definedName name="_xlnm.Print_Area" localSheetId="3">'Form II(a)'!$A$1:$AI$38</definedName>
    <definedName name="_xlnm.Print_Area" localSheetId="4">'Form II(b)'!$A$1:$AI$36</definedName>
    <definedName name="_xlnm.Print_Area" localSheetId="5">'Form III'!$A$1:$AI$36</definedName>
    <definedName name="_xlnm.Print_Area" localSheetId="6">'Form IV'!$A$1:$AI$36</definedName>
    <definedName name="_xlnm.Print_Area" localSheetId="14">'Form IX'!$A$1:$AI$44</definedName>
    <definedName name="_xlnm.Print_Area" localSheetId="7">'Form V'!$A$1:$AI$36</definedName>
    <definedName name="_xlnm.Print_Area" localSheetId="8">'Form V(a)'!$A$1:$AI$36</definedName>
    <definedName name="_xlnm.Print_Area" localSheetId="9">'Form V(b)'!$A$1:$AI$36</definedName>
    <definedName name="_xlnm.Print_Area" localSheetId="10">'Form V(c)'!$A$1:$AI$36</definedName>
    <definedName name="_xlnm.Print_Area" localSheetId="11">'Form VI'!$A$1:$AI$44</definedName>
    <definedName name="_xlnm.Print_Area" localSheetId="12">'Form VII'!$A$1:$AI$44</definedName>
    <definedName name="_xlnm.Print_Area" localSheetId="13">'Form VIII'!$A$1:$AI$44</definedName>
    <definedName name="_xlnm.Print_Area" localSheetId="15">'Form X'!$A$1:$AQ$45</definedName>
    <definedName name="_xlnm.Print_Area" localSheetId="16">'Form XI'!$A$1:$AI$36</definedName>
    <definedName name="_xlnm.Print_Area" localSheetId="17">'Form XII'!$A$1:$AQ$44</definedName>
    <definedName name="_xlnm.Print_Area" localSheetId="18">'Form XIII'!$A$1:$AI$36</definedName>
    <definedName name="_xlnm.Print_Area" localSheetId="19">'Form XIII(a)'!$A$1:$AJ$44</definedName>
    <definedName name="_xlnm.Print_Area" localSheetId="20">'Form XIII(b)'!$A$1:$AJ$44</definedName>
    <definedName name="_xlnm.Print_Area" localSheetId="21">'Form XIII(c)'!$A$1:$AJ$44</definedName>
    <definedName name="_xlnm.Print_Area" localSheetId="22">'Form XIII(d)'!$A$1:$AJ$44</definedName>
    <definedName name="_xlnm.Print_Area" localSheetId="23">'Form XIII(e)'!$A$1:$AJ$44</definedName>
    <definedName name="_xlnm.Print_Area" localSheetId="24">'Form XIII(f)'!$A$1:$AJ$44</definedName>
    <definedName name="_xlnm.Print_Area" localSheetId="25">'Form XIII(g)'!$A$1:$AJ$44</definedName>
    <definedName name="_xlnm.Print_Area" localSheetId="26">'Form XIII(h)'!$A$1:$AJ$44</definedName>
    <definedName name="_xlnm.Print_Area" localSheetId="27">'Form XIV'!$A$1:$AI$40</definedName>
    <definedName name="_xlnm.Print_Area" localSheetId="28">'Form XIV(a)'!$A$1:$AI$39</definedName>
    <definedName name="_xlnm.Print_Area" localSheetId="29">'Form XIV(b)'!$A$1:$AI$39</definedName>
    <definedName name="_xlnm.Print_Area" localSheetId="30">'Form XIV(c)'!$A$1:$AI$39</definedName>
    <definedName name="_xlnm.Print_Area" localSheetId="31">'Form XIV(d)'!$A$1:$AI$39</definedName>
    <definedName name="_xlnm.Print_Area" localSheetId="32">'Form XIV(e)'!$A$1:$AI$39</definedName>
    <definedName name="_xlnm.Print_Area" localSheetId="33">'Form XIV(f)'!$A$1:$AI$39</definedName>
    <definedName name="_xlnm.Print_Area" localSheetId="34">'Form XIV(g)'!$A$1:$AI$39</definedName>
    <definedName name="_xlnm.Print_Area" localSheetId="47">'Form XIX'!$A$1:$AI$36</definedName>
    <definedName name="_xlnm.Print_Area" localSheetId="35">'Form XV'!$A$1:$AI$35</definedName>
    <definedName name="_xlnm.Print_Area" localSheetId="36">'Form XVI'!$A$1:$AI$36</definedName>
    <definedName name="_xlnm.Print_Area" localSheetId="37">'Form XVII'!$A$1:$AJ$36</definedName>
    <definedName name="_xlnm.Print_Area" localSheetId="38">'Form XVIII'!$A$1:$AI$38</definedName>
    <definedName name="_xlnm.Print_Area" localSheetId="39">'Form XVIII(a)'!$A$1:$AJ$39</definedName>
    <definedName name="_xlnm.Print_Area" localSheetId="40">'Form XVIII(b)'!$A$1:$AJ$39</definedName>
    <definedName name="_xlnm.Print_Area" localSheetId="41">'Form XVIII(c)'!$A$1:$AJ$39</definedName>
    <definedName name="_xlnm.Print_Area" localSheetId="42">'Form XVIII(d)'!$A$1:$AJ$39</definedName>
    <definedName name="_xlnm.Print_Area" localSheetId="43">'Form XVIII(e)'!$A$1:$AJ$39</definedName>
    <definedName name="_xlnm.Print_Area" localSheetId="44">'Form XVIII(f)'!$A$1:$AJ$39</definedName>
    <definedName name="_xlnm.Print_Area" localSheetId="45">'Form XVIII(g)'!$A$1:$AJ$39</definedName>
    <definedName name="_xlnm.Print_Area" localSheetId="46">'Form XVIII(h)'!$A$1:$AJ$39</definedName>
    <definedName name="_xlnm.Print_Area" localSheetId="48">'Form XX'!$A$1:$AI$36</definedName>
    <definedName name="_xlnm.Print_Area" localSheetId="49">'Form XXI'!$A$1:$AI$36</definedName>
    <definedName name="_xlnm.Print_Area" localSheetId="50">'Form XXI(a)'!$A$1:$AI$36</definedName>
    <definedName name="_xlnm.Print_Area" localSheetId="51">'Form XXI(b)'!$A$1:$AI$36</definedName>
    <definedName name="_xlnm.Print_Area" localSheetId="52">'Form XXI(c)'!$A$1:$AI$36</definedName>
    <definedName name="_xlnm.Print_Area" localSheetId="53">'Form XXI(d)'!$A$1:$AI$36</definedName>
    <definedName name="_xlnm.Print_Area" localSheetId="54">'Form XXI(e)'!$A$1:$AI$36</definedName>
    <definedName name="_xlnm.Print_Area" localSheetId="55">'Form XXI(f)'!$A$1:$AI$36</definedName>
    <definedName name="_xlnm.Print_Area" localSheetId="56">'Form XXI(g)'!$A$1:$AI$36</definedName>
    <definedName name="_xlnm.Print_Area" localSheetId="57">'Form XXII'!$A$1:$AI$36</definedName>
    <definedName name="_xlnm.Print_Area" localSheetId="58">'Form XXIII'!$A$1:$AI$47</definedName>
    <definedName name="_xlnm.Print_Area" localSheetId="59">'Form XXIII (a)'!$A$1:$AI$45</definedName>
    <definedName name="_xlnm.Print_Area" localSheetId="60">'Form XXIII (b)'!$A$1:$AI$38</definedName>
    <definedName name="_xlnm.Print_Area" localSheetId="61">'Form XXIV'!$A$1:$AI$34</definedName>
    <definedName name="_xlnm.Print_Area" localSheetId="71">'Form XXIX'!$A$1:$AI$36</definedName>
    <definedName name="_xlnm.Print_Area" localSheetId="62">'Form XXV'!$A$1:$AI$39</definedName>
    <definedName name="_xlnm.Print_Area" localSheetId="63">'Form XXVI'!$A$1:$AI$34</definedName>
    <definedName name="_xlnm.Print_Area" localSheetId="64">'Form XXVI(a)'!$A$1:$AI$43</definedName>
    <definedName name="_xlnm.Print_Area" localSheetId="65">'Form XXVI(b)'!$A$1:$AI$43</definedName>
    <definedName name="_xlnm.Print_Area" localSheetId="66">'Form XXVI(c)'!$A$1:$AI$43</definedName>
    <definedName name="_xlnm.Print_Area" localSheetId="67">'Form XXVI(d)'!$A$1:$AI$43</definedName>
    <definedName name="_xlnm.Print_Area" localSheetId="68">'Form XXVII'!$A$1:$AH$34</definedName>
    <definedName name="_xlnm.Print_Area" localSheetId="69">'Form XXVIII'!$A$1:$AI$37</definedName>
    <definedName name="_xlnm.Print_Area" localSheetId="70">'Form XXVIII(a)'!$A$1:$AI$37</definedName>
    <definedName name="_xlnm.Print_Area" localSheetId="72">'Form XXX'!$A$1:$AJ$39</definedName>
    <definedName name="_xlnm.Print_Area" localSheetId="73">'Form XXXI'!$A$1:$AI$28</definedName>
    <definedName name="_xlnm.Print_Area" localSheetId="74">'Form XXXI(a)'!$A$1:$AI$27</definedName>
    <definedName name="_xlnm.Print_Area" localSheetId="75">'Form XXXI(b)'!$A$1:$AI$27</definedName>
    <definedName name="_xlnm.Print_Area" localSheetId="76">'Form XXXI(c)'!$A$1:$AI$27</definedName>
    <definedName name="_xlnm.Print_Area" localSheetId="77">'Form XXXI(d)'!$A$1:$AI$27</definedName>
    <definedName name="_xlnm.Print_Area" localSheetId="78">'Form XXXI(e)'!$A$1:$AI$27</definedName>
    <definedName name="_xlnm.Print_Area" localSheetId="79">'Form XXXI(f)'!$A$1:$AI$27</definedName>
    <definedName name="_xlnm.Print_Area" localSheetId="80">'Form XXXI(g)'!$A$1:$AI$27</definedName>
    <definedName name="_xlnm.Print_Area" localSheetId="81">'Form XXXI(h)'!$A$1:$AI$27</definedName>
    <definedName name="_xlnm.Print_Area" localSheetId="82">'Form XXXI(i)'!$A$1:$AI$27</definedName>
    <definedName name="_xlnm.Print_Area" localSheetId="83">'Form XXXII'!$A$1:$AI$27</definedName>
    <definedName name="_xlnm.Print_Area" localSheetId="84">'Form XXXIII'!$A$1:$BA$114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21" i="59" l="1"/>
  <c r="V21" i="59"/>
  <c r="R21" i="59"/>
  <c r="M45" i="97"/>
  <c r="D45" i="97"/>
  <c r="X40" i="97"/>
  <c r="V40" i="97"/>
  <c r="T40" i="97"/>
  <c r="R40" i="97"/>
  <c r="P40" i="97"/>
  <c r="N40" i="97"/>
  <c r="L40" i="97"/>
  <c r="J40" i="97"/>
  <c r="BW36" i="97"/>
  <c r="BV36" i="97"/>
  <c r="BU36" i="97"/>
  <c r="BT36" i="97"/>
  <c r="BS36" i="97"/>
  <c r="BR36" i="97"/>
  <c r="BQ36" i="97"/>
  <c r="BP36" i="97"/>
  <c r="BO36" i="97"/>
  <c r="BN36" i="97"/>
  <c r="BM36" i="97"/>
  <c r="BL36" i="97"/>
  <c r="BK36" i="97"/>
  <c r="BJ36" i="97"/>
  <c r="BI36" i="97"/>
  <c r="BH36" i="97"/>
  <c r="BG36" i="97"/>
  <c r="BF36" i="97"/>
  <c r="BE36" i="97"/>
  <c r="BD36" i="97"/>
  <c r="BC36" i="97"/>
  <c r="BB36" i="97"/>
  <c r="BA36" i="97"/>
  <c r="AZ36" i="97"/>
  <c r="AY36" i="97"/>
  <c r="AX36" i="97"/>
  <c r="AW36" i="97"/>
  <c r="AV36" i="97"/>
  <c r="AU36" i="97"/>
  <c r="AT36" i="97"/>
  <c r="AS36" i="97"/>
  <c r="BX35" i="97"/>
  <c r="BV35" i="97"/>
  <c r="BU35" i="97"/>
  <c r="BT35" i="97"/>
  <c r="BS35" i="97"/>
  <c r="BR35" i="97"/>
  <c r="BQ35" i="97"/>
  <c r="BP35" i="97"/>
  <c r="BO35" i="97"/>
  <c r="BN35" i="97"/>
  <c r="BM35" i="97"/>
  <c r="BL35" i="97"/>
  <c r="BK35" i="97"/>
  <c r="BJ35" i="97"/>
  <c r="BI35" i="97"/>
  <c r="BH35" i="97"/>
  <c r="BG35" i="97"/>
  <c r="BF35" i="97"/>
  <c r="BE35" i="97"/>
  <c r="BD35" i="97"/>
  <c r="BC35" i="97"/>
  <c r="BB35" i="97"/>
  <c r="BA35" i="97"/>
  <c r="AZ35" i="97"/>
  <c r="AY35" i="97"/>
  <c r="AX35" i="97"/>
  <c r="AW35" i="97"/>
  <c r="AV35" i="97"/>
  <c r="AU35" i="97"/>
  <c r="AT35" i="97"/>
  <c r="AS35" i="97"/>
  <c r="BX34" i="97"/>
  <c r="BW34" i="97"/>
  <c r="BU34" i="97"/>
  <c r="BT34" i="97"/>
  <c r="BS34" i="97"/>
  <c r="BR34" i="97"/>
  <c r="BQ34" i="97"/>
  <c r="BP34" i="97"/>
  <c r="BO34" i="97"/>
  <c r="BN34" i="97"/>
  <c r="BM34" i="97"/>
  <c r="BL34" i="97"/>
  <c r="BK34" i="97"/>
  <c r="BJ34" i="97"/>
  <c r="BI34" i="97"/>
  <c r="BH34" i="97"/>
  <c r="BG34" i="97"/>
  <c r="BF34" i="97"/>
  <c r="BE34" i="97"/>
  <c r="BD34" i="97"/>
  <c r="BC34" i="97"/>
  <c r="BB34" i="97"/>
  <c r="BA34" i="97"/>
  <c r="AZ34" i="97"/>
  <c r="AY34" i="97"/>
  <c r="AX34" i="97"/>
  <c r="AW34" i="97"/>
  <c r="AV34" i="97"/>
  <c r="AU34" i="97"/>
  <c r="AT34" i="97"/>
  <c r="AS34" i="97"/>
  <c r="BX33" i="97"/>
  <c r="BW33" i="97"/>
  <c r="BV33" i="97"/>
  <c r="BT33" i="97"/>
  <c r="BS33" i="97"/>
  <c r="BR33" i="97"/>
  <c r="BQ33" i="97"/>
  <c r="BP33" i="97"/>
  <c r="BO33" i="97"/>
  <c r="BN33" i="97"/>
  <c r="BM33" i="97"/>
  <c r="BL33" i="97"/>
  <c r="BK33" i="97"/>
  <c r="BJ33" i="97"/>
  <c r="BI33" i="97"/>
  <c r="BH33" i="97"/>
  <c r="BG33" i="97"/>
  <c r="BF33" i="97"/>
  <c r="BE33" i="97"/>
  <c r="BD33" i="97"/>
  <c r="BC33" i="97"/>
  <c r="BB33" i="97"/>
  <c r="BA33" i="97"/>
  <c r="AZ33" i="97"/>
  <c r="AY33" i="97"/>
  <c r="AX33" i="97"/>
  <c r="AW33" i="97"/>
  <c r="AV33" i="97"/>
  <c r="AU33" i="97"/>
  <c r="AT33" i="97"/>
  <c r="AS33" i="97"/>
  <c r="BX32" i="97"/>
  <c r="BW32" i="97"/>
  <c r="BV32" i="97"/>
  <c r="BU32" i="97"/>
  <c r="BS32" i="97"/>
  <c r="BR32" i="97"/>
  <c r="BQ32" i="97"/>
  <c r="BP32" i="97"/>
  <c r="BO32" i="97"/>
  <c r="BN32" i="97"/>
  <c r="BM32" i="97"/>
  <c r="BL32" i="97"/>
  <c r="BK32" i="97"/>
  <c r="BJ32" i="97"/>
  <c r="BI32" i="97"/>
  <c r="BH32" i="97"/>
  <c r="BG32" i="97"/>
  <c r="BF32" i="97"/>
  <c r="BE32" i="97"/>
  <c r="BD32" i="97"/>
  <c r="BC32" i="97"/>
  <c r="BB32" i="97"/>
  <c r="BA32" i="97"/>
  <c r="AZ32" i="97"/>
  <c r="AY32" i="97"/>
  <c r="AX32" i="97"/>
  <c r="AW32" i="97"/>
  <c r="AV32" i="97"/>
  <c r="AU32" i="97"/>
  <c r="AT32" i="97"/>
  <c r="AS32" i="97"/>
  <c r="BX31" i="97"/>
  <c r="BW31" i="97"/>
  <c r="BV31" i="97"/>
  <c r="BU31" i="97"/>
  <c r="BT31" i="97"/>
  <c r="BR31" i="97"/>
  <c r="BQ31" i="97"/>
  <c r="BP31" i="97"/>
  <c r="BO31" i="97"/>
  <c r="BN31" i="97"/>
  <c r="BM31" i="97"/>
  <c r="BL31" i="97"/>
  <c r="BK31" i="97"/>
  <c r="BJ31" i="97"/>
  <c r="BI31" i="97"/>
  <c r="BH31" i="97"/>
  <c r="BG31" i="97"/>
  <c r="BF31" i="97"/>
  <c r="BE31" i="97"/>
  <c r="BD31" i="97"/>
  <c r="BC31" i="97"/>
  <c r="BB31" i="97"/>
  <c r="BA31" i="97"/>
  <c r="AZ31" i="97"/>
  <c r="AY31" i="97"/>
  <c r="AX31" i="97"/>
  <c r="AW31" i="97"/>
  <c r="AV31" i="97"/>
  <c r="AU31" i="97"/>
  <c r="AT31" i="97"/>
  <c r="AS31" i="97"/>
  <c r="BX30" i="97"/>
  <c r="BW30" i="97"/>
  <c r="BV30" i="97"/>
  <c r="BU30" i="97"/>
  <c r="BT30" i="97"/>
  <c r="BS30" i="97"/>
  <c r="BQ30" i="97"/>
  <c r="BP30" i="97"/>
  <c r="BO30" i="97"/>
  <c r="BN30" i="97"/>
  <c r="BM30" i="97"/>
  <c r="BL30" i="97"/>
  <c r="BK30" i="97"/>
  <c r="BJ30" i="97"/>
  <c r="BI30" i="97"/>
  <c r="BH30" i="97"/>
  <c r="BG30" i="97"/>
  <c r="BF30" i="97"/>
  <c r="BE30" i="97"/>
  <c r="BD30" i="97"/>
  <c r="BC30" i="97"/>
  <c r="BB30" i="97"/>
  <c r="BA30" i="97"/>
  <c r="AZ30" i="97"/>
  <c r="AY30" i="97"/>
  <c r="AX30" i="97"/>
  <c r="AW30" i="97"/>
  <c r="AV30" i="97"/>
  <c r="AU30" i="97"/>
  <c r="AT30" i="97"/>
  <c r="AS30" i="97"/>
  <c r="BX29" i="97"/>
  <c r="BW29" i="97"/>
  <c r="BV29" i="97"/>
  <c r="BU29" i="97"/>
  <c r="BT29" i="97"/>
  <c r="BS29" i="97"/>
  <c r="BR29" i="97"/>
  <c r="BP29" i="97"/>
  <c r="BO29" i="97"/>
  <c r="BN29" i="97"/>
  <c r="BM29" i="97"/>
  <c r="BL29" i="97"/>
  <c r="BK29" i="97"/>
  <c r="BJ29" i="97"/>
  <c r="BI29" i="97"/>
  <c r="BH29" i="97"/>
  <c r="BG29" i="97"/>
  <c r="BF29" i="97"/>
  <c r="BE29" i="97"/>
  <c r="BD29" i="97"/>
  <c r="BC29" i="97"/>
  <c r="BB29" i="97"/>
  <c r="BA29" i="97"/>
  <c r="AZ29" i="97"/>
  <c r="AY29" i="97"/>
  <c r="AX29" i="97"/>
  <c r="AW29" i="97"/>
  <c r="AV29" i="97"/>
  <c r="AU29" i="97"/>
  <c r="AT29" i="97"/>
  <c r="AS29" i="97"/>
  <c r="BX28" i="97"/>
  <c r="BW28" i="97"/>
  <c r="BV28" i="97"/>
  <c r="BU28" i="97"/>
  <c r="BT28" i="97"/>
  <c r="BS28" i="97"/>
  <c r="BR28" i="97"/>
  <c r="BQ28" i="97"/>
  <c r="BO28" i="97"/>
  <c r="BN28" i="97"/>
  <c r="BM28" i="97"/>
  <c r="BL28" i="97"/>
  <c r="BK28" i="97"/>
  <c r="BJ28" i="97"/>
  <c r="BI28" i="97"/>
  <c r="BH28" i="97"/>
  <c r="BG28" i="97"/>
  <c r="BF28" i="97"/>
  <c r="BE28" i="97"/>
  <c r="BD28" i="97"/>
  <c r="BC28" i="97"/>
  <c r="BB28" i="97"/>
  <c r="BA28" i="97"/>
  <c r="AZ28" i="97"/>
  <c r="AY28" i="97"/>
  <c r="AX28" i="97"/>
  <c r="AW28" i="97"/>
  <c r="AV28" i="97"/>
  <c r="AU28" i="97"/>
  <c r="AT28" i="97"/>
  <c r="AS28" i="97"/>
  <c r="BX27" i="97"/>
  <c r="BW27" i="97"/>
  <c r="BV27" i="97"/>
  <c r="BU27" i="97"/>
  <c r="BT27" i="97"/>
  <c r="BS27" i="97"/>
  <c r="BR27" i="97"/>
  <c r="BQ27" i="97"/>
  <c r="BP27" i="97"/>
  <c r="BN27" i="97"/>
  <c r="BM27" i="97"/>
  <c r="BL27" i="97"/>
  <c r="BK27" i="97"/>
  <c r="BJ27" i="97"/>
  <c r="BI27" i="97"/>
  <c r="BH27" i="97"/>
  <c r="BG27" i="97"/>
  <c r="BF27" i="97"/>
  <c r="BE27" i="97"/>
  <c r="BD27" i="97"/>
  <c r="BC27" i="97"/>
  <c r="BB27" i="97"/>
  <c r="BA27" i="97"/>
  <c r="AZ27" i="97"/>
  <c r="AY27" i="97"/>
  <c r="AX27" i="97"/>
  <c r="AW27" i="97"/>
  <c r="AV27" i="97"/>
  <c r="AU27" i="97"/>
  <c r="AT27" i="97"/>
  <c r="AS27" i="97"/>
  <c r="BX26" i="97"/>
  <c r="BW26" i="97"/>
  <c r="BV26" i="97"/>
  <c r="BU26" i="97"/>
  <c r="BT26" i="97"/>
  <c r="BS26" i="97"/>
  <c r="BR26" i="97"/>
  <c r="BQ26" i="97"/>
  <c r="BP26" i="97"/>
  <c r="BO26" i="97"/>
  <c r="BM26" i="97"/>
  <c r="BL26" i="97"/>
  <c r="BK26" i="97"/>
  <c r="BJ26" i="97"/>
  <c r="BI26" i="97"/>
  <c r="BH26" i="97"/>
  <c r="BG26" i="97"/>
  <c r="BF26" i="97"/>
  <c r="BE26" i="97"/>
  <c r="BD26" i="97"/>
  <c r="BC26" i="97"/>
  <c r="BB26" i="97"/>
  <c r="BA26" i="97"/>
  <c r="AZ26" i="97"/>
  <c r="AY26" i="97"/>
  <c r="AX26" i="97"/>
  <c r="AW26" i="97"/>
  <c r="AV26" i="97"/>
  <c r="AU26" i="97"/>
  <c r="AT26" i="97"/>
  <c r="AS26" i="97"/>
  <c r="BX25" i="97"/>
  <c r="BW25" i="97"/>
  <c r="BV25" i="97"/>
  <c r="BU25" i="97"/>
  <c r="BT25" i="97"/>
  <c r="BS25" i="97"/>
  <c r="BR25" i="97"/>
  <c r="BQ25" i="97"/>
  <c r="BP25" i="97"/>
  <c r="BO25" i="97"/>
  <c r="BN25" i="97"/>
  <c r="BL25" i="97"/>
  <c r="BK25" i="97"/>
  <c r="BJ25" i="97"/>
  <c r="BI25" i="97"/>
  <c r="BH25" i="97"/>
  <c r="BG25" i="97"/>
  <c r="BF25" i="97"/>
  <c r="BE25" i="97"/>
  <c r="BD25" i="97"/>
  <c r="BC25" i="97"/>
  <c r="BB25" i="97"/>
  <c r="BA25" i="97"/>
  <c r="AZ25" i="97"/>
  <c r="AY25" i="97"/>
  <c r="AX25" i="97"/>
  <c r="AW25" i="97"/>
  <c r="AV25" i="97"/>
  <c r="AU25" i="97"/>
  <c r="AT25" i="97"/>
  <c r="AS25" i="97"/>
  <c r="BX24" i="97"/>
  <c r="BW24" i="97"/>
  <c r="BV24" i="97"/>
  <c r="BU24" i="97"/>
  <c r="BT24" i="97"/>
  <c r="BS24" i="97"/>
  <c r="BR24" i="97"/>
  <c r="BQ24" i="97"/>
  <c r="BP24" i="97"/>
  <c r="BO24" i="97"/>
  <c r="BN24" i="97"/>
  <c r="BM24" i="97"/>
  <c r="BK24" i="97"/>
  <c r="BJ24" i="97"/>
  <c r="BI24" i="97"/>
  <c r="BH24" i="97"/>
  <c r="BG24" i="97"/>
  <c r="BF24" i="97"/>
  <c r="BE24" i="97"/>
  <c r="BD24" i="97"/>
  <c r="BC24" i="97"/>
  <c r="BB24" i="97"/>
  <c r="BA24" i="97"/>
  <c r="AZ24" i="97"/>
  <c r="AY24" i="97"/>
  <c r="AX24" i="97"/>
  <c r="AW24" i="97"/>
  <c r="AV24" i="97"/>
  <c r="AU24" i="97"/>
  <c r="AT24" i="97"/>
  <c r="AS24" i="97"/>
  <c r="BX23" i="97"/>
  <c r="BW23" i="97"/>
  <c r="BV23" i="97"/>
  <c r="BU23" i="97"/>
  <c r="BT23" i="97"/>
  <c r="BS23" i="97"/>
  <c r="BR23" i="97"/>
  <c r="BQ23" i="97"/>
  <c r="BP23" i="97"/>
  <c r="BO23" i="97"/>
  <c r="BN23" i="97"/>
  <c r="BM23" i="97"/>
  <c r="BL23" i="97"/>
  <c r="BJ23" i="97"/>
  <c r="BI23" i="97"/>
  <c r="BH23" i="97"/>
  <c r="BG23" i="97"/>
  <c r="BF23" i="97"/>
  <c r="BE23" i="97"/>
  <c r="BD23" i="97"/>
  <c r="BC23" i="97"/>
  <c r="BB23" i="97"/>
  <c r="BA23" i="97"/>
  <c r="AZ23" i="97"/>
  <c r="AY23" i="97"/>
  <c r="AX23" i="97"/>
  <c r="AW23" i="97"/>
  <c r="AV23" i="97"/>
  <c r="AU23" i="97"/>
  <c r="AT23" i="97"/>
  <c r="AS23" i="97"/>
  <c r="BX22" i="97"/>
  <c r="BW22" i="97"/>
  <c r="BV22" i="97"/>
  <c r="BU22" i="97"/>
  <c r="BT22" i="97"/>
  <c r="BS22" i="97"/>
  <c r="BR22" i="97"/>
  <c r="BQ22" i="97"/>
  <c r="BP22" i="97"/>
  <c r="BO22" i="97"/>
  <c r="BN22" i="97"/>
  <c r="BM22" i="97"/>
  <c r="BL22" i="97"/>
  <c r="BK22" i="97"/>
  <c r="BI22" i="97"/>
  <c r="BH22" i="97"/>
  <c r="BG22" i="97"/>
  <c r="BF22" i="97"/>
  <c r="BE22" i="97"/>
  <c r="BD22" i="97"/>
  <c r="BC22" i="97"/>
  <c r="BB22" i="97"/>
  <c r="BA22" i="97"/>
  <c r="AZ22" i="97"/>
  <c r="AY22" i="97"/>
  <c r="AX22" i="97"/>
  <c r="AW22" i="97"/>
  <c r="AV22" i="97"/>
  <c r="AU22" i="97"/>
  <c r="AT22" i="97"/>
  <c r="AS22" i="97"/>
  <c r="BX21" i="97"/>
  <c r="BW21" i="97"/>
  <c r="BV21" i="97"/>
  <c r="BU21" i="97"/>
  <c r="BT21" i="97"/>
  <c r="BS21" i="97"/>
  <c r="BR21" i="97"/>
  <c r="BQ21" i="97"/>
  <c r="BP21" i="97"/>
  <c r="BO21" i="97"/>
  <c r="BN21" i="97"/>
  <c r="BM21" i="97"/>
  <c r="BL21" i="97"/>
  <c r="BK21" i="97"/>
  <c r="BJ21" i="97"/>
  <c r="BH21" i="97"/>
  <c r="BG21" i="97"/>
  <c r="BF21" i="97"/>
  <c r="BE21" i="97"/>
  <c r="BD21" i="97"/>
  <c r="BC21" i="97"/>
  <c r="BB21" i="97"/>
  <c r="BA21" i="97"/>
  <c r="AZ21" i="97"/>
  <c r="AY21" i="97"/>
  <c r="AX21" i="97"/>
  <c r="AW21" i="97"/>
  <c r="AV21" i="97"/>
  <c r="AU21" i="97"/>
  <c r="AT21" i="97"/>
  <c r="AS21" i="97"/>
  <c r="BX20" i="97"/>
  <c r="BW20" i="97"/>
  <c r="BV20" i="97"/>
  <c r="BU20" i="97"/>
  <c r="BT20" i="97"/>
  <c r="BS20" i="97"/>
  <c r="BR20" i="97"/>
  <c r="BQ20" i="97"/>
  <c r="BP20" i="97"/>
  <c r="BO20" i="97"/>
  <c r="BN20" i="97"/>
  <c r="BM20" i="97"/>
  <c r="BL20" i="97"/>
  <c r="BK20" i="97"/>
  <c r="BJ20" i="97"/>
  <c r="BI20" i="97"/>
  <c r="BG20" i="97"/>
  <c r="BF20" i="97"/>
  <c r="BE20" i="97"/>
  <c r="BD20" i="97"/>
  <c r="BC20" i="97"/>
  <c r="BB20" i="97"/>
  <c r="BA20" i="97"/>
  <c r="AZ20" i="97"/>
  <c r="AY20" i="97"/>
  <c r="AX20" i="97"/>
  <c r="AW20" i="97"/>
  <c r="AV20" i="97"/>
  <c r="AU20" i="97"/>
  <c r="AT20" i="97"/>
  <c r="AS20" i="97"/>
  <c r="BX19" i="97"/>
  <c r="BW19" i="97"/>
  <c r="BV19" i="97"/>
  <c r="BU19" i="97"/>
  <c r="BT19" i="97"/>
  <c r="BS19" i="97"/>
  <c r="BR19" i="97"/>
  <c r="BQ19" i="97"/>
  <c r="BP19" i="97"/>
  <c r="BO19" i="97"/>
  <c r="BN19" i="97"/>
  <c r="BM19" i="97"/>
  <c r="BL19" i="97"/>
  <c r="BK19" i="97"/>
  <c r="BJ19" i="97"/>
  <c r="BI19" i="97"/>
  <c r="BH19" i="97"/>
  <c r="BF19" i="97"/>
  <c r="BE19" i="97"/>
  <c r="BD19" i="97"/>
  <c r="BC19" i="97"/>
  <c r="BB19" i="97"/>
  <c r="BA19" i="97"/>
  <c r="AZ19" i="97"/>
  <c r="AY19" i="97"/>
  <c r="AX19" i="97"/>
  <c r="AW19" i="97"/>
  <c r="AV19" i="97"/>
  <c r="AU19" i="97"/>
  <c r="AT19" i="97"/>
  <c r="AS19" i="97"/>
  <c r="BX18" i="97"/>
  <c r="BW18" i="97"/>
  <c r="BV18" i="97"/>
  <c r="BU18" i="97"/>
  <c r="BT18" i="97"/>
  <c r="BS18" i="97"/>
  <c r="BR18" i="97"/>
  <c r="BQ18" i="97"/>
  <c r="BP18" i="97"/>
  <c r="BO18" i="97"/>
  <c r="BN18" i="97"/>
  <c r="BM18" i="97"/>
  <c r="BL18" i="97"/>
  <c r="BK18" i="97"/>
  <c r="BJ18" i="97"/>
  <c r="BI18" i="97"/>
  <c r="BH18" i="97"/>
  <c r="BG18" i="97"/>
  <c r="BE18" i="97"/>
  <c r="BD18" i="97"/>
  <c r="BC18" i="97"/>
  <c r="BB18" i="97"/>
  <c r="BA18" i="97"/>
  <c r="AZ18" i="97"/>
  <c r="AY18" i="97"/>
  <c r="AX18" i="97"/>
  <c r="AW18" i="97"/>
  <c r="AV18" i="97"/>
  <c r="AU18" i="97"/>
  <c r="AT18" i="97"/>
  <c r="AS18" i="97"/>
  <c r="BX17" i="97"/>
  <c r="BW17" i="97"/>
  <c r="BV17" i="97"/>
  <c r="BU17" i="97"/>
  <c r="BT17" i="97"/>
  <c r="BS17" i="97"/>
  <c r="BR17" i="97"/>
  <c r="BQ17" i="97"/>
  <c r="BP17" i="97"/>
  <c r="BO17" i="97"/>
  <c r="BN17" i="97"/>
  <c r="BM17" i="97"/>
  <c r="BL17" i="97"/>
  <c r="BK17" i="97"/>
  <c r="BJ17" i="97"/>
  <c r="BI17" i="97"/>
  <c r="BH17" i="97"/>
  <c r="BG17" i="97"/>
  <c r="BF17" i="97"/>
  <c r="BD17" i="97"/>
  <c r="BC17" i="97"/>
  <c r="BB17" i="97"/>
  <c r="BA17" i="97"/>
  <c r="AZ17" i="97"/>
  <c r="AY17" i="97"/>
  <c r="AX17" i="97"/>
  <c r="AW17" i="97"/>
  <c r="AV17" i="97"/>
  <c r="AU17" i="97"/>
  <c r="AT17" i="97"/>
  <c r="AS17" i="97"/>
  <c r="BX16" i="97"/>
  <c r="BW16" i="97"/>
  <c r="BV16" i="97"/>
  <c r="BU16" i="97"/>
  <c r="BT16" i="97"/>
  <c r="BS16" i="97"/>
  <c r="BR16" i="97"/>
  <c r="BQ16" i="97"/>
  <c r="BP16" i="97"/>
  <c r="BO16" i="97"/>
  <c r="BN16" i="97"/>
  <c r="BM16" i="97"/>
  <c r="BL16" i="97"/>
  <c r="BK16" i="97"/>
  <c r="BJ16" i="97"/>
  <c r="BI16" i="97"/>
  <c r="BH16" i="97"/>
  <c r="BG16" i="97"/>
  <c r="BF16" i="97"/>
  <c r="BE16" i="97"/>
  <c r="BC16" i="97"/>
  <c r="BB16" i="97"/>
  <c r="BA16" i="97"/>
  <c r="AZ16" i="97"/>
  <c r="AY16" i="97"/>
  <c r="AX16" i="97"/>
  <c r="AW16" i="97"/>
  <c r="AV16" i="97"/>
  <c r="AU16" i="97"/>
  <c r="AT16" i="97"/>
  <c r="AS16" i="97"/>
  <c r="BX15" i="97"/>
  <c r="BW15" i="97"/>
  <c r="BV15" i="97"/>
  <c r="BU15" i="97"/>
  <c r="BT15" i="97"/>
  <c r="BS15" i="97"/>
  <c r="BR15" i="97"/>
  <c r="BQ15" i="97"/>
  <c r="BP15" i="97"/>
  <c r="BO15" i="97"/>
  <c r="BN15" i="97"/>
  <c r="BM15" i="97"/>
  <c r="BL15" i="97"/>
  <c r="BK15" i="97"/>
  <c r="BJ15" i="97"/>
  <c r="BI15" i="97"/>
  <c r="BH15" i="97"/>
  <c r="BG15" i="97"/>
  <c r="BF15" i="97"/>
  <c r="BE15" i="97"/>
  <c r="BD15" i="97"/>
  <c r="BB15" i="97"/>
  <c r="BA15" i="97"/>
  <c r="AZ15" i="97"/>
  <c r="AY15" i="97"/>
  <c r="AX15" i="97"/>
  <c r="AW15" i="97"/>
  <c r="AV15" i="97"/>
  <c r="AU15" i="97"/>
  <c r="AT15" i="97"/>
  <c r="AS15" i="97"/>
  <c r="BX14" i="97"/>
  <c r="BW14" i="97"/>
  <c r="BV14" i="97"/>
  <c r="BU14" i="97"/>
  <c r="BT14" i="97"/>
  <c r="BS14" i="97"/>
  <c r="BR14" i="97"/>
  <c r="BQ14" i="97"/>
  <c r="BP14" i="97"/>
  <c r="BO14" i="97"/>
  <c r="BN14" i="97"/>
  <c r="BM14" i="97"/>
  <c r="BL14" i="97"/>
  <c r="BK14" i="97"/>
  <c r="BJ14" i="97"/>
  <c r="BI14" i="97"/>
  <c r="BH14" i="97"/>
  <c r="BG14" i="97"/>
  <c r="BF14" i="97"/>
  <c r="BE14" i="97"/>
  <c r="BD14" i="97"/>
  <c r="BC14" i="97"/>
  <c r="BA14" i="97"/>
  <c r="AZ14" i="97"/>
  <c r="AY14" i="97"/>
  <c r="AX14" i="97"/>
  <c r="AW14" i="97"/>
  <c r="AV14" i="97"/>
  <c r="AU14" i="97"/>
  <c r="AT14" i="97"/>
  <c r="AS14" i="97"/>
  <c r="BX13" i="97"/>
  <c r="BW13" i="97"/>
  <c r="BV13" i="97"/>
  <c r="BU13" i="97"/>
  <c r="BT13" i="97"/>
  <c r="BS13" i="97"/>
  <c r="BR13" i="97"/>
  <c r="BQ13" i="97"/>
  <c r="BP13" i="97"/>
  <c r="BO13" i="97"/>
  <c r="BN13" i="97"/>
  <c r="BM13" i="97"/>
  <c r="BL13" i="97"/>
  <c r="BK13" i="97"/>
  <c r="BJ13" i="97"/>
  <c r="BI13" i="97"/>
  <c r="BH13" i="97"/>
  <c r="BG13" i="97"/>
  <c r="BF13" i="97"/>
  <c r="BE13" i="97"/>
  <c r="BD13" i="97"/>
  <c r="BC13" i="97"/>
  <c r="BB13" i="97"/>
  <c r="AZ13" i="97"/>
  <c r="AY13" i="97"/>
  <c r="AX13" i="97"/>
  <c r="AW13" i="97"/>
  <c r="AV13" i="97"/>
  <c r="AU13" i="97"/>
  <c r="AT13" i="97"/>
  <c r="AS13" i="97"/>
  <c r="BX12" i="97"/>
  <c r="BW12" i="97"/>
  <c r="BV12" i="97"/>
  <c r="BU12" i="97"/>
  <c r="BT12" i="97"/>
  <c r="BS12" i="97"/>
  <c r="BR12" i="97"/>
  <c r="BQ12" i="97"/>
  <c r="BP12" i="97"/>
  <c r="BO12" i="97"/>
  <c r="BN12" i="97"/>
  <c r="BM12" i="97"/>
  <c r="BL12" i="97"/>
  <c r="BK12" i="97"/>
  <c r="BJ12" i="97"/>
  <c r="BI12" i="97"/>
  <c r="BH12" i="97"/>
  <c r="BG12" i="97"/>
  <c r="BF12" i="97"/>
  <c r="BE12" i="97"/>
  <c r="BD12" i="97"/>
  <c r="BC12" i="97"/>
  <c r="BB12" i="97"/>
  <c r="BA12" i="97"/>
  <c r="AY12" i="97"/>
  <c r="AX12" i="97"/>
  <c r="AW12" i="97"/>
  <c r="AV12" i="97"/>
  <c r="AU12" i="97"/>
  <c r="AT12" i="97"/>
  <c r="AS12" i="97"/>
  <c r="BX11" i="97"/>
  <c r="BW11" i="97"/>
  <c r="BV11" i="97"/>
  <c r="BU11" i="97"/>
  <c r="BT11" i="97"/>
  <c r="BS11" i="97"/>
  <c r="BR11" i="97"/>
  <c r="BQ11" i="97"/>
  <c r="BP11" i="97"/>
  <c r="BO11" i="97"/>
  <c r="BN11" i="97"/>
  <c r="BM11" i="97"/>
  <c r="BL11" i="97"/>
  <c r="BK11" i="97"/>
  <c r="BJ11" i="97"/>
  <c r="BI11" i="97"/>
  <c r="BH11" i="97"/>
  <c r="BG11" i="97"/>
  <c r="BF11" i="97"/>
  <c r="BE11" i="97"/>
  <c r="BD11" i="97"/>
  <c r="BC11" i="97"/>
  <c r="BB11" i="97"/>
  <c r="BA11" i="97"/>
  <c r="AZ11" i="97"/>
  <c r="AX11" i="97"/>
  <c r="AW11" i="97"/>
  <c r="AV11" i="97"/>
  <c r="AU11" i="97"/>
  <c r="AT11" i="97"/>
  <c r="AS11" i="97"/>
  <c r="BX10" i="97"/>
  <c r="BW10" i="97"/>
  <c r="BV10" i="97"/>
  <c r="BU10" i="97"/>
  <c r="BT10" i="97"/>
  <c r="BS10" i="97"/>
  <c r="BR10" i="97"/>
  <c r="BQ10" i="97"/>
  <c r="BP10" i="97"/>
  <c r="BO10" i="97"/>
  <c r="BN10" i="97"/>
  <c r="BM10" i="97"/>
  <c r="BL10" i="97"/>
  <c r="BK10" i="97"/>
  <c r="BJ10" i="97"/>
  <c r="BI10" i="97"/>
  <c r="BH10" i="97"/>
  <c r="BG10" i="97"/>
  <c r="BF10" i="97"/>
  <c r="BE10" i="97"/>
  <c r="BD10" i="97"/>
  <c r="BC10" i="97"/>
  <c r="BB10" i="97"/>
  <c r="BA10" i="97"/>
  <c r="AZ10" i="97"/>
  <c r="AY10" i="97"/>
  <c r="AW10" i="97"/>
  <c r="AV10" i="97"/>
  <c r="AU10" i="97"/>
  <c r="AT10" i="97"/>
  <c r="AS10" i="97"/>
  <c r="BX9" i="97"/>
  <c r="BW9" i="97"/>
  <c r="BV9" i="97"/>
  <c r="BU9" i="97"/>
  <c r="BT9" i="97"/>
  <c r="BS9" i="97"/>
  <c r="BR9" i="97"/>
  <c r="BQ9" i="97"/>
  <c r="BP9" i="97"/>
  <c r="BO9" i="97"/>
  <c r="BN9" i="97"/>
  <c r="BM9" i="97"/>
  <c r="BL9" i="97"/>
  <c r="BK9" i="97"/>
  <c r="BJ9" i="97"/>
  <c r="BI9" i="97"/>
  <c r="BH9" i="97"/>
  <c r="BG9" i="97"/>
  <c r="BF9" i="97"/>
  <c r="BE9" i="97"/>
  <c r="BD9" i="97"/>
  <c r="BC9" i="97"/>
  <c r="BB9" i="97"/>
  <c r="BA9" i="97"/>
  <c r="AZ9" i="97"/>
  <c r="AY9" i="97"/>
  <c r="AX9" i="97"/>
  <c r="AV9" i="97"/>
  <c r="AU9" i="97"/>
  <c r="AT9" i="97"/>
  <c r="AS9" i="97"/>
  <c r="BX8" i="97"/>
  <c r="BW8" i="97"/>
  <c r="BV8" i="97"/>
  <c r="BU8" i="97"/>
  <c r="BT8" i="97"/>
  <c r="BS8" i="97"/>
  <c r="BR8" i="97"/>
  <c r="BQ8" i="97"/>
  <c r="BP8" i="97"/>
  <c r="BO8" i="97"/>
  <c r="BN8" i="97"/>
  <c r="BM8" i="97"/>
  <c r="BL8" i="97"/>
  <c r="BK8" i="97"/>
  <c r="BJ8" i="97"/>
  <c r="BI8" i="97"/>
  <c r="BH8" i="97"/>
  <c r="BG8" i="97"/>
  <c r="BF8" i="97"/>
  <c r="BE8" i="97"/>
  <c r="BD8" i="97"/>
  <c r="BC8" i="97"/>
  <c r="BB8" i="97"/>
  <c r="BA8" i="97"/>
  <c r="AZ8" i="97"/>
  <c r="AY8" i="97"/>
  <c r="AX8" i="97"/>
  <c r="AW8" i="97"/>
  <c r="AU8" i="97"/>
  <c r="AT8" i="97"/>
  <c r="AS8" i="97"/>
  <c r="BX7" i="97"/>
  <c r="BW7" i="97"/>
  <c r="BV7" i="97"/>
  <c r="BU7" i="97"/>
  <c r="BT7" i="97"/>
  <c r="BS7" i="97"/>
  <c r="BR7" i="97"/>
  <c r="BQ7" i="97"/>
  <c r="BP7" i="97"/>
  <c r="BO7" i="97"/>
  <c r="BN7" i="97"/>
  <c r="BM7" i="97"/>
  <c r="BL7" i="97"/>
  <c r="BK7" i="97"/>
  <c r="BJ7" i="97"/>
  <c r="BI7" i="97"/>
  <c r="BH7" i="97"/>
  <c r="BG7" i="97"/>
  <c r="BF7" i="97"/>
  <c r="BE7" i="97"/>
  <c r="BD7" i="97"/>
  <c r="BC7" i="97"/>
  <c r="BB7" i="97"/>
  <c r="BA7" i="97"/>
  <c r="AZ7" i="97"/>
  <c r="AY7" i="97"/>
  <c r="AX7" i="97"/>
  <c r="AW7" i="97"/>
  <c r="AV7" i="97"/>
  <c r="AT7" i="97"/>
  <c r="AS7" i="97"/>
  <c r="BX6" i="97"/>
  <c r="BW6" i="97"/>
  <c r="BV6" i="97"/>
  <c r="BU6" i="97"/>
  <c r="BT6" i="97"/>
  <c r="BS6" i="97"/>
  <c r="BR6" i="97"/>
  <c r="BQ6" i="97"/>
  <c r="BP6" i="97"/>
  <c r="BO6" i="97"/>
  <c r="BN6" i="97"/>
  <c r="BM6" i="97"/>
  <c r="BL6" i="97"/>
  <c r="BK6" i="97"/>
  <c r="BJ6" i="97"/>
  <c r="BI6" i="97"/>
  <c r="BH6" i="97"/>
  <c r="BG6" i="97"/>
  <c r="BF6" i="97"/>
  <c r="BE6" i="97"/>
  <c r="BD6" i="97"/>
  <c r="BC6" i="97"/>
  <c r="BB6" i="97"/>
  <c r="BA6" i="97"/>
  <c r="AZ6" i="97"/>
  <c r="AY6" i="97"/>
  <c r="AX6" i="97"/>
  <c r="AW6" i="97"/>
  <c r="AV6" i="97"/>
  <c r="AU6" i="97"/>
  <c r="AS6" i="97"/>
  <c r="BX5" i="97"/>
  <c r="BW5" i="97"/>
  <c r="BV5" i="97"/>
  <c r="BU5" i="97"/>
  <c r="BT5" i="97"/>
  <c r="BS5" i="97"/>
  <c r="BR5" i="97"/>
  <c r="BQ5" i="97"/>
  <c r="BP5" i="97"/>
  <c r="BO5" i="97"/>
  <c r="BN5" i="97"/>
  <c r="BM5" i="97"/>
  <c r="BL5" i="97"/>
  <c r="BK5" i="97"/>
  <c r="BJ5" i="97"/>
  <c r="BI5" i="97"/>
  <c r="BH5" i="97"/>
  <c r="BG5" i="97"/>
  <c r="BF5" i="97"/>
  <c r="BE5" i="97"/>
  <c r="BD5" i="97"/>
  <c r="BC5" i="97"/>
  <c r="BB5" i="97"/>
  <c r="BA5" i="97"/>
  <c r="AZ5" i="97"/>
  <c r="AY5" i="97"/>
  <c r="AX5" i="97"/>
  <c r="AW5" i="97"/>
  <c r="AV5" i="97"/>
  <c r="AU5" i="97"/>
  <c r="AT5" i="97"/>
  <c r="E36" i="14"/>
  <c r="E35" i="14"/>
  <c r="E34" i="14"/>
  <c r="E33" i="14"/>
  <c r="E32" i="14"/>
  <c r="E31" i="14"/>
  <c r="E30" i="14"/>
  <c r="E29" i="14"/>
  <c r="E28" i="14"/>
  <c r="E27" i="14"/>
  <c r="E26" i="14"/>
  <c r="E25" i="14"/>
  <c r="E24" i="14"/>
  <c r="E23" i="14"/>
  <c r="E22" i="14"/>
  <c r="E21" i="14"/>
  <c r="E20" i="14"/>
  <c r="E19" i="14"/>
  <c r="E18" i="14"/>
  <c r="E17" i="14"/>
  <c r="E16" i="14"/>
  <c r="E15" i="14"/>
  <c r="E14" i="14"/>
  <c r="E13" i="14"/>
  <c r="E12" i="14"/>
  <c r="E11" i="14"/>
  <c r="E10" i="14"/>
  <c r="E9" i="14"/>
  <c r="E8" i="14"/>
  <c r="E7" i="14"/>
  <c r="E6" i="14"/>
  <c r="E5" i="14"/>
  <c r="H36" i="14"/>
  <c r="H35" i="14"/>
  <c r="H34" i="14"/>
  <c r="H33" i="14"/>
  <c r="H32" i="14"/>
  <c r="H31" i="14"/>
  <c r="H30" i="14"/>
  <c r="H29" i="14"/>
  <c r="H28" i="14"/>
  <c r="H27" i="14"/>
  <c r="H26" i="14"/>
  <c r="H25" i="14"/>
  <c r="H24" i="14"/>
  <c r="H23" i="14"/>
  <c r="H22" i="14"/>
  <c r="H21" i="14"/>
  <c r="H20" i="14"/>
  <c r="H19" i="14"/>
  <c r="H18" i="14"/>
  <c r="H17" i="14"/>
  <c r="H16" i="14"/>
  <c r="H15" i="14"/>
  <c r="H14" i="14"/>
  <c r="H13" i="14"/>
  <c r="H12" i="14"/>
  <c r="H11" i="14"/>
  <c r="H10" i="14"/>
  <c r="H9" i="14"/>
  <c r="H8" i="14"/>
  <c r="H7" i="14"/>
  <c r="H6" i="14"/>
  <c r="H5" i="14"/>
  <c r="C37" i="27"/>
  <c r="C36" i="23"/>
  <c r="C35" i="23"/>
  <c r="AF5" i="24"/>
  <c r="AE5" i="26"/>
  <c r="AD5" i="27"/>
  <c r="C31" i="26"/>
  <c r="AB5" i="21"/>
  <c r="C35" i="26"/>
  <c r="AA5" i="22"/>
  <c r="C28" i="27"/>
  <c r="C27" i="21"/>
  <c r="X5" i="24"/>
  <c r="W5" i="23"/>
  <c r="C24" i="24"/>
  <c r="C23" i="24"/>
  <c r="T5" i="25"/>
  <c r="S5" i="23"/>
  <c r="C20" i="22"/>
  <c r="Q5" i="20"/>
  <c r="P5" i="25"/>
  <c r="C17" i="27"/>
  <c r="C16" i="25"/>
  <c r="C15" i="26"/>
  <c r="C14" i="27"/>
  <c r="K5" i="26"/>
  <c r="C12" i="23"/>
  <c r="C11" i="21"/>
  <c r="C10" i="26"/>
  <c r="G5" i="23"/>
  <c r="C8" i="27"/>
  <c r="E5" i="27"/>
  <c r="D5" i="27"/>
  <c r="AA2" i="68"/>
  <c r="C35" i="27"/>
  <c r="C31" i="27"/>
  <c r="C27" i="27"/>
  <c r="C26" i="27"/>
  <c r="C6" i="27"/>
  <c r="C27" i="26"/>
  <c r="C8" i="26"/>
  <c r="C6" i="26"/>
  <c r="C23" i="25"/>
  <c r="C8" i="25"/>
  <c r="C7" i="25"/>
  <c r="C6" i="25"/>
  <c r="C35" i="24"/>
  <c r="C28" i="24"/>
  <c r="C16" i="24"/>
  <c r="C8" i="24"/>
  <c r="C6" i="24"/>
  <c r="C33" i="23"/>
  <c r="C28" i="23"/>
  <c r="C27" i="23"/>
  <c r="C27" i="22"/>
  <c r="C22" i="22"/>
  <c r="C8" i="22"/>
  <c r="C35" i="21"/>
  <c r="C28" i="21"/>
  <c r="C18" i="21"/>
  <c r="C8" i="21"/>
  <c r="AG5" i="27"/>
  <c r="Z5" i="27"/>
  <c r="Y5" i="27"/>
  <c r="W5" i="27"/>
  <c r="U5" i="27"/>
  <c r="F5" i="27"/>
  <c r="AG5" i="26"/>
  <c r="Y5" i="26"/>
  <c r="Q5" i="26"/>
  <c r="E5" i="26"/>
  <c r="D5" i="26"/>
  <c r="AG5" i="25"/>
  <c r="Y5" i="25"/>
  <c r="X5" i="25"/>
  <c r="N5" i="25"/>
  <c r="E5" i="25"/>
  <c r="D5" i="25"/>
  <c r="AG5" i="24"/>
  <c r="Y5" i="24"/>
  <c r="Q5" i="24"/>
  <c r="D5" i="24"/>
  <c r="AG5" i="23"/>
  <c r="Y5" i="23"/>
  <c r="N5" i="23"/>
  <c r="F5" i="23"/>
  <c r="Y5" i="22"/>
  <c r="U5" i="22"/>
  <c r="Q5" i="22"/>
  <c r="F5" i="22"/>
  <c r="AG5" i="21"/>
  <c r="Y5" i="21"/>
  <c r="Q5" i="21"/>
  <c r="E5" i="21"/>
  <c r="AG5" i="20"/>
  <c r="AE5" i="20"/>
  <c r="E5" i="20"/>
  <c r="D5" i="20"/>
  <c r="C35" i="20"/>
  <c r="C27" i="20"/>
  <c r="C23" i="20"/>
  <c r="C19" i="20"/>
  <c r="C16" i="20"/>
  <c r="C8" i="20"/>
  <c r="C7" i="20"/>
  <c r="C6" i="20"/>
  <c r="W4" i="68"/>
  <c r="Z16" i="63"/>
  <c r="V16" i="63"/>
  <c r="R16" i="63"/>
  <c r="Z7" i="63"/>
  <c r="V7" i="63"/>
  <c r="R7" i="63"/>
  <c r="AY68" i="68"/>
  <c r="AW68" i="68"/>
  <c r="AU68" i="68"/>
  <c r="AK68" i="68"/>
  <c r="AI68" i="68"/>
  <c r="AY67" i="68"/>
  <c r="AW67" i="68"/>
  <c r="AU67" i="68"/>
  <c r="AK67" i="68"/>
  <c r="AI67" i="68"/>
  <c r="AY66" i="68"/>
  <c r="AW66" i="68"/>
  <c r="AU66" i="68"/>
  <c r="AK66" i="68"/>
  <c r="AI66" i="68"/>
  <c r="AY65" i="68"/>
  <c r="AW65" i="68"/>
  <c r="AU65" i="68"/>
  <c r="AK65" i="68"/>
  <c r="AI65" i="68"/>
  <c r="AY64" i="68"/>
  <c r="AW64" i="68"/>
  <c r="AU64" i="68"/>
  <c r="AK64" i="68"/>
  <c r="AI64" i="68"/>
  <c r="AY63" i="68"/>
  <c r="AW63" i="68"/>
  <c r="AU63" i="68"/>
  <c r="AK63" i="68"/>
  <c r="AI63" i="68"/>
  <c r="AY62" i="68"/>
  <c r="AW62" i="68"/>
  <c r="AU62" i="68"/>
  <c r="AK62" i="68"/>
  <c r="AI62" i="68"/>
  <c r="AY61" i="68"/>
  <c r="AW61" i="68"/>
  <c r="AU61" i="68"/>
  <c r="AK61" i="68"/>
  <c r="AI61" i="68"/>
  <c r="AY60" i="68"/>
  <c r="AW60" i="68"/>
  <c r="AU60" i="68"/>
  <c r="AK60" i="68"/>
  <c r="AI60" i="68"/>
  <c r="AY59" i="68"/>
  <c r="AW59" i="68"/>
  <c r="AU59" i="68"/>
  <c r="AK59" i="68"/>
  <c r="AI59" i="68"/>
  <c r="AY58" i="68"/>
  <c r="AW58" i="68"/>
  <c r="AU58" i="68"/>
  <c r="AK58" i="68"/>
  <c r="AI58" i="68"/>
  <c r="AY57" i="68"/>
  <c r="AW57" i="68"/>
  <c r="AU57" i="68"/>
  <c r="AK57" i="68"/>
  <c r="AI57" i="68"/>
  <c r="AY56" i="68"/>
  <c r="AW56" i="68"/>
  <c r="AU56" i="68"/>
  <c r="AK56" i="68"/>
  <c r="AI56" i="68"/>
  <c r="AY55" i="68"/>
  <c r="AW55" i="68"/>
  <c r="AU55" i="68"/>
  <c r="AK55" i="68"/>
  <c r="AI55" i="68"/>
  <c r="AY54" i="68"/>
  <c r="AW54" i="68"/>
  <c r="AU54" i="68"/>
  <c r="AK54" i="68"/>
  <c r="AI54" i="68"/>
  <c r="AY53" i="68"/>
  <c r="AW53" i="68"/>
  <c r="AU53" i="68"/>
  <c r="AK53" i="68"/>
  <c r="AI53" i="68"/>
  <c r="AY52" i="68"/>
  <c r="AW52" i="68"/>
  <c r="AU52" i="68"/>
  <c r="AK52" i="68"/>
  <c r="AI52" i="68"/>
  <c r="AY51" i="68"/>
  <c r="AW51" i="68"/>
  <c r="AU51" i="68"/>
  <c r="AK51" i="68"/>
  <c r="AI51" i="68"/>
  <c r="AY50" i="68"/>
  <c r="AW50" i="68"/>
  <c r="AU50" i="68"/>
  <c r="AK50" i="68"/>
  <c r="AI50" i="68"/>
  <c r="AY49" i="68"/>
  <c r="AW49" i="68"/>
  <c r="AU49" i="68"/>
  <c r="AK49" i="68"/>
  <c r="AI49" i="68"/>
  <c r="Z30" i="63"/>
  <c r="V30" i="63"/>
  <c r="R30" i="63"/>
  <c r="Z29" i="63"/>
  <c r="V29" i="63"/>
  <c r="R29" i="63"/>
  <c r="V28" i="63"/>
  <c r="R28" i="63"/>
  <c r="Z28" i="63"/>
  <c r="Z27" i="63"/>
  <c r="V27" i="63"/>
  <c r="R27" i="63"/>
  <c r="Z26" i="63"/>
  <c r="V26" i="63"/>
  <c r="R26" i="63"/>
  <c r="Z25" i="63"/>
  <c r="V25" i="63"/>
  <c r="R25" i="63"/>
  <c r="Z24" i="63"/>
  <c r="V24" i="63"/>
  <c r="R24" i="63"/>
  <c r="Z23" i="63"/>
  <c r="V23" i="63"/>
  <c r="R23" i="63"/>
  <c r="Z22" i="63"/>
  <c r="V22" i="63"/>
  <c r="R22" i="63"/>
  <c r="Z21" i="63"/>
  <c r="V21" i="63"/>
  <c r="R21" i="63"/>
  <c r="Z20" i="63"/>
  <c r="V20" i="63"/>
  <c r="R20" i="63"/>
  <c r="Z19" i="63"/>
  <c r="V19" i="63"/>
  <c r="R19" i="63"/>
  <c r="Z18" i="63"/>
  <c r="V18" i="63"/>
  <c r="R18" i="63"/>
  <c r="Z17" i="63"/>
  <c r="V17" i="63"/>
  <c r="R17" i="63"/>
  <c r="AE24" i="65"/>
  <c r="D27" i="65"/>
  <c r="M37" i="86"/>
  <c r="D37" i="86"/>
  <c r="Z15" i="60"/>
  <c r="Z16" i="60"/>
  <c r="Z14" i="60"/>
  <c r="M34" i="96"/>
  <c r="D34" i="96"/>
  <c r="D10" i="16"/>
  <c r="M36" i="95"/>
  <c r="D36" i="95"/>
  <c r="C36" i="25" l="1"/>
  <c r="C35" i="25"/>
  <c r="AG5" i="22"/>
  <c r="C33" i="27"/>
  <c r="AE5" i="25"/>
  <c r="C29" i="24"/>
  <c r="C29" i="21"/>
  <c r="C29" i="27"/>
  <c r="AA5" i="26"/>
  <c r="C29" i="23"/>
  <c r="C27" i="25"/>
  <c r="Y5" i="20"/>
  <c r="C26" i="26"/>
  <c r="X5" i="26"/>
  <c r="C26" i="25"/>
  <c r="W5" i="25"/>
  <c r="C25" i="20"/>
  <c r="W5" i="22"/>
  <c r="C25" i="26"/>
  <c r="C25" i="24"/>
  <c r="W5" i="20"/>
  <c r="C25" i="27"/>
  <c r="W5" i="26"/>
  <c r="W5" i="24"/>
  <c r="C25" i="22"/>
  <c r="C25" i="25"/>
  <c r="V5" i="20"/>
  <c r="V5" i="26"/>
  <c r="V5" i="21"/>
  <c r="C24" i="25"/>
  <c r="V5" i="22"/>
  <c r="V5" i="27"/>
  <c r="U5" i="23"/>
  <c r="C23" i="26"/>
  <c r="C23" i="21"/>
  <c r="U5" i="24"/>
  <c r="C22" i="25"/>
  <c r="T5" i="21"/>
  <c r="S5" i="27"/>
  <c r="C21" i="21"/>
  <c r="S5" i="25"/>
  <c r="C21" i="27"/>
  <c r="S5" i="21"/>
  <c r="S5" i="24"/>
  <c r="S5" i="20"/>
  <c r="C21" i="24"/>
  <c r="Q5" i="27"/>
  <c r="C19" i="22"/>
  <c r="C19" i="23"/>
  <c r="C19" i="25"/>
  <c r="C19" i="27"/>
  <c r="P5" i="23"/>
  <c r="C18" i="25"/>
  <c r="C18" i="23"/>
  <c r="O5" i="21"/>
  <c r="C17" i="20"/>
  <c r="O5" i="24"/>
  <c r="C17" i="23"/>
  <c r="O5" i="26"/>
  <c r="C17" i="25"/>
  <c r="C17" i="21"/>
  <c r="M5" i="22"/>
  <c r="M5" i="20"/>
  <c r="M5" i="27"/>
  <c r="C15" i="24"/>
  <c r="C15" i="22"/>
  <c r="J5" i="26"/>
  <c r="C9" i="21"/>
  <c r="C9" i="25"/>
  <c r="C9" i="22"/>
  <c r="G5" i="24"/>
  <c r="C9" i="20"/>
  <c r="G5" i="20"/>
  <c r="C37" i="24"/>
  <c r="AI5" i="22"/>
  <c r="C37" i="25"/>
  <c r="C37" i="22"/>
  <c r="AH5" i="23"/>
  <c r="AH5" i="20"/>
  <c r="C34" i="24"/>
  <c r="C34" i="23"/>
  <c r="AF5" i="21"/>
  <c r="AF5" i="22"/>
  <c r="C34" i="25"/>
  <c r="AF5" i="23"/>
  <c r="AF5" i="27"/>
  <c r="AF5" i="26"/>
  <c r="C34" i="21"/>
  <c r="C34" i="27"/>
  <c r="C34" i="20"/>
  <c r="AF5" i="20"/>
  <c r="AE5" i="24"/>
  <c r="AE5" i="21"/>
  <c r="AE5" i="23"/>
  <c r="AC5" i="22"/>
  <c r="AB5" i="20"/>
  <c r="AA5" i="27"/>
  <c r="C29" i="22"/>
  <c r="C28" i="22"/>
  <c r="C27" i="24"/>
  <c r="AI5" i="21"/>
  <c r="AI5" i="23"/>
  <c r="AI5" i="26"/>
  <c r="C37" i="21"/>
  <c r="C37" i="26"/>
  <c r="AI5" i="24"/>
  <c r="AI5" i="25"/>
  <c r="C36" i="26"/>
  <c r="C36" i="22"/>
  <c r="AH5" i="21"/>
  <c r="AH5" i="22"/>
  <c r="AH5" i="25"/>
  <c r="AH5" i="24"/>
  <c r="C36" i="27"/>
  <c r="C36" i="20"/>
  <c r="AH5" i="27"/>
  <c r="AF5" i="25"/>
  <c r="C34" i="26"/>
  <c r="C34" i="22"/>
  <c r="C33" i="20"/>
  <c r="C33" i="26"/>
  <c r="C33" i="21"/>
  <c r="AE5" i="22"/>
  <c r="AE5" i="27"/>
  <c r="C33" i="24"/>
  <c r="C33" i="22"/>
  <c r="C33" i="25"/>
  <c r="AD5" i="22"/>
  <c r="AD5" i="26"/>
  <c r="C32" i="26"/>
  <c r="AD5" i="24"/>
  <c r="C32" i="25"/>
  <c r="C32" i="24"/>
  <c r="AD5" i="20"/>
  <c r="AD5" i="23"/>
  <c r="AD5" i="25"/>
  <c r="C32" i="20"/>
  <c r="C32" i="23"/>
  <c r="C32" i="22"/>
  <c r="AD5" i="21"/>
  <c r="C32" i="21"/>
  <c r="C32" i="27"/>
  <c r="C31" i="25"/>
  <c r="C31" i="22"/>
  <c r="AC5" i="25"/>
  <c r="C31" i="21"/>
  <c r="AC5" i="26"/>
  <c r="AC5" i="27"/>
  <c r="AC5" i="20"/>
  <c r="AC5" i="24"/>
  <c r="C31" i="24"/>
  <c r="AC5" i="23"/>
  <c r="C31" i="20"/>
  <c r="C31" i="23"/>
  <c r="AC5" i="21"/>
  <c r="C30" i="25"/>
  <c r="C30" i="20"/>
  <c r="AB5" i="26"/>
  <c r="AB5" i="24"/>
  <c r="AB5" i="25"/>
  <c r="AB5" i="23"/>
  <c r="AB5" i="22"/>
  <c r="AB5" i="27"/>
  <c r="C30" i="23"/>
  <c r="C30" i="21"/>
  <c r="C30" i="24"/>
  <c r="C30" i="22"/>
  <c r="C30" i="27"/>
  <c r="AH5" i="26"/>
  <c r="C30" i="26"/>
  <c r="AI5" i="27"/>
  <c r="C36" i="21"/>
  <c r="C35" i="22"/>
  <c r="C37" i="23"/>
  <c r="C36" i="24"/>
  <c r="C37" i="20"/>
  <c r="AI5" i="20"/>
  <c r="C29" i="25"/>
  <c r="C29" i="26"/>
  <c r="AA5" i="23"/>
  <c r="C29" i="20"/>
  <c r="AA5" i="24"/>
  <c r="AA5" i="25"/>
  <c r="AA5" i="20"/>
  <c r="AA5" i="21"/>
  <c r="C28" i="20"/>
  <c r="Z5" i="22"/>
  <c r="Z5" i="25"/>
  <c r="Z5" i="24"/>
  <c r="Z5" i="26"/>
  <c r="Z5" i="20"/>
  <c r="Z5" i="21"/>
  <c r="Z5" i="23"/>
  <c r="C28" i="25"/>
  <c r="C28" i="26"/>
  <c r="C26" i="21"/>
  <c r="C26" i="22"/>
  <c r="C26" i="24"/>
  <c r="X5" i="22"/>
  <c r="X5" i="23"/>
  <c r="X5" i="27"/>
  <c r="C26" i="20"/>
  <c r="X5" i="20"/>
  <c r="C26" i="23"/>
  <c r="X5" i="21"/>
  <c r="W5" i="21"/>
  <c r="C25" i="21"/>
  <c r="C25" i="23"/>
  <c r="C24" i="22"/>
  <c r="V5" i="24"/>
  <c r="C24" i="26"/>
  <c r="V5" i="23"/>
  <c r="C24" i="23"/>
  <c r="C24" i="21"/>
  <c r="C24" i="27"/>
  <c r="C24" i="20"/>
  <c r="V5" i="25"/>
  <c r="C23" i="27"/>
  <c r="C23" i="23"/>
  <c r="C23" i="22"/>
  <c r="U5" i="25"/>
  <c r="U5" i="26"/>
  <c r="U5" i="20"/>
  <c r="U5" i="21"/>
  <c r="T5" i="22"/>
  <c r="C22" i="24"/>
  <c r="T5" i="23"/>
  <c r="C22" i="20"/>
  <c r="T5" i="24"/>
  <c r="T5" i="20"/>
  <c r="T5" i="26"/>
  <c r="C22" i="27"/>
  <c r="T5" i="27"/>
  <c r="C22" i="21"/>
  <c r="C22" i="26"/>
  <c r="C22" i="23"/>
  <c r="C21" i="25"/>
  <c r="C21" i="20"/>
  <c r="S5" i="26"/>
  <c r="S5" i="22"/>
  <c r="C21" i="22"/>
  <c r="C21" i="23"/>
  <c r="C21" i="26"/>
  <c r="R5" i="27"/>
  <c r="C20" i="23"/>
  <c r="C20" i="20"/>
  <c r="R5" i="22"/>
  <c r="R5" i="25"/>
  <c r="C20" i="26"/>
  <c r="C20" i="21"/>
  <c r="R5" i="21"/>
  <c r="C20" i="25"/>
  <c r="C20" i="24"/>
  <c r="C20" i="27"/>
  <c r="R5" i="24"/>
  <c r="R5" i="23"/>
  <c r="R5" i="20"/>
  <c r="R5" i="26"/>
  <c r="C19" i="21"/>
  <c r="C19" i="26"/>
  <c r="Q5" i="25"/>
  <c r="Q5" i="23"/>
  <c r="C19" i="24"/>
  <c r="C18" i="20"/>
  <c r="P5" i="26"/>
  <c r="C18" i="26"/>
  <c r="P5" i="24"/>
  <c r="C18" i="24"/>
  <c r="P5" i="21"/>
  <c r="C18" i="22"/>
  <c r="P5" i="22"/>
  <c r="C18" i="27"/>
  <c r="P5" i="27"/>
  <c r="P5" i="20"/>
  <c r="O5" i="22"/>
  <c r="C17" i="24"/>
  <c r="O5" i="20"/>
  <c r="C17" i="22"/>
  <c r="C17" i="26"/>
  <c r="O5" i="27"/>
  <c r="O5" i="25"/>
  <c r="O5" i="23"/>
  <c r="C16" i="22"/>
  <c r="C16" i="26"/>
  <c r="N5" i="21"/>
  <c r="C16" i="23"/>
  <c r="N5" i="27"/>
  <c r="N5" i="24"/>
  <c r="C16" i="21"/>
  <c r="N5" i="20"/>
  <c r="C16" i="27"/>
  <c r="N5" i="22"/>
  <c r="N5" i="26"/>
  <c r="M5" i="24"/>
  <c r="M5" i="26"/>
  <c r="C15" i="21"/>
  <c r="C15" i="23"/>
  <c r="C15" i="20"/>
  <c r="M5" i="21"/>
  <c r="C15" i="25"/>
  <c r="M5" i="23"/>
  <c r="M5" i="25"/>
  <c r="C15" i="27"/>
  <c r="L5" i="20"/>
  <c r="C14" i="23"/>
  <c r="L5" i="22"/>
  <c r="L5" i="25"/>
  <c r="L5" i="27"/>
  <c r="C14" i="22"/>
  <c r="C14" i="21"/>
  <c r="C14" i="26"/>
  <c r="J5" i="25"/>
  <c r="J5" i="22"/>
  <c r="C12" i="20"/>
  <c r="C12" i="22"/>
  <c r="C12" i="26"/>
  <c r="J5" i="20"/>
  <c r="C10" i="24"/>
  <c r="C14" i="20"/>
  <c r="L5" i="24"/>
  <c r="C14" i="25"/>
  <c r="L5" i="21"/>
  <c r="C14" i="24"/>
  <c r="L5" i="23"/>
  <c r="L5" i="26"/>
  <c r="C13" i="22"/>
  <c r="K5" i="25"/>
  <c r="C13" i="20"/>
  <c r="C13" i="21"/>
  <c r="C13" i="24"/>
  <c r="K5" i="22"/>
  <c r="C13" i="27"/>
  <c r="K5" i="20"/>
  <c r="K5" i="27"/>
  <c r="C13" i="23"/>
  <c r="K5" i="21"/>
  <c r="C12" i="21"/>
  <c r="J5" i="24"/>
  <c r="J5" i="21"/>
  <c r="C12" i="27"/>
  <c r="C12" i="25"/>
  <c r="C12" i="24"/>
  <c r="J5" i="27"/>
  <c r="C11" i="27"/>
  <c r="I5" i="27"/>
  <c r="I5" i="26"/>
  <c r="G5" i="27"/>
  <c r="C9" i="24"/>
  <c r="G5" i="26"/>
  <c r="G5" i="22"/>
  <c r="C9" i="23"/>
  <c r="G5" i="25"/>
  <c r="C9" i="27"/>
  <c r="G5" i="21"/>
  <c r="C9" i="26"/>
  <c r="F5" i="21"/>
  <c r="F5" i="25"/>
  <c r="C8" i="23"/>
  <c r="F5" i="26"/>
  <c r="F5" i="20"/>
  <c r="F5" i="24"/>
  <c r="C7" i="24"/>
  <c r="E5" i="24"/>
  <c r="C7" i="23"/>
  <c r="C7" i="26"/>
  <c r="E5" i="23"/>
  <c r="C7" i="22"/>
  <c r="C7" i="21"/>
  <c r="E5" i="22"/>
  <c r="D5" i="22"/>
  <c r="C6" i="22"/>
  <c r="C6" i="21"/>
  <c r="D5" i="23"/>
  <c r="C6" i="23"/>
  <c r="D5" i="21"/>
  <c r="K5" i="24"/>
  <c r="C13" i="26"/>
  <c r="K5" i="23"/>
  <c r="C13" i="25"/>
  <c r="J5" i="23"/>
  <c r="C11" i="26"/>
  <c r="C11" i="25"/>
  <c r="C11" i="24"/>
  <c r="C11" i="23"/>
  <c r="C11" i="22"/>
  <c r="I5" i="25"/>
  <c r="I5" i="24"/>
  <c r="I5" i="23"/>
  <c r="I5" i="22"/>
  <c r="I5" i="21"/>
  <c r="I5" i="20"/>
  <c r="C11" i="20"/>
  <c r="H5" i="24"/>
  <c r="H5" i="26"/>
  <c r="C10" i="25"/>
  <c r="H5" i="20"/>
  <c r="H5" i="22"/>
  <c r="H5" i="25"/>
  <c r="C10" i="22"/>
  <c r="C10" i="23"/>
  <c r="C10" i="27"/>
  <c r="H5" i="27"/>
  <c r="C10" i="20"/>
  <c r="H5" i="21"/>
  <c r="H5" i="23"/>
  <c r="C10" i="21"/>
  <c r="C7" i="27"/>
  <c r="M39" i="94"/>
  <c r="D39" i="94"/>
  <c r="F75" i="68"/>
  <c r="E75" i="68"/>
  <c r="D75" i="68"/>
  <c r="C75" i="68"/>
  <c r="G76" i="68"/>
  <c r="F76" i="68"/>
  <c r="E76" i="68"/>
  <c r="D76" i="68"/>
  <c r="C76" i="68"/>
  <c r="H77" i="68"/>
  <c r="G77" i="68"/>
  <c r="F77" i="68"/>
  <c r="E77" i="68"/>
  <c r="D77" i="68"/>
  <c r="C77" i="68"/>
  <c r="I78" i="68"/>
  <c r="H78" i="68"/>
  <c r="G78" i="68"/>
  <c r="F78" i="68"/>
  <c r="E78" i="68"/>
  <c r="D78" i="68"/>
  <c r="C78" i="68"/>
  <c r="J79" i="68"/>
  <c r="I79" i="68"/>
  <c r="H79" i="68"/>
  <c r="G79" i="68"/>
  <c r="F79" i="68"/>
  <c r="E79" i="68"/>
  <c r="D79" i="68"/>
  <c r="C79" i="68"/>
  <c r="K80" i="68"/>
  <c r="J80" i="68"/>
  <c r="I80" i="68"/>
  <c r="H80" i="68"/>
  <c r="G80" i="68"/>
  <c r="F80" i="68"/>
  <c r="E80" i="68"/>
  <c r="D80" i="68"/>
  <c r="C80" i="68"/>
  <c r="L81" i="68"/>
  <c r="K81" i="68"/>
  <c r="J81" i="68"/>
  <c r="I81" i="68"/>
  <c r="H81" i="68"/>
  <c r="G81" i="68"/>
  <c r="F81" i="68"/>
  <c r="E81" i="68"/>
  <c r="D81" i="68"/>
  <c r="C81" i="68"/>
  <c r="M82" i="68"/>
  <c r="L82" i="68"/>
  <c r="K82" i="68"/>
  <c r="J82" i="68"/>
  <c r="I82" i="68"/>
  <c r="H82" i="68"/>
  <c r="G82" i="68"/>
  <c r="F82" i="68"/>
  <c r="E82" i="68"/>
  <c r="D82" i="68"/>
  <c r="C82" i="68"/>
  <c r="N83" i="68"/>
  <c r="M83" i="68"/>
  <c r="L83" i="68"/>
  <c r="K83" i="68"/>
  <c r="J83" i="68"/>
  <c r="I83" i="68"/>
  <c r="H83" i="68"/>
  <c r="G83" i="68"/>
  <c r="F83" i="68"/>
  <c r="E83" i="68"/>
  <c r="D83" i="68"/>
  <c r="C83" i="68"/>
  <c r="O84" i="68"/>
  <c r="N84" i="68"/>
  <c r="M84" i="68"/>
  <c r="L84" i="68"/>
  <c r="K84" i="68"/>
  <c r="J84" i="68"/>
  <c r="I84" i="68"/>
  <c r="H84" i="68"/>
  <c r="G84" i="68"/>
  <c r="F84" i="68"/>
  <c r="E84" i="68"/>
  <c r="D84" i="68"/>
  <c r="C84" i="68"/>
  <c r="P85" i="68"/>
  <c r="O85" i="68"/>
  <c r="N85" i="68"/>
  <c r="M85" i="68"/>
  <c r="L85" i="68"/>
  <c r="K85" i="68"/>
  <c r="J85" i="68"/>
  <c r="I85" i="68"/>
  <c r="H85" i="68"/>
  <c r="G85" i="68"/>
  <c r="F85" i="68"/>
  <c r="E85" i="68"/>
  <c r="D85" i="68"/>
  <c r="C85" i="68"/>
  <c r="Q86" i="68"/>
  <c r="P86" i="68"/>
  <c r="O86" i="68"/>
  <c r="N86" i="68"/>
  <c r="M86" i="68"/>
  <c r="L86" i="68"/>
  <c r="K86" i="68"/>
  <c r="J86" i="68"/>
  <c r="I86" i="68"/>
  <c r="H86" i="68"/>
  <c r="G86" i="68"/>
  <c r="F86" i="68"/>
  <c r="E86" i="68"/>
  <c r="D86" i="68"/>
  <c r="C86" i="68"/>
  <c r="R87" i="68"/>
  <c r="Q87" i="68"/>
  <c r="P87" i="68"/>
  <c r="O87" i="68"/>
  <c r="N87" i="68"/>
  <c r="M87" i="68"/>
  <c r="L87" i="68"/>
  <c r="K87" i="68"/>
  <c r="J87" i="68"/>
  <c r="I87" i="68"/>
  <c r="H87" i="68"/>
  <c r="G87" i="68"/>
  <c r="F87" i="68"/>
  <c r="E87" i="68"/>
  <c r="D87" i="68"/>
  <c r="C87" i="68"/>
  <c r="S88" i="68"/>
  <c r="R88" i="68"/>
  <c r="Q88" i="68"/>
  <c r="P88" i="68"/>
  <c r="O88" i="68"/>
  <c r="N88" i="68"/>
  <c r="M88" i="68"/>
  <c r="L88" i="68"/>
  <c r="K88" i="68"/>
  <c r="J88" i="68"/>
  <c r="I88" i="68"/>
  <c r="H88" i="68"/>
  <c r="G88" i="68"/>
  <c r="F88" i="68"/>
  <c r="E88" i="68"/>
  <c r="D88" i="68"/>
  <c r="C88" i="68"/>
  <c r="T89" i="68"/>
  <c r="S89" i="68"/>
  <c r="R89" i="68"/>
  <c r="Q89" i="68"/>
  <c r="P89" i="68"/>
  <c r="O89" i="68"/>
  <c r="N89" i="68"/>
  <c r="M89" i="68"/>
  <c r="L89" i="68"/>
  <c r="K89" i="68"/>
  <c r="J89" i="68"/>
  <c r="I89" i="68"/>
  <c r="H89" i="68"/>
  <c r="G89" i="68"/>
  <c r="F89" i="68"/>
  <c r="E89" i="68"/>
  <c r="D89" i="68"/>
  <c r="C89" i="68"/>
  <c r="U90" i="68"/>
  <c r="T90" i="68"/>
  <c r="S90" i="68"/>
  <c r="R90" i="68"/>
  <c r="Q90" i="68"/>
  <c r="P90" i="68"/>
  <c r="O90" i="68"/>
  <c r="N90" i="68"/>
  <c r="M90" i="68"/>
  <c r="L90" i="68"/>
  <c r="K90" i="68"/>
  <c r="J90" i="68"/>
  <c r="I90" i="68"/>
  <c r="H90" i="68"/>
  <c r="G90" i="68"/>
  <c r="F90" i="68"/>
  <c r="E90" i="68"/>
  <c r="D90" i="68"/>
  <c r="C90" i="68"/>
  <c r="V91" i="68"/>
  <c r="U91" i="68"/>
  <c r="T91" i="68"/>
  <c r="S91" i="68"/>
  <c r="R91" i="68"/>
  <c r="Q91" i="68"/>
  <c r="P91" i="68"/>
  <c r="O91" i="68"/>
  <c r="N91" i="68"/>
  <c r="M91" i="68"/>
  <c r="L91" i="68"/>
  <c r="K91" i="68"/>
  <c r="J91" i="68"/>
  <c r="I91" i="68"/>
  <c r="H91" i="68"/>
  <c r="G91" i="68"/>
  <c r="F91" i="68"/>
  <c r="E91" i="68"/>
  <c r="D91" i="68"/>
  <c r="C91" i="68"/>
  <c r="W92" i="68"/>
  <c r="V92" i="68"/>
  <c r="U92" i="68"/>
  <c r="T92" i="68"/>
  <c r="S92" i="68"/>
  <c r="R92" i="68"/>
  <c r="Q92" i="68"/>
  <c r="P92" i="68"/>
  <c r="O92" i="68"/>
  <c r="N92" i="68"/>
  <c r="M92" i="68"/>
  <c r="L92" i="68"/>
  <c r="K92" i="68"/>
  <c r="J92" i="68"/>
  <c r="I92" i="68"/>
  <c r="H92" i="68"/>
  <c r="G92" i="68"/>
  <c r="F92" i="68"/>
  <c r="E92" i="68"/>
  <c r="D92" i="68"/>
  <c r="C92" i="68"/>
  <c r="X93" i="68"/>
  <c r="W93" i="68"/>
  <c r="V93" i="68"/>
  <c r="U93" i="68"/>
  <c r="T93" i="68"/>
  <c r="S93" i="68"/>
  <c r="R93" i="68"/>
  <c r="Q93" i="68"/>
  <c r="P93" i="68"/>
  <c r="O93" i="68"/>
  <c r="N93" i="68"/>
  <c r="M93" i="68"/>
  <c r="L93" i="68"/>
  <c r="Y94" i="68"/>
  <c r="X94" i="68"/>
  <c r="W94" i="68"/>
  <c r="V94" i="68"/>
  <c r="U94" i="68"/>
  <c r="T94" i="68"/>
  <c r="S94" i="68"/>
  <c r="R94" i="68"/>
  <c r="Q94" i="68"/>
  <c r="P94" i="68"/>
  <c r="O94" i="68"/>
  <c r="N94" i="68"/>
  <c r="M94" i="68"/>
  <c r="L94" i="68"/>
  <c r="K94" i="68"/>
  <c r="K93" i="68"/>
  <c r="J93" i="68"/>
  <c r="I93" i="68"/>
  <c r="H93" i="68"/>
  <c r="G93" i="68"/>
  <c r="F93" i="68"/>
  <c r="E93" i="68"/>
  <c r="D93" i="68"/>
  <c r="C93" i="68"/>
  <c r="J94" i="68"/>
  <c r="I94" i="68"/>
  <c r="H94" i="68"/>
  <c r="G94" i="68"/>
  <c r="F94" i="68"/>
  <c r="E94" i="68"/>
  <c r="D94" i="68"/>
  <c r="C94" i="68"/>
  <c r="Z95" i="68"/>
  <c r="Y95" i="68"/>
  <c r="X95" i="68"/>
  <c r="W95" i="68"/>
  <c r="V95" i="68"/>
  <c r="U95" i="68"/>
  <c r="T95" i="68"/>
  <c r="S95" i="68"/>
  <c r="R95" i="68"/>
  <c r="Q95" i="68"/>
  <c r="P95" i="68"/>
  <c r="O95" i="68"/>
  <c r="N95" i="68"/>
  <c r="M95" i="68"/>
  <c r="L95" i="68"/>
  <c r="K95" i="68"/>
  <c r="J95" i="68"/>
  <c r="I95" i="68"/>
  <c r="H95" i="68"/>
  <c r="G95" i="68"/>
  <c r="F95" i="68"/>
  <c r="E95" i="68"/>
  <c r="D95" i="68"/>
  <c r="C95" i="68"/>
  <c r="AA96" i="68"/>
  <c r="Z96" i="68"/>
  <c r="Y96" i="68"/>
  <c r="X96" i="68"/>
  <c r="W96" i="68"/>
  <c r="V96" i="68"/>
  <c r="U96" i="68"/>
  <c r="T96" i="68"/>
  <c r="S96" i="68"/>
  <c r="R96" i="68"/>
  <c r="Q96" i="68"/>
  <c r="P96" i="68"/>
  <c r="O96" i="68"/>
  <c r="N96" i="68"/>
  <c r="M96" i="68"/>
  <c r="L96" i="68"/>
  <c r="K96" i="68"/>
  <c r="J96" i="68"/>
  <c r="I96" i="68"/>
  <c r="H96" i="68"/>
  <c r="G96" i="68"/>
  <c r="F96" i="68"/>
  <c r="E96" i="68"/>
  <c r="D96" i="68"/>
  <c r="C96" i="68"/>
  <c r="AB97" i="68"/>
  <c r="AA97" i="68"/>
  <c r="Z97" i="68"/>
  <c r="Y97" i="68"/>
  <c r="X97" i="68"/>
  <c r="W97" i="68"/>
  <c r="V97" i="68"/>
  <c r="U97" i="68"/>
  <c r="T97" i="68"/>
  <c r="S97" i="68"/>
  <c r="R97" i="68"/>
  <c r="Q97" i="68"/>
  <c r="P97" i="68"/>
  <c r="O97" i="68"/>
  <c r="N97" i="68"/>
  <c r="M97" i="68"/>
  <c r="L97" i="68"/>
  <c r="K97" i="68"/>
  <c r="J97" i="68"/>
  <c r="I97" i="68"/>
  <c r="H97" i="68"/>
  <c r="G97" i="68"/>
  <c r="F97" i="68"/>
  <c r="E97" i="68"/>
  <c r="D97" i="68"/>
  <c r="C97" i="68"/>
  <c r="AC98" i="68"/>
  <c r="AB98" i="68"/>
  <c r="AA99" i="68"/>
  <c r="AA98" i="68"/>
  <c r="Z98" i="68"/>
  <c r="Y98" i="68"/>
  <c r="X98" i="68"/>
  <c r="W98" i="68"/>
  <c r="V98" i="68"/>
  <c r="U98" i="68"/>
  <c r="T98" i="68"/>
  <c r="S98" i="68"/>
  <c r="R98" i="68"/>
  <c r="Q98" i="68"/>
  <c r="P98" i="68"/>
  <c r="O98" i="68"/>
  <c r="N98" i="68"/>
  <c r="M98" i="68"/>
  <c r="L98" i="68"/>
  <c r="K98" i="68"/>
  <c r="J98" i="68"/>
  <c r="I98" i="68"/>
  <c r="H98" i="68"/>
  <c r="G98" i="68"/>
  <c r="F98" i="68"/>
  <c r="E98" i="68"/>
  <c r="D98" i="68"/>
  <c r="C98" i="68"/>
  <c r="AD99" i="68"/>
  <c r="AC99" i="68"/>
  <c r="AB99" i="68"/>
  <c r="Z99" i="68"/>
  <c r="Y99" i="68"/>
  <c r="X99" i="68"/>
  <c r="W99" i="68"/>
  <c r="V99" i="68"/>
  <c r="U99" i="68"/>
  <c r="T99" i="68"/>
  <c r="S99" i="68"/>
  <c r="R99" i="68"/>
  <c r="Q99" i="68"/>
  <c r="P99" i="68"/>
  <c r="O99" i="68"/>
  <c r="N99" i="68"/>
  <c r="M99" i="68"/>
  <c r="L99" i="68"/>
  <c r="K99" i="68"/>
  <c r="J99" i="68"/>
  <c r="I99" i="68"/>
  <c r="H99" i="68"/>
  <c r="G99" i="68"/>
  <c r="F99" i="68"/>
  <c r="E99" i="68"/>
  <c r="D99" i="68"/>
  <c r="C99" i="68"/>
  <c r="AE100" i="68"/>
  <c r="AD100" i="68"/>
  <c r="AC100" i="68"/>
  <c r="AB100" i="68"/>
  <c r="AA100" i="68"/>
  <c r="Z100" i="68"/>
  <c r="Y100" i="68"/>
  <c r="X100" i="68"/>
  <c r="W100" i="68"/>
  <c r="V100" i="68"/>
  <c r="U100" i="68"/>
  <c r="T100" i="68"/>
  <c r="S100" i="68"/>
  <c r="R100" i="68"/>
  <c r="Q100" i="68"/>
  <c r="P100" i="68"/>
  <c r="O100" i="68"/>
  <c r="N100" i="68"/>
  <c r="M100" i="68"/>
  <c r="L100" i="68"/>
  <c r="K100" i="68"/>
  <c r="J100" i="68"/>
  <c r="I100" i="68"/>
  <c r="H100" i="68"/>
  <c r="G100" i="68"/>
  <c r="F100" i="68"/>
  <c r="E100" i="68"/>
  <c r="D100" i="68"/>
  <c r="C100" i="68"/>
  <c r="AF101" i="68"/>
  <c r="AE101" i="68"/>
  <c r="AD101" i="68"/>
  <c r="AC101" i="68"/>
  <c r="AB101" i="68"/>
  <c r="AA101" i="68"/>
  <c r="Z101" i="68"/>
  <c r="Y101" i="68"/>
  <c r="X101" i="68"/>
  <c r="W101" i="68"/>
  <c r="V101" i="68"/>
  <c r="U101" i="68"/>
  <c r="T101" i="68"/>
  <c r="S101" i="68"/>
  <c r="R101" i="68"/>
  <c r="Q101" i="68"/>
  <c r="P101" i="68"/>
  <c r="O101" i="68"/>
  <c r="N101" i="68"/>
  <c r="M101" i="68"/>
  <c r="L101" i="68"/>
  <c r="K101" i="68"/>
  <c r="J101" i="68"/>
  <c r="I101" i="68"/>
  <c r="H101" i="68"/>
  <c r="G101" i="68"/>
  <c r="F101" i="68"/>
  <c r="E101" i="68"/>
  <c r="D101" i="68"/>
  <c r="C101" i="68"/>
  <c r="AG102" i="68"/>
  <c r="AF102" i="68"/>
  <c r="AE102" i="68"/>
  <c r="AD102" i="68"/>
  <c r="AC102" i="68"/>
  <c r="AB102" i="68"/>
  <c r="AA102" i="68"/>
  <c r="Z102" i="68"/>
  <c r="Y102" i="68"/>
  <c r="X102" i="68"/>
  <c r="W102" i="68"/>
  <c r="V102" i="68"/>
  <c r="U102" i="68"/>
  <c r="T102" i="68"/>
  <c r="S102" i="68"/>
  <c r="R102" i="68"/>
  <c r="Q102" i="68"/>
  <c r="P102" i="68"/>
  <c r="O102" i="68"/>
  <c r="N102" i="68"/>
  <c r="M102" i="68"/>
  <c r="L102" i="68"/>
  <c r="K102" i="68"/>
  <c r="J102" i="68"/>
  <c r="I102" i="68"/>
  <c r="H102" i="68"/>
  <c r="G102" i="68"/>
  <c r="F102" i="68"/>
  <c r="E102" i="68"/>
  <c r="D102" i="68"/>
  <c r="C102" i="68"/>
  <c r="AF99" i="68"/>
  <c r="AF98" i="68"/>
  <c r="AE98" i="68"/>
  <c r="AF97" i="68"/>
  <c r="AE97" i="68"/>
  <c r="AD97" i="68"/>
  <c r="AF96" i="68"/>
  <c r="AE96" i="68"/>
  <c r="AD96" i="68"/>
  <c r="AC96" i="68"/>
  <c r="AF95" i="68"/>
  <c r="AE95" i="68"/>
  <c r="AD95" i="68"/>
  <c r="AC95" i="68"/>
  <c r="AB95" i="68"/>
  <c r="AF94" i="68"/>
  <c r="AE94" i="68"/>
  <c r="AD94" i="68"/>
  <c r="AC94" i="68"/>
  <c r="AB94" i="68"/>
  <c r="AA94" i="68"/>
  <c r="AF93" i="68"/>
  <c r="AE93" i="68"/>
  <c r="AD93" i="68"/>
  <c r="AC93" i="68"/>
  <c r="AB93" i="68"/>
  <c r="AA93" i="68"/>
  <c r="Z93" i="68"/>
  <c r="AF92" i="68"/>
  <c r="AE92" i="68"/>
  <c r="AD92" i="68"/>
  <c r="AC92" i="68"/>
  <c r="AB92" i="68"/>
  <c r="AA92" i="68"/>
  <c r="Z92" i="68"/>
  <c r="Y92" i="68"/>
  <c r="AF91" i="68"/>
  <c r="AE91" i="68"/>
  <c r="AD91" i="68"/>
  <c r="AC91" i="68"/>
  <c r="AB91" i="68"/>
  <c r="AA91" i="68"/>
  <c r="Z91" i="68"/>
  <c r="Y91" i="68"/>
  <c r="X91" i="68"/>
  <c r="AF90" i="68"/>
  <c r="AE90" i="68"/>
  <c r="AD90" i="68"/>
  <c r="AC90" i="68"/>
  <c r="AB90" i="68"/>
  <c r="AA90" i="68"/>
  <c r="Z90" i="68"/>
  <c r="Y90" i="68"/>
  <c r="X90" i="68"/>
  <c r="W90" i="68"/>
  <c r="AF89" i="68"/>
  <c r="AE89" i="68"/>
  <c r="AD89" i="68"/>
  <c r="AC89" i="68"/>
  <c r="AB89" i="68"/>
  <c r="AA89" i="68"/>
  <c r="Z89" i="68"/>
  <c r="Y89" i="68"/>
  <c r="X89" i="68"/>
  <c r="W89" i="68"/>
  <c r="V89" i="68"/>
  <c r="AF88" i="68"/>
  <c r="AE88" i="68"/>
  <c r="AD88" i="68"/>
  <c r="AC88" i="68"/>
  <c r="AB88" i="68"/>
  <c r="AA88" i="68"/>
  <c r="Z88" i="68"/>
  <c r="Y88" i="68"/>
  <c r="X88" i="68"/>
  <c r="W88" i="68"/>
  <c r="V88" i="68"/>
  <c r="U88" i="68"/>
  <c r="AF87" i="68"/>
  <c r="AE87" i="68"/>
  <c r="AD87" i="68"/>
  <c r="AC87" i="68"/>
  <c r="AB87" i="68"/>
  <c r="AA87" i="68"/>
  <c r="Z87" i="68"/>
  <c r="Y87" i="68"/>
  <c r="X87" i="68"/>
  <c r="W87" i="68"/>
  <c r="V87" i="68"/>
  <c r="U87" i="68"/>
  <c r="T87" i="68"/>
  <c r="AF86" i="68"/>
  <c r="AE86" i="68"/>
  <c r="AD86" i="68"/>
  <c r="AC86" i="68"/>
  <c r="AB86" i="68"/>
  <c r="AA86" i="68"/>
  <c r="Z86" i="68"/>
  <c r="Y86" i="68"/>
  <c r="X86" i="68"/>
  <c r="W86" i="68"/>
  <c r="V86" i="68"/>
  <c r="U86" i="68"/>
  <c r="T86" i="68"/>
  <c r="S86" i="68"/>
  <c r="AF85" i="68"/>
  <c r="AE85" i="68"/>
  <c r="AD85" i="68"/>
  <c r="AC85" i="68"/>
  <c r="AB85" i="68"/>
  <c r="AA85" i="68"/>
  <c r="Z85" i="68"/>
  <c r="Y85" i="68"/>
  <c r="X85" i="68"/>
  <c r="W85" i="68"/>
  <c r="V85" i="68"/>
  <c r="U85" i="68"/>
  <c r="T85" i="68"/>
  <c r="S85" i="68"/>
  <c r="R85" i="68"/>
  <c r="AF84" i="68"/>
  <c r="AE84" i="68"/>
  <c r="AD84" i="68"/>
  <c r="AC84" i="68"/>
  <c r="AB84" i="68"/>
  <c r="AA84" i="68"/>
  <c r="Z84" i="68"/>
  <c r="Y84" i="68"/>
  <c r="X84" i="68"/>
  <c r="W84" i="68"/>
  <c r="V84" i="68"/>
  <c r="U84" i="68"/>
  <c r="T84" i="68"/>
  <c r="S84" i="68"/>
  <c r="R84" i="68"/>
  <c r="Q84" i="68"/>
  <c r="AF83" i="68"/>
  <c r="AE83" i="68"/>
  <c r="AD83" i="68"/>
  <c r="AC83" i="68"/>
  <c r="AB83" i="68"/>
  <c r="AA83" i="68"/>
  <c r="Z83" i="68"/>
  <c r="Y83" i="68"/>
  <c r="X83" i="68"/>
  <c r="W83" i="68"/>
  <c r="V83" i="68"/>
  <c r="U83" i="68"/>
  <c r="T83" i="68"/>
  <c r="S83" i="68"/>
  <c r="R83" i="68"/>
  <c r="Q83" i="68"/>
  <c r="P83" i="68"/>
  <c r="AF82" i="68"/>
  <c r="AE82" i="68"/>
  <c r="AD82" i="68"/>
  <c r="AC82" i="68"/>
  <c r="AB82" i="68"/>
  <c r="AA82" i="68"/>
  <c r="Z82" i="68"/>
  <c r="Y82" i="68"/>
  <c r="X82" i="68"/>
  <c r="W82" i="68"/>
  <c r="V82" i="68"/>
  <c r="U82" i="68"/>
  <c r="T82" i="68"/>
  <c r="S82" i="68"/>
  <c r="R82" i="68"/>
  <c r="Q82" i="68"/>
  <c r="P82" i="68"/>
  <c r="O82" i="68"/>
  <c r="AF81" i="68"/>
  <c r="AE81" i="68"/>
  <c r="AD81" i="68"/>
  <c r="AC81" i="68"/>
  <c r="AB81" i="68"/>
  <c r="AA81" i="68"/>
  <c r="Z81" i="68"/>
  <c r="Y81" i="68"/>
  <c r="X81" i="68"/>
  <c r="W81" i="68"/>
  <c r="V81" i="68"/>
  <c r="U81" i="68"/>
  <c r="T81" i="68"/>
  <c r="S81" i="68"/>
  <c r="R81" i="68"/>
  <c r="Q81" i="68"/>
  <c r="P81" i="68"/>
  <c r="O81" i="68"/>
  <c r="N81" i="68"/>
  <c r="AF80" i="68"/>
  <c r="AE80" i="68"/>
  <c r="AD80" i="68"/>
  <c r="AC80" i="68"/>
  <c r="AB80" i="68"/>
  <c r="AA80" i="68"/>
  <c r="Z80" i="68"/>
  <c r="Y80" i="68"/>
  <c r="X80" i="68"/>
  <c r="W80" i="68"/>
  <c r="V80" i="68"/>
  <c r="U80" i="68"/>
  <c r="T80" i="68"/>
  <c r="S80" i="68"/>
  <c r="R80" i="68"/>
  <c r="Q80" i="68"/>
  <c r="P80" i="68"/>
  <c r="O80" i="68"/>
  <c r="N80" i="68"/>
  <c r="M80" i="68"/>
  <c r="AF79" i="68"/>
  <c r="AE79" i="68"/>
  <c r="AD79" i="68"/>
  <c r="AC79" i="68"/>
  <c r="AB79" i="68"/>
  <c r="AA79" i="68"/>
  <c r="Z79" i="68"/>
  <c r="Y79" i="68"/>
  <c r="X79" i="68"/>
  <c r="W79" i="68"/>
  <c r="V79" i="68"/>
  <c r="U79" i="68"/>
  <c r="T79" i="68"/>
  <c r="S79" i="68"/>
  <c r="R79" i="68"/>
  <c r="Q79" i="68"/>
  <c r="P79" i="68"/>
  <c r="O79" i="68"/>
  <c r="N79" i="68"/>
  <c r="M79" i="68"/>
  <c r="L79" i="68"/>
  <c r="AF78" i="68"/>
  <c r="AE78" i="68"/>
  <c r="AD78" i="68"/>
  <c r="AC78" i="68"/>
  <c r="AB78" i="68"/>
  <c r="AA78" i="68"/>
  <c r="Z78" i="68"/>
  <c r="Y78" i="68"/>
  <c r="X78" i="68"/>
  <c r="W78" i="68"/>
  <c r="V78" i="68"/>
  <c r="U78" i="68"/>
  <c r="T78" i="68"/>
  <c r="S78" i="68"/>
  <c r="R78" i="68"/>
  <c r="Q78" i="68"/>
  <c r="P78" i="68"/>
  <c r="O78" i="68"/>
  <c r="N78" i="68"/>
  <c r="M78" i="68"/>
  <c r="L78" i="68"/>
  <c r="K78" i="68"/>
  <c r="AF77" i="68"/>
  <c r="AE77" i="68"/>
  <c r="AD77" i="68"/>
  <c r="AC77" i="68"/>
  <c r="AB77" i="68"/>
  <c r="AA77" i="68"/>
  <c r="Z77" i="68"/>
  <c r="Y77" i="68"/>
  <c r="X77" i="68"/>
  <c r="W77" i="68"/>
  <c r="V77" i="68"/>
  <c r="U77" i="68"/>
  <c r="T77" i="68"/>
  <c r="S77" i="68"/>
  <c r="R77" i="68"/>
  <c r="Q77" i="68"/>
  <c r="P77" i="68"/>
  <c r="O77" i="68"/>
  <c r="N77" i="68"/>
  <c r="M77" i="68"/>
  <c r="L77" i="68"/>
  <c r="K77" i="68"/>
  <c r="J77" i="68"/>
  <c r="AF76" i="68"/>
  <c r="AE76" i="68"/>
  <c r="AD76" i="68"/>
  <c r="AC76" i="68"/>
  <c r="AB76" i="68"/>
  <c r="AA76" i="68"/>
  <c r="Z76" i="68"/>
  <c r="Y76" i="68"/>
  <c r="X76" i="68"/>
  <c r="W76" i="68"/>
  <c r="V76" i="68"/>
  <c r="U76" i="68"/>
  <c r="T76" i="68"/>
  <c r="S76" i="68"/>
  <c r="R76" i="68"/>
  <c r="Q76" i="68"/>
  <c r="P76" i="68"/>
  <c r="O76" i="68"/>
  <c r="N76" i="68"/>
  <c r="M76" i="68"/>
  <c r="L76" i="68"/>
  <c r="K76" i="68"/>
  <c r="J76" i="68"/>
  <c r="I76" i="68"/>
  <c r="AF75" i="68"/>
  <c r="AE75" i="68"/>
  <c r="AD75" i="68"/>
  <c r="AC75" i="68"/>
  <c r="AB75" i="68"/>
  <c r="AA75" i="68"/>
  <c r="Z75" i="68"/>
  <c r="Y75" i="68"/>
  <c r="X75" i="68"/>
  <c r="W75" i="68"/>
  <c r="V75" i="68"/>
  <c r="U75" i="68"/>
  <c r="T75" i="68"/>
  <c r="S75" i="68"/>
  <c r="R75" i="68"/>
  <c r="Q75" i="68"/>
  <c r="P75" i="68"/>
  <c r="O75" i="68"/>
  <c r="N75" i="68"/>
  <c r="M75" i="68"/>
  <c r="L75" i="68"/>
  <c r="K75" i="68"/>
  <c r="J75" i="68"/>
  <c r="I75" i="68"/>
  <c r="H75" i="68"/>
  <c r="AF74" i="68"/>
  <c r="AE74" i="68"/>
  <c r="AD74" i="68"/>
  <c r="AC74" i="68"/>
  <c r="AB74" i="68"/>
  <c r="AA74" i="68"/>
  <c r="Z74" i="68"/>
  <c r="Y74" i="68"/>
  <c r="X74" i="68"/>
  <c r="W74" i="68"/>
  <c r="V74" i="68"/>
  <c r="U74" i="68"/>
  <c r="T74" i="68"/>
  <c r="S74" i="68"/>
  <c r="R74" i="68"/>
  <c r="Q74" i="68"/>
  <c r="P74" i="68"/>
  <c r="O74" i="68"/>
  <c r="N74" i="68"/>
  <c r="M74" i="68"/>
  <c r="L74" i="68"/>
  <c r="K74" i="68"/>
  <c r="J74" i="68"/>
  <c r="I74" i="68"/>
  <c r="H74" i="68"/>
  <c r="G74" i="68"/>
  <c r="E74" i="68"/>
  <c r="D74" i="68"/>
  <c r="C74" i="68"/>
  <c r="T71" i="68"/>
  <c r="AF73" i="68"/>
  <c r="AE73" i="68"/>
  <c r="AD73" i="68"/>
  <c r="AC73" i="68"/>
  <c r="AB73" i="68"/>
  <c r="AA73" i="68"/>
  <c r="Z73" i="68"/>
  <c r="Y73" i="68"/>
  <c r="X73" i="68"/>
  <c r="W73" i="68"/>
  <c r="V73" i="68"/>
  <c r="U73" i="68"/>
  <c r="T73" i="68"/>
  <c r="S73" i="68"/>
  <c r="R73" i="68"/>
  <c r="Q73" i="68"/>
  <c r="P73" i="68"/>
  <c r="O73" i="68"/>
  <c r="N73" i="68"/>
  <c r="M73" i="68"/>
  <c r="L73" i="68"/>
  <c r="K73" i="68"/>
  <c r="J73" i="68"/>
  <c r="I73" i="68"/>
  <c r="H73" i="68"/>
  <c r="G73" i="68"/>
  <c r="F73" i="68"/>
  <c r="D73" i="68"/>
  <c r="C73" i="68"/>
  <c r="AF72" i="68"/>
  <c r="AE72" i="68"/>
  <c r="AD72" i="68"/>
  <c r="AC72" i="68"/>
  <c r="AB72" i="68"/>
  <c r="AA72" i="68"/>
  <c r="Z72" i="68"/>
  <c r="Y72" i="68"/>
  <c r="X72" i="68"/>
  <c r="W72" i="68"/>
  <c r="V72" i="68"/>
  <c r="U72" i="68"/>
  <c r="T72" i="68"/>
  <c r="S72" i="68"/>
  <c r="R72" i="68"/>
  <c r="Q72" i="68"/>
  <c r="P72" i="68"/>
  <c r="O72" i="68"/>
  <c r="N72" i="68"/>
  <c r="M72" i="68"/>
  <c r="L72" i="68"/>
  <c r="K72" i="68"/>
  <c r="J72" i="68"/>
  <c r="I72" i="68"/>
  <c r="H72" i="68"/>
  <c r="G72" i="68"/>
  <c r="F72" i="68"/>
  <c r="E72" i="68"/>
  <c r="D71" i="68"/>
  <c r="C72" i="68"/>
  <c r="E71" i="68"/>
  <c r="F71" i="68"/>
  <c r="G71" i="68"/>
  <c r="H71" i="68"/>
  <c r="I71" i="68"/>
  <c r="J71" i="68"/>
  <c r="K71" i="68"/>
  <c r="L71" i="68"/>
  <c r="M71" i="68"/>
  <c r="N71" i="68"/>
  <c r="O71" i="68"/>
  <c r="P71" i="68"/>
  <c r="Q71" i="68"/>
  <c r="R71" i="68"/>
  <c r="S71" i="68"/>
  <c r="U71" i="68"/>
  <c r="V71" i="68"/>
  <c r="W71" i="68"/>
  <c r="X71" i="68"/>
  <c r="Y71" i="68"/>
  <c r="Z71" i="68"/>
  <c r="AA71" i="68"/>
  <c r="AB71" i="68"/>
  <c r="AC71" i="68"/>
  <c r="AD71" i="68"/>
  <c r="AE71" i="68"/>
  <c r="AF71" i="68"/>
  <c r="AG71" i="68"/>
  <c r="AG100" i="68"/>
  <c r="AG99" i="68"/>
  <c r="AG98" i="68"/>
  <c r="AG97" i="68"/>
  <c r="AG96" i="68"/>
  <c r="AG95" i="68"/>
  <c r="AG94" i="68"/>
  <c r="AG93" i="68"/>
  <c r="AG92" i="68"/>
  <c r="AG91" i="68"/>
  <c r="AG90" i="68"/>
  <c r="AG89" i="68"/>
  <c r="AG88" i="68"/>
  <c r="AG87" i="68"/>
  <c r="AG86" i="68"/>
  <c r="AG85" i="68"/>
  <c r="AG84" i="68"/>
  <c r="AG83" i="68"/>
  <c r="AG82" i="68"/>
  <c r="AG81" i="68"/>
  <c r="AG80" i="68"/>
  <c r="AG79" i="68"/>
  <c r="AG78" i="68"/>
  <c r="AG77" i="68"/>
  <c r="AG76" i="68"/>
  <c r="AG75" i="68"/>
  <c r="AG74" i="68"/>
  <c r="AG73" i="68"/>
  <c r="AG72" i="68"/>
  <c r="AH101" i="68"/>
  <c r="AH100" i="68"/>
  <c r="AH99" i="68"/>
  <c r="AH98" i="68"/>
  <c r="AH97" i="68"/>
  <c r="AH96" i="68"/>
  <c r="AH95" i="68"/>
  <c r="AH94" i="68"/>
  <c r="AH93" i="68"/>
  <c r="AH92" i="68"/>
  <c r="AH91" i="68"/>
  <c r="AH90" i="68"/>
  <c r="AH89" i="68"/>
  <c r="AH88" i="68"/>
  <c r="AH87" i="68"/>
  <c r="AH86" i="68"/>
  <c r="AH85" i="68"/>
  <c r="AH84" i="68"/>
  <c r="AH83" i="68"/>
  <c r="AH82" i="68"/>
  <c r="AH81" i="68"/>
  <c r="AH80" i="68"/>
  <c r="AH79" i="68"/>
  <c r="AH78" i="68"/>
  <c r="AH77" i="68"/>
  <c r="AH76" i="68"/>
  <c r="AH75" i="68"/>
  <c r="AH74" i="68"/>
  <c r="AH73" i="68"/>
  <c r="AH72" i="68"/>
  <c r="AH71" i="68"/>
  <c r="R68" i="68"/>
  <c r="AF68" i="68"/>
  <c r="AF67" i="68"/>
  <c r="AF66" i="68"/>
  <c r="AF65" i="68"/>
  <c r="AF64" i="68"/>
  <c r="AF63" i="68"/>
  <c r="AF62" i="68"/>
  <c r="AF61" i="68"/>
  <c r="AF60" i="68"/>
  <c r="AF59" i="68"/>
  <c r="AF58" i="68"/>
  <c r="AF57" i="68"/>
  <c r="AF56" i="68"/>
  <c r="AF55" i="68"/>
  <c r="AF54" i="68"/>
  <c r="AF53" i="68"/>
  <c r="AD53" i="68"/>
  <c r="AD68" i="68"/>
  <c r="AD67" i="68"/>
  <c r="AD66" i="68"/>
  <c r="AD65" i="68"/>
  <c r="AD64" i="68"/>
  <c r="AD63" i="68"/>
  <c r="AD62" i="68"/>
  <c r="AD61" i="68"/>
  <c r="AD60" i="68"/>
  <c r="AD59" i="68"/>
  <c r="AD58" i="68"/>
  <c r="AD57" i="68"/>
  <c r="AD56" i="68"/>
  <c r="AD55" i="68"/>
  <c r="AD54" i="68"/>
  <c r="AB53" i="68"/>
  <c r="AB68" i="68"/>
  <c r="AB67" i="68"/>
  <c r="AB66" i="68"/>
  <c r="AB65" i="68"/>
  <c r="AB64" i="68"/>
  <c r="AB63" i="68"/>
  <c r="AB62" i="68"/>
  <c r="AB61" i="68"/>
  <c r="AB60" i="68"/>
  <c r="AB59" i="68"/>
  <c r="AB58" i="68"/>
  <c r="AB57" i="68"/>
  <c r="AB56" i="68"/>
  <c r="AB55" i="68"/>
  <c r="AB54" i="68"/>
  <c r="Z53" i="68"/>
  <c r="Z68" i="68"/>
  <c r="Z67" i="68"/>
  <c r="Z66" i="68"/>
  <c r="Z65" i="68"/>
  <c r="Z64" i="68"/>
  <c r="Z63" i="68"/>
  <c r="Z62" i="68"/>
  <c r="Z61" i="68"/>
  <c r="Z60" i="68"/>
  <c r="Z59" i="68"/>
  <c r="Z58" i="68"/>
  <c r="Z57" i="68"/>
  <c r="Z56" i="68"/>
  <c r="Z55" i="68"/>
  <c r="Z54" i="68"/>
  <c r="X53" i="68"/>
  <c r="X68" i="68"/>
  <c r="X67" i="68"/>
  <c r="X66" i="68"/>
  <c r="X65" i="68"/>
  <c r="X64" i="68"/>
  <c r="X63" i="68"/>
  <c r="X62" i="68"/>
  <c r="X61" i="68"/>
  <c r="X60" i="68"/>
  <c r="X59" i="68"/>
  <c r="X58" i="68"/>
  <c r="X57" i="68"/>
  <c r="X56" i="68"/>
  <c r="X55" i="68"/>
  <c r="X54" i="68"/>
  <c r="V53" i="68"/>
  <c r="V68" i="68"/>
  <c r="V67" i="68"/>
  <c r="V66" i="68"/>
  <c r="V65" i="68"/>
  <c r="V64" i="68"/>
  <c r="V63" i="68"/>
  <c r="V62" i="68"/>
  <c r="V61" i="68"/>
  <c r="V60" i="68"/>
  <c r="V59" i="68"/>
  <c r="V58" i="68"/>
  <c r="V57" i="68"/>
  <c r="V56" i="68"/>
  <c r="V55" i="68"/>
  <c r="V54" i="68"/>
  <c r="T53" i="68"/>
  <c r="T68" i="68"/>
  <c r="T67" i="68"/>
  <c r="T66" i="68"/>
  <c r="T65" i="68"/>
  <c r="T64" i="68"/>
  <c r="T63" i="68"/>
  <c r="T62" i="68"/>
  <c r="T61" i="68"/>
  <c r="T60" i="68"/>
  <c r="T59" i="68"/>
  <c r="T58" i="68"/>
  <c r="T57" i="68"/>
  <c r="T56" i="68"/>
  <c r="T55" i="68"/>
  <c r="T54" i="68"/>
  <c r="R53" i="68"/>
  <c r="R67" i="68"/>
  <c r="R66" i="68"/>
  <c r="R65" i="68"/>
  <c r="R64" i="68"/>
  <c r="R63" i="68"/>
  <c r="R62" i="68"/>
  <c r="R61" i="68"/>
  <c r="R60" i="68"/>
  <c r="R59" i="68"/>
  <c r="R58" i="68"/>
  <c r="R57" i="68"/>
  <c r="R56" i="68"/>
  <c r="R55" i="68"/>
  <c r="R54" i="68"/>
  <c r="R37" i="68"/>
  <c r="AF52" i="68"/>
  <c r="AF51" i="68"/>
  <c r="AF50" i="68"/>
  <c r="AF49" i="68"/>
  <c r="AF48" i="68"/>
  <c r="AF47" i="68"/>
  <c r="AF46" i="68"/>
  <c r="AF45" i="68"/>
  <c r="AF44" i="68"/>
  <c r="AF43" i="68"/>
  <c r="AF42" i="68"/>
  <c r="AF41" i="68"/>
  <c r="AF40" i="68"/>
  <c r="AF39" i="68"/>
  <c r="AF38" i="68"/>
  <c r="AF37" i="68"/>
  <c r="AD37" i="68"/>
  <c r="AD52" i="68"/>
  <c r="AD51" i="68"/>
  <c r="AD50" i="68"/>
  <c r="AD49" i="68"/>
  <c r="AD48" i="68"/>
  <c r="AD47" i="68"/>
  <c r="AD46" i="68"/>
  <c r="AD45" i="68"/>
  <c r="AD44" i="68"/>
  <c r="AD43" i="68"/>
  <c r="AD42" i="68"/>
  <c r="AD41" i="68"/>
  <c r="AD40" i="68"/>
  <c r="AD39" i="68"/>
  <c r="AD38" i="68"/>
  <c r="AB37" i="68"/>
  <c r="AB52" i="68"/>
  <c r="AB51" i="68"/>
  <c r="AB50" i="68"/>
  <c r="AB49" i="68"/>
  <c r="AB48" i="68"/>
  <c r="AB47" i="68"/>
  <c r="AB46" i="68"/>
  <c r="AB45" i="68"/>
  <c r="AB44" i="68"/>
  <c r="AB43" i="68"/>
  <c r="AB42" i="68"/>
  <c r="AB41" i="68"/>
  <c r="AB40" i="68"/>
  <c r="AB39" i="68"/>
  <c r="AB38" i="68"/>
  <c r="Z37" i="68"/>
  <c r="Z52" i="68"/>
  <c r="Z51" i="68"/>
  <c r="Z50" i="68"/>
  <c r="Z49" i="68"/>
  <c r="Z48" i="68"/>
  <c r="Z47" i="68"/>
  <c r="Z46" i="68"/>
  <c r="Z45" i="68"/>
  <c r="Z44" i="68"/>
  <c r="Z43" i="68"/>
  <c r="Z42" i="68"/>
  <c r="Z41" i="68"/>
  <c r="Z40" i="68"/>
  <c r="Z39" i="68"/>
  <c r="Z38" i="68"/>
  <c r="X37" i="68"/>
  <c r="X52" i="68"/>
  <c r="X51" i="68"/>
  <c r="X50" i="68"/>
  <c r="X49" i="68"/>
  <c r="X48" i="68"/>
  <c r="X47" i="68"/>
  <c r="X46" i="68"/>
  <c r="X45" i="68"/>
  <c r="X44" i="68"/>
  <c r="X43" i="68"/>
  <c r="X42" i="68"/>
  <c r="X41" i="68"/>
  <c r="X40" i="68"/>
  <c r="X39" i="68"/>
  <c r="X38" i="68"/>
  <c r="V37" i="68"/>
  <c r="V52" i="68"/>
  <c r="V51" i="68"/>
  <c r="V50" i="68"/>
  <c r="V49" i="68"/>
  <c r="V48" i="68"/>
  <c r="V47" i="68"/>
  <c r="V46" i="68"/>
  <c r="V45" i="68"/>
  <c r="V44" i="68"/>
  <c r="V43" i="68"/>
  <c r="V42" i="68"/>
  <c r="V41" i="68"/>
  <c r="V40" i="68"/>
  <c r="V39" i="68"/>
  <c r="V38" i="68"/>
  <c r="T37" i="68"/>
  <c r="T52" i="68"/>
  <c r="T51" i="68"/>
  <c r="T50" i="68"/>
  <c r="T49" i="68"/>
  <c r="T48" i="68"/>
  <c r="T47" i="68"/>
  <c r="T46" i="68"/>
  <c r="T45" i="68"/>
  <c r="T44" i="68"/>
  <c r="T43" i="68"/>
  <c r="T42" i="68"/>
  <c r="T41" i="68"/>
  <c r="T40" i="68"/>
  <c r="T39" i="68"/>
  <c r="T38" i="68"/>
  <c r="R52" i="68"/>
  <c r="R51" i="68"/>
  <c r="R50" i="68"/>
  <c r="R49" i="68"/>
  <c r="R48" i="68"/>
  <c r="R47" i="68"/>
  <c r="R46" i="68"/>
  <c r="R45" i="68"/>
  <c r="R44" i="68"/>
  <c r="R43" i="68"/>
  <c r="R42" i="68"/>
  <c r="R41" i="68"/>
  <c r="R40" i="68"/>
  <c r="R39" i="68"/>
  <c r="R38" i="68"/>
  <c r="P37" i="68"/>
  <c r="P68" i="68"/>
  <c r="P67" i="68"/>
  <c r="P66" i="68"/>
  <c r="P65" i="68"/>
  <c r="P64" i="68"/>
  <c r="P63" i="68"/>
  <c r="P62" i="68"/>
  <c r="P61" i="68"/>
  <c r="P60" i="68"/>
  <c r="P59" i="68"/>
  <c r="P58" i="68"/>
  <c r="P57" i="68"/>
  <c r="P56" i="68"/>
  <c r="P55" i="68"/>
  <c r="P54" i="68"/>
  <c r="P53" i="68"/>
  <c r="P52" i="68"/>
  <c r="P51" i="68"/>
  <c r="P50" i="68"/>
  <c r="P49" i="68"/>
  <c r="P48" i="68"/>
  <c r="P47" i="68"/>
  <c r="P46" i="68"/>
  <c r="P45" i="68"/>
  <c r="P44" i="68"/>
  <c r="P43" i="68"/>
  <c r="P42" i="68"/>
  <c r="P41" i="68"/>
  <c r="P40" i="68"/>
  <c r="P39" i="68"/>
  <c r="P38" i="68"/>
  <c r="N68" i="68"/>
  <c r="N67" i="68"/>
  <c r="N66" i="68"/>
  <c r="N65" i="68"/>
  <c r="N64" i="68"/>
  <c r="N63" i="68"/>
  <c r="N62" i="68"/>
  <c r="N61" i="68"/>
  <c r="N60" i="68"/>
  <c r="N59" i="68"/>
  <c r="N58" i="68"/>
  <c r="N57" i="68"/>
  <c r="N56" i="68"/>
  <c r="N55" i="68"/>
  <c r="N54" i="68"/>
  <c r="N53" i="68"/>
  <c r="N52" i="68"/>
  <c r="N51" i="68"/>
  <c r="N50" i="68"/>
  <c r="N49" i="68"/>
  <c r="N48" i="68"/>
  <c r="N47" i="68"/>
  <c r="N46" i="68"/>
  <c r="N45" i="68"/>
  <c r="N44" i="68"/>
  <c r="N43" i="68"/>
  <c r="N42" i="68"/>
  <c r="N41" i="68"/>
  <c r="N40" i="68"/>
  <c r="N39" i="68"/>
  <c r="N38" i="68"/>
  <c r="N37" i="68"/>
  <c r="AY48" i="68"/>
  <c r="AY47" i="68"/>
  <c r="AY46" i="68"/>
  <c r="AY45" i="68"/>
  <c r="AY44" i="68"/>
  <c r="AY43" i="68"/>
  <c r="AY42" i="68"/>
  <c r="AY41" i="68"/>
  <c r="AY40" i="68"/>
  <c r="AY39" i="68"/>
  <c r="AY38" i="68"/>
  <c r="AY37" i="68"/>
  <c r="AK37" i="68"/>
  <c r="AK48" i="68"/>
  <c r="AK47" i="68"/>
  <c r="AK46" i="68"/>
  <c r="AK45" i="68"/>
  <c r="AK44" i="68"/>
  <c r="AK43" i="68"/>
  <c r="AK42" i="68"/>
  <c r="AK41" i="68"/>
  <c r="AK40" i="68"/>
  <c r="AK39" i="68"/>
  <c r="AK38" i="68"/>
  <c r="AI48" i="68"/>
  <c r="AI47" i="68"/>
  <c r="AI46" i="68"/>
  <c r="AI45" i="68"/>
  <c r="AI44" i="68"/>
  <c r="AI43" i="68"/>
  <c r="AI42" i="68"/>
  <c r="AI41" i="68"/>
  <c r="AI40" i="68"/>
  <c r="AI39" i="68"/>
  <c r="AI38" i="68"/>
  <c r="BO36" i="12"/>
  <c r="BN36" i="12"/>
  <c r="BM36" i="12"/>
  <c r="BL36" i="12"/>
  <c r="BK36" i="12"/>
  <c r="BJ36" i="12"/>
  <c r="BI36" i="12"/>
  <c r="BH36" i="12"/>
  <c r="BG36" i="12"/>
  <c r="BF36" i="12"/>
  <c r="BE36" i="12"/>
  <c r="BD36" i="12"/>
  <c r="BC36" i="12"/>
  <c r="BB36" i="12"/>
  <c r="BA36" i="12"/>
  <c r="AZ36" i="12"/>
  <c r="AY36" i="12"/>
  <c r="AX36" i="12"/>
  <c r="AW36" i="12"/>
  <c r="AV36" i="12"/>
  <c r="AU36" i="12"/>
  <c r="AT36" i="12"/>
  <c r="AS36" i="12"/>
  <c r="AR36" i="12"/>
  <c r="AQ36" i="12"/>
  <c r="AP36" i="12"/>
  <c r="AO36" i="12"/>
  <c r="AN36" i="12"/>
  <c r="AM36" i="12"/>
  <c r="AL36" i="12"/>
  <c r="AK36" i="12"/>
  <c r="BP35" i="12"/>
  <c r="BN35" i="12"/>
  <c r="BM35" i="12"/>
  <c r="BL35" i="12"/>
  <c r="BK35" i="12"/>
  <c r="BJ35" i="12"/>
  <c r="BI35" i="12"/>
  <c r="BH35"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BP34" i="12"/>
  <c r="BO34" i="12"/>
  <c r="BM34" i="12"/>
  <c r="BL34" i="12"/>
  <c r="BK34" i="12"/>
  <c r="BJ34" i="12"/>
  <c r="BI34" i="12"/>
  <c r="BH34"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BP33" i="12"/>
  <c r="BO33" i="12"/>
  <c r="BN33" i="12"/>
  <c r="BL33" i="12"/>
  <c r="BK33" i="12"/>
  <c r="BJ33" i="12"/>
  <c r="BI33" i="12"/>
  <c r="BH33" i="12"/>
  <c r="BG33" i="12"/>
  <c r="BF33" i="12"/>
  <c r="BE33" i="12"/>
  <c r="BD33" i="12"/>
  <c r="BC33" i="12"/>
  <c r="BB33" i="12"/>
  <c r="BA33" i="12"/>
  <c r="AZ33" i="12"/>
  <c r="AY33" i="12"/>
  <c r="AX33" i="12"/>
  <c r="AW33" i="12"/>
  <c r="AV33" i="12"/>
  <c r="AU33" i="12"/>
  <c r="AT33" i="12"/>
  <c r="AS33" i="12"/>
  <c r="AR33" i="12"/>
  <c r="AQ33" i="12"/>
  <c r="AP33" i="12"/>
  <c r="AO33" i="12"/>
  <c r="AN33" i="12"/>
  <c r="AM33" i="12"/>
  <c r="AL33" i="12"/>
  <c r="AK33" i="12"/>
  <c r="BP32" i="12"/>
  <c r="BO32" i="12"/>
  <c r="BN32" i="12"/>
  <c r="BM32" i="12"/>
  <c r="BK32" i="12"/>
  <c r="BJ32" i="12"/>
  <c r="BI32" i="12"/>
  <c r="BH32" i="12"/>
  <c r="BG32" i="12"/>
  <c r="BF32" i="12"/>
  <c r="BE32" i="12"/>
  <c r="BD32" i="12"/>
  <c r="BC32" i="12"/>
  <c r="BB32" i="12"/>
  <c r="BA32" i="12"/>
  <c r="AZ32" i="12"/>
  <c r="AY32" i="12"/>
  <c r="AX32" i="12"/>
  <c r="AW32" i="12"/>
  <c r="AV32" i="12"/>
  <c r="AU32" i="12"/>
  <c r="AT32" i="12"/>
  <c r="AS32" i="12"/>
  <c r="AR32" i="12"/>
  <c r="AQ32" i="12"/>
  <c r="AP32" i="12"/>
  <c r="AO32" i="12"/>
  <c r="AN32" i="12"/>
  <c r="AM32" i="12"/>
  <c r="AL32" i="12"/>
  <c r="AK32" i="12"/>
  <c r="BP31" i="12"/>
  <c r="BO31" i="12"/>
  <c r="BN31" i="12"/>
  <c r="BM31" i="12"/>
  <c r="BL31" i="12"/>
  <c r="BJ31" i="12"/>
  <c r="BI31" i="12"/>
  <c r="BH31" i="12"/>
  <c r="BG31" i="12"/>
  <c r="BF31" i="12"/>
  <c r="BE31" i="12"/>
  <c r="BD31" i="12"/>
  <c r="BC31" i="12"/>
  <c r="BB31" i="12"/>
  <c r="BA31" i="12"/>
  <c r="AZ31" i="12"/>
  <c r="AY31" i="12"/>
  <c r="AX31" i="12"/>
  <c r="AW31" i="12"/>
  <c r="AV31" i="12"/>
  <c r="AU31" i="12"/>
  <c r="AT31" i="12"/>
  <c r="AS31" i="12"/>
  <c r="AR31" i="12"/>
  <c r="AQ31" i="12"/>
  <c r="AP31" i="12"/>
  <c r="AO31" i="12"/>
  <c r="AN31" i="12"/>
  <c r="AM31" i="12"/>
  <c r="AL31" i="12"/>
  <c r="AK31" i="12"/>
  <c r="BP30" i="12"/>
  <c r="BO30" i="12"/>
  <c r="BN30" i="12"/>
  <c r="BM30" i="12"/>
  <c r="BL30" i="12"/>
  <c r="BK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BP29" i="12"/>
  <c r="BO29" i="12"/>
  <c r="BN29" i="12"/>
  <c r="BM29" i="12"/>
  <c r="BL29" i="12"/>
  <c r="BK29" i="12"/>
  <c r="BJ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BP28" i="12"/>
  <c r="BO28" i="12"/>
  <c r="BN28" i="12"/>
  <c r="BM28" i="12"/>
  <c r="BL28" i="12"/>
  <c r="BK28" i="12"/>
  <c r="BJ28" i="12"/>
  <c r="BI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BP27" i="12"/>
  <c r="BO27" i="12"/>
  <c r="BN27" i="12"/>
  <c r="BM27" i="12"/>
  <c r="BL27" i="12"/>
  <c r="BK27" i="12"/>
  <c r="BJ27" i="12"/>
  <c r="BI27" i="12"/>
  <c r="BH27" i="12"/>
  <c r="BF27" i="12"/>
  <c r="BE27" i="12"/>
  <c r="BD27" i="12"/>
  <c r="BC27" i="12"/>
  <c r="BB27" i="12"/>
  <c r="BA27" i="12"/>
  <c r="AZ27" i="12"/>
  <c r="AY27" i="12"/>
  <c r="AX27" i="12"/>
  <c r="AW27" i="12"/>
  <c r="AV27" i="12"/>
  <c r="AU27" i="12"/>
  <c r="AT27" i="12"/>
  <c r="AS27" i="12"/>
  <c r="AR27" i="12"/>
  <c r="AQ27" i="12"/>
  <c r="AP27" i="12"/>
  <c r="AO27" i="12"/>
  <c r="AN27" i="12"/>
  <c r="AM27" i="12"/>
  <c r="AL27" i="12"/>
  <c r="AK27" i="12"/>
  <c r="BP26" i="12"/>
  <c r="BO26" i="12"/>
  <c r="BN26" i="12"/>
  <c r="BM26" i="12"/>
  <c r="BL26" i="12"/>
  <c r="BK26" i="12"/>
  <c r="BJ26" i="12"/>
  <c r="BI26" i="12"/>
  <c r="BH26" i="12"/>
  <c r="BG26" i="12"/>
  <c r="BE26" i="12"/>
  <c r="BD26" i="12"/>
  <c r="BC26" i="12"/>
  <c r="BB26" i="12"/>
  <c r="BA26" i="12"/>
  <c r="AZ26" i="12"/>
  <c r="AY26" i="12"/>
  <c r="AX26" i="12"/>
  <c r="AW26" i="12"/>
  <c r="AV26" i="12"/>
  <c r="AU26" i="12"/>
  <c r="AT26" i="12"/>
  <c r="AS26" i="12"/>
  <c r="AR26" i="12"/>
  <c r="AQ26" i="12"/>
  <c r="AP26" i="12"/>
  <c r="AO26" i="12"/>
  <c r="AN26" i="12"/>
  <c r="AM26" i="12"/>
  <c r="AL26" i="12"/>
  <c r="AK26" i="12"/>
  <c r="BP25" i="12"/>
  <c r="BO25" i="12"/>
  <c r="BN25" i="12"/>
  <c r="BM25" i="12"/>
  <c r="BL25" i="12"/>
  <c r="BK25" i="12"/>
  <c r="BJ25" i="12"/>
  <c r="BI25" i="12"/>
  <c r="BH25" i="12"/>
  <c r="BG25" i="12"/>
  <c r="BF25" i="12"/>
  <c r="BD25" i="12"/>
  <c r="BC25" i="12"/>
  <c r="BB25" i="12"/>
  <c r="BA25" i="12"/>
  <c r="AZ25" i="12"/>
  <c r="AY25" i="12"/>
  <c r="AX25" i="12"/>
  <c r="AW25" i="12"/>
  <c r="AV25" i="12"/>
  <c r="AU25" i="12"/>
  <c r="AT25" i="12"/>
  <c r="AS25" i="12"/>
  <c r="AR25" i="12"/>
  <c r="AQ25" i="12"/>
  <c r="AP25" i="12"/>
  <c r="AO25" i="12"/>
  <c r="AN25" i="12"/>
  <c r="AM25" i="12"/>
  <c r="AL25" i="12"/>
  <c r="AK25" i="12"/>
  <c r="BP24" i="12"/>
  <c r="BO24" i="12"/>
  <c r="BN24" i="12"/>
  <c r="BM24" i="12"/>
  <c r="BL24" i="12"/>
  <c r="BK24" i="12"/>
  <c r="BJ24" i="12"/>
  <c r="BI24" i="12"/>
  <c r="BH24" i="12"/>
  <c r="BG24" i="12"/>
  <c r="BF24" i="12"/>
  <c r="BE24" i="12"/>
  <c r="BC24" i="12"/>
  <c r="BB24" i="12"/>
  <c r="BA24" i="12"/>
  <c r="AZ24" i="12"/>
  <c r="AY24" i="12"/>
  <c r="AX24" i="12"/>
  <c r="AW24" i="12"/>
  <c r="AV24" i="12"/>
  <c r="AU24" i="12"/>
  <c r="AT24" i="12"/>
  <c r="AS24" i="12"/>
  <c r="AR24" i="12"/>
  <c r="AQ24" i="12"/>
  <c r="AP24" i="12"/>
  <c r="AO24" i="12"/>
  <c r="AN24" i="12"/>
  <c r="AM24" i="12"/>
  <c r="AL24" i="12"/>
  <c r="AK24" i="12"/>
  <c r="BP23" i="12"/>
  <c r="BO23" i="12"/>
  <c r="BN23" i="12"/>
  <c r="BM23" i="12"/>
  <c r="BL23" i="12"/>
  <c r="BK23" i="12"/>
  <c r="BJ23" i="12"/>
  <c r="BI23" i="12"/>
  <c r="BH23" i="12"/>
  <c r="BG23" i="12"/>
  <c r="BF23" i="12"/>
  <c r="BE23" i="12"/>
  <c r="BD23" i="12"/>
  <c r="BB23" i="12"/>
  <c r="BA23" i="12"/>
  <c r="AZ23" i="12"/>
  <c r="AY23" i="12"/>
  <c r="AX23" i="12"/>
  <c r="AW23" i="12"/>
  <c r="AV23" i="12"/>
  <c r="AU23" i="12"/>
  <c r="AT23" i="12"/>
  <c r="AS23" i="12"/>
  <c r="AR23" i="12"/>
  <c r="AQ23" i="12"/>
  <c r="AP23" i="12"/>
  <c r="AO23" i="12"/>
  <c r="AN23" i="12"/>
  <c r="AM23" i="12"/>
  <c r="AL23" i="12"/>
  <c r="AK23" i="12"/>
  <c r="BP22" i="12"/>
  <c r="BO22" i="12"/>
  <c r="BN22" i="12"/>
  <c r="BM22" i="12"/>
  <c r="BL22" i="12"/>
  <c r="BK22" i="12"/>
  <c r="BJ22" i="12"/>
  <c r="BI22" i="12"/>
  <c r="BH22" i="12"/>
  <c r="BG22" i="12"/>
  <c r="BF22" i="12"/>
  <c r="BE22" i="12"/>
  <c r="BD22" i="12"/>
  <c r="BC22" i="12"/>
  <c r="BA22" i="12"/>
  <c r="AZ22" i="12"/>
  <c r="AY22" i="12"/>
  <c r="AX22" i="12"/>
  <c r="AW22" i="12"/>
  <c r="AV22" i="12"/>
  <c r="AU22" i="12"/>
  <c r="AT22" i="12"/>
  <c r="AS22" i="12"/>
  <c r="AR22" i="12"/>
  <c r="AQ22" i="12"/>
  <c r="AP22" i="12"/>
  <c r="AO22" i="12"/>
  <c r="AN22" i="12"/>
  <c r="AM22" i="12"/>
  <c r="AL22" i="12"/>
  <c r="AK22" i="12"/>
  <c r="BP21" i="12"/>
  <c r="BO21" i="12"/>
  <c r="BN21" i="12"/>
  <c r="BM21" i="12"/>
  <c r="BL21" i="12"/>
  <c r="BK21" i="12"/>
  <c r="BJ21" i="12"/>
  <c r="BI21" i="12"/>
  <c r="BH21" i="12"/>
  <c r="BG21" i="12"/>
  <c r="BF21" i="12"/>
  <c r="BE21" i="12"/>
  <c r="BD21" i="12"/>
  <c r="BC21" i="12"/>
  <c r="BB21" i="12"/>
  <c r="AZ21" i="12"/>
  <c r="AY21" i="12"/>
  <c r="AX21" i="12"/>
  <c r="AW21" i="12"/>
  <c r="AV21" i="12"/>
  <c r="AU21" i="12"/>
  <c r="AT21" i="12"/>
  <c r="AS21" i="12"/>
  <c r="AR21" i="12"/>
  <c r="AQ21" i="12"/>
  <c r="AP21" i="12"/>
  <c r="AO21" i="12"/>
  <c r="AN21" i="12"/>
  <c r="AM21" i="12"/>
  <c r="AL21" i="12"/>
  <c r="AK21" i="12"/>
  <c r="BP20" i="12"/>
  <c r="BO20" i="12"/>
  <c r="BN20" i="12"/>
  <c r="BM20" i="12"/>
  <c r="BL20" i="12"/>
  <c r="BK20" i="12"/>
  <c r="BJ20" i="12"/>
  <c r="BI20" i="12"/>
  <c r="BH20" i="12"/>
  <c r="BG20" i="12"/>
  <c r="BF20" i="12"/>
  <c r="BE20" i="12"/>
  <c r="BD20" i="12"/>
  <c r="BC20" i="12"/>
  <c r="BB20" i="12"/>
  <c r="BA20" i="12"/>
  <c r="AY20" i="12"/>
  <c r="AX20" i="12"/>
  <c r="AW20" i="12"/>
  <c r="AV20" i="12"/>
  <c r="AU20" i="12"/>
  <c r="AT20" i="12"/>
  <c r="AS20" i="12"/>
  <c r="AR20" i="12"/>
  <c r="AQ20" i="12"/>
  <c r="AP20" i="12"/>
  <c r="AO20" i="12"/>
  <c r="AN20" i="12"/>
  <c r="AM20" i="12"/>
  <c r="AL20" i="12"/>
  <c r="AK20" i="12"/>
  <c r="BP19" i="12"/>
  <c r="BO19" i="12"/>
  <c r="BN19" i="12"/>
  <c r="BM19" i="12"/>
  <c r="BL19" i="12"/>
  <c r="BK19" i="12"/>
  <c r="BJ19" i="12"/>
  <c r="BI19" i="12"/>
  <c r="BH19" i="12"/>
  <c r="BG19" i="12"/>
  <c r="BF19" i="12"/>
  <c r="BE19" i="12"/>
  <c r="BD19" i="12"/>
  <c r="BC19" i="12"/>
  <c r="BB19" i="12"/>
  <c r="BA19" i="12"/>
  <c r="AZ19" i="12"/>
  <c r="AX19" i="12"/>
  <c r="AW19" i="12"/>
  <c r="AV19" i="12"/>
  <c r="AU19" i="12"/>
  <c r="AT19" i="12"/>
  <c r="AS19" i="12"/>
  <c r="AR19" i="12"/>
  <c r="AQ19" i="12"/>
  <c r="AP19" i="12"/>
  <c r="AO19" i="12"/>
  <c r="AN19" i="12"/>
  <c r="AM19" i="12"/>
  <c r="AL19" i="12"/>
  <c r="AK19" i="12"/>
  <c r="BP18" i="12"/>
  <c r="BO18" i="12"/>
  <c r="BN18" i="12"/>
  <c r="BM18" i="12"/>
  <c r="BL18" i="12"/>
  <c r="BK18" i="12"/>
  <c r="BJ18" i="12"/>
  <c r="BI18" i="12"/>
  <c r="BH18" i="12"/>
  <c r="BG18" i="12"/>
  <c r="BF18" i="12"/>
  <c r="BE18" i="12"/>
  <c r="BD18" i="12"/>
  <c r="BC18" i="12"/>
  <c r="BB18" i="12"/>
  <c r="BA18" i="12"/>
  <c r="AZ18" i="12"/>
  <c r="AY18" i="12"/>
  <c r="AW18" i="12"/>
  <c r="AV18" i="12"/>
  <c r="AU18" i="12"/>
  <c r="AT18" i="12"/>
  <c r="AS18" i="12"/>
  <c r="AR18" i="12"/>
  <c r="AQ18" i="12"/>
  <c r="AP18" i="12"/>
  <c r="AO18" i="12"/>
  <c r="AN18" i="12"/>
  <c r="AM18" i="12"/>
  <c r="AL18" i="12"/>
  <c r="AK18" i="12"/>
  <c r="BP17" i="12"/>
  <c r="BO17" i="12"/>
  <c r="BN17" i="12"/>
  <c r="BM17" i="12"/>
  <c r="BL17" i="12"/>
  <c r="BK17" i="12"/>
  <c r="BJ17" i="12"/>
  <c r="BI17" i="12"/>
  <c r="BH17" i="12"/>
  <c r="BG17" i="12"/>
  <c r="BF17" i="12"/>
  <c r="BE17" i="12"/>
  <c r="BD17" i="12"/>
  <c r="BC17" i="12"/>
  <c r="BB17" i="12"/>
  <c r="BA17" i="12"/>
  <c r="AZ17" i="12"/>
  <c r="AY17" i="12"/>
  <c r="AX17" i="12"/>
  <c r="AV17" i="12"/>
  <c r="AU17" i="12"/>
  <c r="AT17" i="12"/>
  <c r="AS17" i="12"/>
  <c r="AR17" i="12"/>
  <c r="AQ17" i="12"/>
  <c r="AP17" i="12"/>
  <c r="AO17" i="12"/>
  <c r="AN17" i="12"/>
  <c r="AM17" i="12"/>
  <c r="AL17" i="12"/>
  <c r="AK17" i="12"/>
  <c r="BP16" i="12"/>
  <c r="BO16" i="12"/>
  <c r="BN16" i="12"/>
  <c r="BM16" i="12"/>
  <c r="BL16" i="12"/>
  <c r="BK16" i="12"/>
  <c r="BJ16" i="12"/>
  <c r="BI16" i="12"/>
  <c r="BH16" i="12"/>
  <c r="BG16" i="12"/>
  <c r="BF16" i="12"/>
  <c r="BE16" i="12"/>
  <c r="BD16" i="12"/>
  <c r="BC16" i="12"/>
  <c r="BB16" i="12"/>
  <c r="BA16" i="12"/>
  <c r="AZ16" i="12"/>
  <c r="AY16" i="12"/>
  <c r="AX16" i="12"/>
  <c r="AW16" i="12"/>
  <c r="AU16" i="12"/>
  <c r="AT16" i="12"/>
  <c r="AS16" i="12"/>
  <c r="AR16" i="12"/>
  <c r="AQ16" i="12"/>
  <c r="AP16" i="12"/>
  <c r="AO16" i="12"/>
  <c r="AN16" i="12"/>
  <c r="AM16" i="12"/>
  <c r="AL16" i="12"/>
  <c r="AK16" i="12"/>
  <c r="BP15" i="12"/>
  <c r="BO15" i="12"/>
  <c r="BN15" i="12"/>
  <c r="BM15" i="12"/>
  <c r="BL15" i="12"/>
  <c r="BK15" i="12"/>
  <c r="BJ15" i="12"/>
  <c r="BI15" i="12"/>
  <c r="BH15" i="12"/>
  <c r="BG15" i="12"/>
  <c r="BF15" i="12"/>
  <c r="BE15" i="12"/>
  <c r="BD15" i="12"/>
  <c r="BC15" i="12"/>
  <c r="BB15" i="12"/>
  <c r="BA15" i="12"/>
  <c r="AZ15" i="12"/>
  <c r="AY15" i="12"/>
  <c r="AX15" i="12"/>
  <c r="AW15" i="12"/>
  <c r="AV15" i="12"/>
  <c r="AT15" i="12"/>
  <c r="AS15" i="12"/>
  <c r="AR15" i="12"/>
  <c r="AQ15" i="12"/>
  <c r="AP15" i="12"/>
  <c r="AO15" i="12"/>
  <c r="AN15" i="12"/>
  <c r="AM15" i="12"/>
  <c r="AL15" i="12"/>
  <c r="AK15" i="12"/>
  <c r="BP14" i="12"/>
  <c r="BO14" i="12"/>
  <c r="BN14" i="12"/>
  <c r="BM14" i="12"/>
  <c r="BL14" i="12"/>
  <c r="BK14" i="12"/>
  <c r="BJ14" i="12"/>
  <c r="BI14" i="12"/>
  <c r="BH14" i="12"/>
  <c r="BG14" i="12"/>
  <c r="BF14" i="12"/>
  <c r="BE14" i="12"/>
  <c r="BD14" i="12"/>
  <c r="BC14" i="12"/>
  <c r="BB14" i="12"/>
  <c r="BA14" i="12"/>
  <c r="AZ14" i="12"/>
  <c r="AY14" i="12"/>
  <c r="AX14" i="12"/>
  <c r="AW14" i="12"/>
  <c r="AV14" i="12"/>
  <c r="AU14" i="12"/>
  <c r="AS14" i="12"/>
  <c r="AR14" i="12"/>
  <c r="AQ14" i="12"/>
  <c r="AP14" i="12"/>
  <c r="AO14" i="12"/>
  <c r="AN14" i="12"/>
  <c r="AM14" i="12"/>
  <c r="AL14" i="12"/>
  <c r="AK14" i="12"/>
  <c r="BP13" i="12"/>
  <c r="BO13" i="12"/>
  <c r="BN13" i="12"/>
  <c r="BM13" i="12"/>
  <c r="BL13" i="12"/>
  <c r="BK13" i="12"/>
  <c r="BJ13" i="12"/>
  <c r="BI13" i="12"/>
  <c r="BH13" i="12"/>
  <c r="BG13" i="12"/>
  <c r="BF13" i="12"/>
  <c r="BE13" i="12"/>
  <c r="BD13" i="12"/>
  <c r="BC13" i="12"/>
  <c r="BB13" i="12"/>
  <c r="BA13" i="12"/>
  <c r="AZ13" i="12"/>
  <c r="AY13" i="12"/>
  <c r="AX13" i="12"/>
  <c r="AW13" i="12"/>
  <c r="AV13" i="12"/>
  <c r="AU13" i="12"/>
  <c r="AT13" i="12"/>
  <c r="AR13" i="12"/>
  <c r="AQ13" i="12"/>
  <c r="AP13" i="12"/>
  <c r="AO13" i="12"/>
  <c r="AN13" i="12"/>
  <c r="AM13" i="12"/>
  <c r="AL13" i="12"/>
  <c r="AK13" i="12"/>
  <c r="BP12" i="12"/>
  <c r="BO12" i="12"/>
  <c r="BN12" i="12"/>
  <c r="BM12" i="12"/>
  <c r="BL12" i="12"/>
  <c r="BK12" i="12"/>
  <c r="BJ12" i="12"/>
  <c r="BI12" i="12"/>
  <c r="BH12" i="12"/>
  <c r="BG12" i="12"/>
  <c r="BF12" i="12"/>
  <c r="BE12" i="12"/>
  <c r="BD12" i="12"/>
  <c r="BC12" i="12"/>
  <c r="BB12" i="12"/>
  <c r="BA12" i="12"/>
  <c r="AZ12" i="12"/>
  <c r="AY12" i="12"/>
  <c r="AX12" i="12"/>
  <c r="AW12" i="12"/>
  <c r="AV12" i="12"/>
  <c r="AU12" i="12"/>
  <c r="AT12" i="12"/>
  <c r="AS12" i="12"/>
  <c r="AQ12" i="12"/>
  <c r="AP12" i="12"/>
  <c r="AO12" i="12"/>
  <c r="AN12" i="12"/>
  <c r="AM12" i="12"/>
  <c r="AL12" i="12"/>
  <c r="AK12" i="12"/>
  <c r="BP11" i="12"/>
  <c r="BO11" i="12"/>
  <c r="BN11" i="12"/>
  <c r="BM11" i="12"/>
  <c r="BL11" i="12"/>
  <c r="BK11" i="12"/>
  <c r="BJ11" i="12"/>
  <c r="BI11" i="12"/>
  <c r="BH11" i="12"/>
  <c r="BG11" i="12"/>
  <c r="BF11" i="12"/>
  <c r="BE11" i="12"/>
  <c r="BD11" i="12"/>
  <c r="BC11" i="12"/>
  <c r="BB11" i="12"/>
  <c r="BA11" i="12"/>
  <c r="AZ11" i="12"/>
  <c r="AY11" i="12"/>
  <c r="AX11" i="12"/>
  <c r="AW11" i="12"/>
  <c r="AV11" i="12"/>
  <c r="AU11" i="12"/>
  <c r="AT11" i="12"/>
  <c r="AS11" i="12"/>
  <c r="AR11" i="12"/>
  <c r="AP11" i="12"/>
  <c r="AO11" i="12"/>
  <c r="AN11" i="12"/>
  <c r="AM11" i="12"/>
  <c r="AL11" i="12"/>
  <c r="AK11" i="12"/>
  <c r="BP10" i="12"/>
  <c r="BO10" i="12"/>
  <c r="BN10" i="12"/>
  <c r="BM10" i="12"/>
  <c r="BL10" i="12"/>
  <c r="BK10" i="12"/>
  <c r="BJ10" i="12"/>
  <c r="BI10" i="12"/>
  <c r="BH10" i="12"/>
  <c r="BG10" i="12"/>
  <c r="BF10" i="12"/>
  <c r="BE10" i="12"/>
  <c r="BD10" i="12"/>
  <c r="BC10" i="12"/>
  <c r="BB10" i="12"/>
  <c r="BA10" i="12"/>
  <c r="AZ10" i="12"/>
  <c r="AY10" i="12"/>
  <c r="AX10" i="12"/>
  <c r="AW10" i="12"/>
  <c r="AV10" i="12"/>
  <c r="AU10" i="12"/>
  <c r="AT10" i="12"/>
  <c r="AS10" i="12"/>
  <c r="AR10" i="12"/>
  <c r="AQ10" i="12"/>
  <c r="AO10" i="12"/>
  <c r="AN10" i="12"/>
  <c r="AM10" i="12"/>
  <c r="AL10" i="12"/>
  <c r="AK10" i="12"/>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N9" i="12"/>
  <c r="AM9" i="12"/>
  <c r="AL9" i="12"/>
  <c r="AK9"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M8" i="12"/>
  <c r="AL8" i="12"/>
  <c r="AK8"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N7" i="12"/>
  <c r="AL7" i="12"/>
  <c r="AK7" i="12"/>
  <c r="BP6" i="12"/>
  <c r="BO6" i="12"/>
  <c r="BN6" i="12"/>
  <c r="BM6" i="12"/>
  <c r="BL6" i="12"/>
  <c r="BK6" i="12"/>
  <c r="BJ6" i="12"/>
  <c r="BI6" i="12"/>
  <c r="BH6" i="12"/>
  <c r="BG6" i="12"/>
  <c r="BF6" i="12"/>
  <c r="BE6" i="12"/>
  <c r="BD6" i="12"/>
  <c r="BC6" i="12"/>
  <c r="BB6" i="12"/>
  <c r="BA6" i="12"/>
  <c r="AZ6" i="12"/>
  <c r="AY6" i="12"/>
  <c r="AX6" i="12"/>
  <c r="AW6" i="12"/>
  <c r="AV6" i="12"/>
  <c r="AU6" i="12"/>
  <c r="AT6" i="12"/>
  <c r="AS6" i="12"/>
  <c r="AR6" i="12"/>
  <c r="AQ6" i="12"/>
  <c r="AP6" i="12"/>
  <c r="AO6" i="12"/>
  <c r="AN6" i="12"/>
  <c r="AM6" i="12"/>
  <c r="AK6" i="12"/>
  <c r="BP5" i="12"/>
  <c r="BO5" i="12"/>
  <c r="BN5" i="12"/>
  <c r="BM5" i="12"/>
  <c r="BL5" i="12"/>
  <c r="BK5" i="12"/>
  <c r="BJ5" i="12"/>
  <c r="BI5" i="12"/>
  <c r="BH5" i="12"/>
  <c r="BG5" i="12"/>
  <c r="BF5" i="12"/>
  <c r="BE5" i="12"/>
  <c r="BD5" i="12"/>
  <c r="BC5" i="12"/>
  <c r="BB5" i="12"/>
  <c r="BA5" i="12"/>
  <c r="AZ5" i="12"/>
  <c r="AY5" i="12"/>
  <c r="AX5" i="12"/>
  <c r="AW5" i="12"/>
  <c r="AV5" i="12"/>
  <c r="AU5" i="12"/>
  <c r="AT5" i="12"/>
  <c r="AS5" i="12"/>
  <c r="AR5" i="12"/>
  <c r="AQ5" i="12"/>
  <c r="AP5" i="12"/>
  <c r="AO5" i="12"/>
  <c r="AN5" i="12"/>
  <c r="AM5" i="12"/>
  <c r="AL5" i="12"/>
  <c r="BD36" i="11"/>
  <c r="AM30" i="11"/>
  <c r="AQ96" i="68"/>
  <c r="AQ95" i="68"/>
  <c r="AQ94" i="68"/>
  <c r="AQ93" i="68"/>
  <c r="AQ92" i="68"/>
  <c r="AQ91" i="68"/>
  <c r="AQ90" i="68"/>
  <c r="AQ89" i="68"/>
  <c r="AQ88" i="68"/>
  <c r="AQ87" i="68"/>
  <c r="AM87" i="68"/>
  <c r="AM96" i="68"/>
  <c r="AM95" i="68"/>
  <c r="AM94" i="68"/>
  <c r="AM93" i="68"/>
  <c r="AM92" i="68"/>
  <c r="AM91" i="68"/>
  <c r="AM90" i="68"/>
  <c r="AM89" i="68"/>
  <c r="AM88" i="68"/>
  <c r="AJ88" i="68"/>
  <c r="AJ96" i="68"/>
  <c r="AJ95" i="68"/>
  <c r="AJ94" i="68"/>
  <c r="AJ93" i="68"/>
  <c r="AJ92" i="68"/>
  <c r="AJ91" i="68"/>
  <c r="AJ90" i="68"/>
  <c r="AJ89" i="68"/>
  <c r="AJ87" i="68"/>
  <c r="AJ86" i="68"/>
  <c r="W31" i="18"/>
  <c r="Z28" i="93"/>
  <c r="T28" i="93"/>
  <c r="N28" i="93"/>
  <c r="H28" i="93"/>
  <c r="B28" i="93"/>
  <c r="Z28" i="92"/>
  <c r="T28" i="92"/>
  <c r="N28" i="92"/>
  <c r="H28" i="92"/>
  <c r="B28" i="92"/>
  <c r="Z28" i="91"/>
  <c r="T28" i="91"/>
  <c r="N28" i="91"/>
  <c r="H28" i="91"/>
  <c r="B28" i="91"/>
  <c r="Z28" i="90"/>
  <c r="T28" i="90"/>
  <c r="N28" i="90"/>
  <c r="H28" i="90"/>
  <c r="B28" i="90"/>
  <c r="Z28" i="43"/>
  <c r="T28" i="43"/>
  <c r="N28" i="43"/>
  <c r="H28" i="43"/>
  <c r="B28" i="43"/>
  <c r="Z28" i="42"/>
  <c r="T28" i="42"/>
  <c r="N28" i="42"/>
  <c r="H28" i="42"/>
  <c r="B28" i="42"/>
  <c r="Z28" i="41"/>
  <c r="T28" i="41"/>
  <c r="N28" i="41"/>
  <c r="H28" i="41"/>
  <c r="B28" i="41"/>
  <c r="B27" i="16"/>
  <c r="B26" i="16"/>
  <c r="B25" i="16"/>
  <c r="B24" i="16"/>
  <c r="B23" i="16"/>
  <c r="B22" i="16"/>
  <c r="B21" i="16"/>
  <c r="B20" i="16"/>
  <c r="D28"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D13" i="16"/>
  <c r="A39" i="77"/>
  <c r="AH4" i="12" s="1"/>
  <c r="A38" i="77"/>
  <c r="AG4" i="12" s="1"/>
  <c r="A37" i="77"/>
  <c r="B66" i="68" s="1"/>
  <c r="A36" i="77"/>
  <c r="A35" i="77"/>
  <c r="K35" i="53" s="1"/>
  <c r="A34" i="77"/>
  <c r="A33" i="77"/>
  <c r="B30" i="12" s="1"/>
  <c r="A32" i="77"/>
  <c r="A31" i="77"/>
  <c r="Z4" i="11" s="1"/>
  <c r="A30" i="77"/>
  <c r="K30" i="57" s="1"/>
  <c r="A29" i="77"/>
  <c r="B29" i="77" s="1"/>
  <c r="A28" i="77"/>
  <c r="W4" i="5" s="1"/>
  <c r="A27" i="77"/>
  <c r="AC18" i="50" s="1"/>
  <c r="A26" i="77"/>
  <c r="U4" i="11" s="1"/>
  <c r="A25" i="77"/>
  <c r="A24" i="77"/>
  <c r="T8" i="16" s="1"/>
  <c r="A23" i="77"/>
  <c r="B20" i="12" s="1"/>
  <c r="A22" i="77"/>
  <c r="Q4" i="5" s="1"/>
  <c r="A21" i="77"/>
  <c r="K21" i="56" s="1"/>
  <c r="A20" i="77"/>
  <c r="A19" i="77"/>
  <c r="N4" i="5" s="1"/>
  <c r="A18" i="77"/>
  <c r="A17" i="77"/>
  <c r="K17" i="56" s="1"/>
  <c r="A16" i="77"/>
  <c r="A15" i="77"/>
  <c r="A14" i="77"/>
  <c r="B77" i="68" s="1"/>
  <c r="A13" i="77"/>
  <c r="A12" i="77"/>
  <c r="A11" i="77"/>
  <c r="A10" i="77"/>
  <c r="A9" i="77"/>
  <c r="A8" i="77"/>
  <c r="D15" i="16"/>
  <c r="U15" i="32"/>
  <c r="U14" i="32"/>
  <c r="U13" i="32"/>
  <c r="U12" i="32"/>
  <c r="U11" i="32"/>
  <c r="U10" i="32"/>
  <c r="U9" i="32"/>
  <c r="U8" i="32"/>
  <c r="AA32" i="84"/>
  <c r="AA31" i="84"/>
  <c r="AA30" i="84"/>
  <c r="AA28" i="84"/>
  <c r="AA26" i="84"/>
  <c r="AA25" i="84"/>
  <c r="AA24" i="84"/>
  <c r="AA23" i="84"/>
  <c r="AA15" i="84"/>
  <c r="AA14" i="84"/>
  <c r="AA13" i="84"/>
  <c r="AA12" i="84"/>
  <c r="AA11" i="84"/>
  <c r="AA10" i="84"/>
  <c r="AA9" i="84"/>
  <c r="AA8" i="84"/>
  <c r="AA7" i="84"/>
  <c r="AA6" i="84"/>
  <c r="AA32" i="39"/>
  <c r="AA31" i="39"/>
  <c r="AA30" i="39"/>
  <c r="AA28" i="39"/>
  <c r="AA26" i="39"/>
  <c r="AA25" i="39"/>
  <c r="AA24" i="39"/>
  <c r="AA23" i="39"/>
  <c r="AA15" i="39"/>
  <c r="AA14" i="39"/>
  <c r="AA13" i="39"/>
  <c r="AA12" i="39"/>
  <c r="AA11" i="39"/>
  <c r="AA10" i="39"/>
  <c r="AA9" i="39"/>
  <c r="AA8" i="39"/>
  <c r="AA7" i="39"/>
  <c r="AA6" i="39"/>
  <c r="AA32" i="38"/>
  <c r="AA31" i="38"/>
  <c r="AA30" i="38"/>
  <c r="AA28" i="38"/>
  <c r="AA26" i="38"/>
  <c r="AA25" i="38"/>
  <c r="AA24" i="38"/>
  <c r="AA23" i="38"/>
  <c r="AA15" i="38"/>
  <c r="AA14" i="38"/>
  <c r="AA13" i="38"/>
  <c r="AA12" i="38"/>
  <c r="AA11" i="38"/>
  <c r="AA10" i="38"/>
  <c r="AA9" i="38"/>
  <c r="AA8" i="38"/>
  <c r="AA7" i="38"/>
  <c r="AA6" i="38"/>
  <c r="AA32" i="37"/>
  <c r="AA31" i="37"/>
  <c r="AA30" i="37"/>
  <c r="AA28" i="37"/>
  <c r="AA26" i="37"/>
  <c r="AA25" i="37"/>
  <c r="AA24" i="37"/>
  <c r="AA23" i="37"/>
  <c r="AA15" i="37"/>
  <c r="AA14" i="37"/>
  <c r="AA13" i="37"/>
  <c r="AA12" i="37"/>
  <c r="AA11" i="37"/>
  <c r="AA10" i="37"/>
  <c r="AA9" i="37"/>
  <c r="AA8" i="37"/>
  <c r="AA7" i="37"/>
  <c r="AA6" i="37"/>
  <c r="AA32" i="36"/>
  <c r="AA31" i="36"/>
  <c r="AA30" i="36"/>
  <c r="AA28" i="36"/>
  <c r="AA26" i="36"/>
  <c r="AA25" i="36"/>
  <c r="AA24" i="36"/>
  <c r="AA23" i="36"/>
  <c r="AA15" i="36"/>
  <c r="AA14" i="36"/>
  <c r="AA13" i="36"/>
  <c r="AA12" i="36"/>
  <c r="AA11" i="36"/>
  <c r="AA10" i="36"/>
  <c r="AA9" i="36"/>
  <c r="AA8" i="36"/>
  <c r="AA7" i="36"/>
  <c r="AA6" i="36"/>
  <c r="AA32" i="35"/>
  <c r="AA31" i="35"/>
  <c r="AA30" i="35"/>
  <c r="AA28" i="35"/>
  <c r="AA26" i="35"/>
  <c r="AA25" i="35"/>
  <c r="AA24" i="35"/>
  <c r="AA23" i="35"/>
  <c r="AA15" i="35"/>
  <c r="AA14" i="35"/>
  <c r="AA13" i="35"/>
  <c r="AA12" i="35"/>
  <c r="AA11" i="35"/>
  <c r="AA10" i="35"/>
  <c r="AA9" i="35"/>
  <c r="AA8" i="35"/>
  <c r="AA7" i="35"/>
  <c r="AA6" i="35"/>
  <c r="AA32" i="34"/>
  <c r="AA31" i="34"/>
  <c r="AA30" i="34"/>
  <c r="AA28" i="34"/>
  <c r="AA26" i="34"/>
  <c r="AA25" i="34"/>
  <c r="AA24" i="34"/>
  <c r="AA23" i="34"/>
  <c r="AA6" i="34"/>
  <c r="AA15" i="34"/>
  <c r="AA14" i="34"/>
  <c r="AA13" i="34"/>
  <c r="AA12" i="34"/>
  <c r="AA11" i="34"/>
  <c r="AA10" i="34"/>
  <c r="AA9" i="34"/>
  <c r="AA8" i="34"/>
  <c r="AA7" i="34"/>
  <c r="AQ110" i="68"/>
  <c r="AQ109" i="68"/>
  <c r="AQ108" i="68"/>
  <c r="AQ107" i="68"/>
  <c r="AQ106" i="68"/>
  <c r="AQ105" i="68"/>
  <c r="AQ104" i="68"/>
  <c r="AQ103" i="68"/>
  <c r="AQ102" i="68"/>
  <c r="AQ101" i="68"/>
  <c r="AQ100" i="68"/>
  <c r="AP110" i="68"/>
  <c r="AP109" i="68"/>
  <c r="AP108" i="68"/>
  <c r="AP107" i="68"/>
  <c r="AP106" i="68"/>
  <c r="AP105" i="68"/>
  <c r="AP104" i="68"/>
  <c r="AP103" i="68"/>
  <c r="AP102" i="68"/>
  <c r="AP101" i="68"/>
  <c r="AP100" i="68"/>
  <c r="AO110" i="68"/>
  <c r="AO109" i="68"/>
  <c r="AO108" i="68"/>
  <c r="AO107" i="68"/>
  <c r="AO106" i="68"/>
  <c r="AO105" i="68"/>
  <c r="AO104" i="68"/>
  <c r="AO103" i="68"/>
  <c r="AO102" i="68"/>
  <c r="AO101" i="68"/>
  <c r="AO100" i="68"/>
  <c r="AN110" i="68"/>
  <c r="AN109" i="68"/>
  <c r="AN108" i="68"/>
  <c r="AN107" i="68"/>
  <c r="AN106" i="68"/>
  <c r="AN105" i="68"/>
  <c r="AN104" i="68"/>
  <c r="AN103" i="68"/>
  <c r="AN102" i="68"/>
  <c r="AN101" i="68"/>
  <c r="AN100" i="68"/>
  <c r="AM110" i="68"/>
  <c r="AM109" i="68"/>
  <c r="AM108" i="68"/>
  <c r="AM107" i="68"/>
  <c r="AM106" i="68"/>
  <c r="AM105" i="68"/>
  <c r="AM104" i="68"/>
  <c r="AM103" i="68"/>
  <c r="AM102" i="68"/>
  <c r="AM101" i="68"/>
  <c r="AM100" i="68"/>
  <c r="AL110" i="68"/>
  <c r="AL109" i="68"/>
  <c r="AL108" i="68"/>
  <c r="AL107" i="68"/>
  <c r="AL106" i="68"/>
  <c r="AL105" i="68"/>
  <c r="AL104" i="68"/>
  <c r="AL103" i="68"/>
  <c r="AL102" i="68"/>
  <c r="AL101" i="68"/>
  <c r="AL100" i="68"/>
  <c r="AK110" i="68"/>
  <c r="AK109" i="68"/>
  <c r="AK108" i="68"/>
  <c r="AK107" i="68"/>
  <c r="AK106" i="68"/>
  <c r="AK105" i="68"/>
  <c r="AK104" i="68"/>
  <c r="AK103" i="68"/>
  <c r="AK102" i="68"/>
  <c r="AK101" i="68"/>
  <c r="AK100" i="68"/>
  <c r="AJ110" i="68"/>
  <c r="AJ109" i="68"/>
  <c r="AJ108" i="68"/>
  <c r="AJ107" i="68"/>
  <c r="AJ106" i="68"/>
  <c r="AJ105" i="68"/>
  <c r="AJ104" i="68"/>
  <c r="AJ103" i="68"/>
  <c r="AJ102" i="68"/>
  <c r="AJ101" i="68"/>
  <c r="AJ100" i="68"/>
  <c r="X6" i="62"/>
  <c r="AQ99" i="68" s="1"/>
  <c r="V6" i="62"/>
  <c r="AP99" i="68" s="1"/>
  <c r="T6" i="62"/>
  <c r="AO99" i="68" s="1"/>
  <c r="R6" i="62"/>
  <c r="AN99" i="68" s="1"/>
  <c r="P6" i="62"/>
  <c r="AM99" i="68" s="1"/>
  <c r="N6" i="62"/>
  <c r="AL99" i="68" s="1"/>
  <c r="L6" i="62"/>
  <c r="AK99" i="68" s="1"/>
  <c r="J6" i="62"/>
  <c r="AJ99" i="68" s="1"/>
  <c r="AI37" i="68"/>
  <c r="AU18" i="68"/>
  <c r="AR18" i="68"/>
  <c r="AM18" i="68"/>
  <c r="AJ18" i="68"/>
  <c r="AE18" i="68"/>
  <c r="AB18" i="68"/>
  <c r="W18" i="68"/>
  <c r="T18" i="68"/>
  <c r="O18" i="68"/>
  <c r="L18" i="68"/>
  <c r="G18" i="68"/>
  <c r="D18" i="68"/>
  <c r="AU4" i="68"/>
  <c r="AR4" i="68"/>
  <c r="AM4" i="68"/>
  <c r="AJ4" i="68"/>
  <c r="AE4" i="68"/>
  <c r="AB4" i="68"/>
  <c r="T4" i="68"/>
  <c r="O4" i="68"/>
  <c r="L4" i="68"/>
  <c r="G4" i="68"/>
  <c r="D4" i="68"/>
  <c r="B35" i="12"/>
  <c r="B34" i="12"/>
  <c r="P4" i="12"/>
  <c r="BO36" i="11"/>
  <c r="BN36" i="11"/>
  <c r="BM36" i="11"/>
  <c r="BL36" i="11"/>
  <c r="BK36" i="11"/>
  <c r="BJ36" i="11"/>
  <c r="BI36" i="11"/>
  <c r="BH36" i="11"/>
  <c r="BG36" i="11"/>
  <c r="BF36" i="11"/>
  <c r="BE36" i="11"/>
  <c r="BC36" i="11"/>
  <c r="BB36" i="11"/>
  <c r="BA36" i="11"/>
  <c r="AZ36" i="11"/>
  <c r="AY36" i="11"/>
  <c r="AX36" i="11"/>
  <c r="AW36" i="11"/>
  <c r="AV36" i="11"/>
  <c r="AU36" i="11"/>
  <c r="AT36" i="11"/>
  <c r="AS36" i="11"/>
  <c r="AR36" i="11"/>
  <c r="AQ36" i="11"/>
  <c r="AP36" i="11"/>
  <c r="AO36" i="11"/>
  <c r="AN36" i="11"/>
  <c r="AM36" i="11"/>
  <c r="AL36" i="11"/>
  <c r="AK36" i="11"/>
  <c r="BP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BP34" i="11"/>
  <c r="BO34" i="11"/>
  <c r="BM34" i="11"/>
  <c r="BL34" i="11"/>
  <c r="BK34" i="11"/>
  <c r="BJ34"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BP33" i="11"/>
  <c r="BO33" i="11"/>
  <c r="BN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BP32" i="11"/>
  <c r="BO32" i="11"/>
  <c r="BN32" i="11"/>
  <c r="BM32" i="11"/>
  <c r="BK32" i="11"/>
  <c r="BJ32"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BP31" i="11"/>
  <c r="BO31" i="11"/>
  <c r="BN31" i="11"/>
  <c r="BM31" i="11"/>
  <c r="BL31" i="11"/>
  <c r="BJ31"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BP30" i="11"/>
  <c r="BO30" i="11"/>
  <c r="BN30" i="11"/>
  <c r="BM30" i="11"/>
  <c r="BL30" i="11"/>
  <c r="BK30" i="11"/>
  <c r="BI30" i="11"/>
  <c r="BH30" i="11"/>
  <c r="BG30" i="11"/>
  <c r="BF30" i="11"/>
  <c r="BE30" i="11"/>
  <c r="BD30" i="11"/>
  <c r="BC30" i="11"/>
  <c r="BB30" i="11"/>
  <c r="BA30" i="11"/>
  <c r="AZ30" i="11"/>
  <c r="AY30" i="11"/>
  <c r="AX30" i="11"/>
  <c r="AW30" i="11"/>
  <c r="AV30" i="11"/>
  <c r="AU30" i="11"/>
  <c r="AT30" i="11"/>
  <c r="AS30" i="11"/>
  <c r="AR30" i="11"/>
  <c r="AQ30" i="11"/>
  <c r="AP30" i="11"/>
  <c r="AO30" i="11"/>
  <c r="AN30" i="11"/>
  <c r="AL30" i="11"/>
  <c r="AK30" i="11"/>
  <c r="BP29" i="11"/>
  <c r="BO29" i="11"/>
  <c r="BN29" i="11"/>
  <c r="BM29" i="11"/>
  <c r="BL29" i="11"/>
  <c r="BK29" i="11"/>
  <c r="BJ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BP28" i="11"/>
  <c r="BO28" i="11"/>
  <c r="BN28" i="11"/>
  <c r="BM28" i="11"/>
  <c r="BL28" i="11"/>
  <c r="BK28" i="11"/>
  <c r="BJ28" i="11"/>
  <c r="BI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BP27" i="11"/>
  <c r="BO27" i="11"/>
  <c r="BN27" i="11"/>
  <c r="BM27" i="11"/>
  <c r="BL27" i="11"/>
  <c r="BK27" i="11"/>
  <c r="BJ27" i="11"/>
  <c r="BI27" i="11"/>
  <c r="BH27" i="11"/>
  <c r="BF27" i="11"/>
  <c r="BE27" i="11"/>
  <c r="BD27" i="11"/>
  <c r="BC27" i="11"/>
  <c r="BB27" i="11"/>
  <c r="BA27" i="11"/>
  <c r="AZ27" i="11"/>
  <c r="AY27" i="11"/>
  <c r="AX27" i="11"/>
  <c r="AW27" i="11"/>
  <c r="AV27" i="11"/>
  <c r="AU27" i="11"/>
  <c r="AT27" i="11"/>
  <c r="AS27" i="11"/>
  <c r="AR27" i="11"/>
  <c r="AQ27" i="11"/>
  <c r="AP27" i="11"/>
  <c r="AO27" i="11"/>
  <c r="AN27" i="11"/>
  <c r="AM27" i="11"/>
  <c r="AL27" i="11"/>
  <c r="AK27" i="11"/>
  <c r="BP26" i="11"/>
  <c r="BO26" i="11"/>
  <c r="BN26" i="11"/>
  <c r="BM26" i="11"/>
  <c r="BL26" i="11"/>
  <c r="BK26" i="11"/>
  <c r="BJ26" i="11"/>
  <c r="BI26" i="11"/>
  <c r="BH26" i="11"/>
  <c r="BG26" i="11"/>
  <c r="BE26" i="11"/>
  <c r="BD26" i="11"/>
  <c r="BC26" i="11"/>
  <c r="BB26" i="11"/>
  <c r="BA26" i="11"/>
  <c r="AZ26" i="11"/>
  <c r="AY26" i="11"/>
  <c r="AX26" i="11"/>
  <c r="AW26" i="11"/>
  <c r="AV26" i="11"/>
  <c r="AU26" i="11"/>
  <c r="AT26" i="11"/>
  <c r="AS26" i="11"/>
  <c r="AR26" i="11"/>
  <c r="AQ26" i="11"/>
  <c r="AP26" i="11"/>
  <c r="AO26" i="11"/>
  <c r="AN26" i="11"/>
  <c r="AM26" i="11"/>
  <c r="AL26" i="11"/>
  <c r="AK26" i="11"/>
  <c r="BP25" i="11"/>
  <c r="BO25" i="11"/>
  <c r="BN25" i="11"/>
  <c r="BM25" i="11"/>
  <c r="BL25" i="11"/>
  <c r="BK25" i="11"/>
  <c r="BJ25" i="11"/>
  <c r="BI25" i="11"/>
  <c r="BH25" i="11"/>
  <c r="BG25" i="11"/>
  <c r="BF25" i="11"/>
  <c r="BD25" i="11"/>
  <c r="BC25" i="11"/>
  <c r="BB25" i="11"/>
  <c r="BA25" i="11"/>
  <c r="AZ25" i="11"/>
  <c r="AY25" i="11"/>
  <c r="AX25" i="11"/>
  <c r="AW25" i="11"/>
  <c r="AV25" i="11"/>
  <c r="AU25" i="11"/>
  <c r="AT25" i="11"/>
  <c r="AS25" i="11"/>
  <c r="AR25" i="11"/>
  <c r="AQ25" i="11"/>
  <c r="AP25" i="11"/>
  <c r="AO25" i="11"/>
  <c r="AN25" i="11"/>
  <c r="AM25" i="11"/>
  <c r="AL25" i="11"/>
  <c r="AK25" i="11"/>
  <c r="BP24" i="11"/>
  <c r="BO24" i="11"/>
  <c r="BN24" i="11"/>
  <c r="BM24" i="11"/>
  <c r="BL24" i="11"/>
  <c r="BK24" i="11"/>
  <c r="BJ24" i="11"/>
  <c r="BI24" i="11"/>
  <c r="BH24" i="11"/>
  <c r="BG24" i="11"/>
  <c r="BF24" i="11"/>
  <c r="BE24" i="11"/>
  <c r="BC24" i="11"/>
  <c r="BB24" i="11"/>
  <c r="BA24" i="11"/>
  <c r="AZ24" i="11"/>
  <c r="AY24" i="11"/>
  <c r="AX24" i="11"/>
  <c r="AW24" i="11"/>
  <c r="AV24" i="11"/>
  <c r="AU24" i="11"/>
  <c r="AT24" i="11"/>
  <c r="AS24" i="11"/>
  <c r="AR24" i="11"/>
  <c r="AQ24" i="11"/>
  <c r="AP24" i="11"/>
  <c r="AO24" i="11"/>
  <c r="AN24" i="11"/>
  <c r="AM24" i="11"/>
  <c r="AL24" i="11"/>
  <c r="AK24" i="11"/>
  <c r="BP23" i="11"/>
  <c r="BO23" i="11"/>
  <c r="BN23" i="11"/>
  <c r="BM23" i="11"/>
  <c r="BL23" i="11"/>
  <c r="BK23" i="11"/>
  <c r="BJ23" i="11"/>
  <c r="BI23" i="11"/>
  <c r="BH23" i="11"/>
  <c r="BG23" i="11"/>
  <c r="BF23" i="11"/>
  <c r="BE23" i="11"/>
  <c r="BD23" i="11"/>
  <c r="BB23" i="11"/>
  <c r="BA23" i="11"/>
  <c r="AZ23" i="11"/>
  <c r="AY23" i="11"/>
  <c r="AX23" i="11"/>
  <c r="AW23" i="11"/>
  <c r="AV23" i="11"/>
  <c r="AU23" i="11"/>
  <c r="AT23" i="11"/>
  <c r="AS23" i="11"/>
  <c r="AR23" i="11"/>
  <c r="AQ23" i="11"/>
  <c r="AP23" i="11"/>
  <c r="AO23" i="11"/>
  <c r="AN23" i="11"/>
  <c r="AM23" i="11"/>
  <c r="AL23" i="11"/>
  <c r="AK23" i="11"/>
  <c r="BP22" i="11"/>
  <c r="BO22" i="11"/>
  <c r="BN22" i="11"/>
  <c r="BM22" i="11"/>
  <c r="BL22" i="11"/>
  <c r="BK22" i="11"/>
  <c r="BJ22" i="11"/>
  <c r="BI22" i="11"/>
  <c r="BH22" i="11"/>
  <c r="BG22" i="11"/>
  <c r="BF22" i="11"/>
  <c r="BE22" i="11"/>
  <c r="BD22" i="11"/>
  <c r="BC22" i="11"/>
  <c r="BA22" i="11"/>
  <c r="AZ22" i="11"/>
  <c r="AY22" i="11"/>
  <c r="AX22" i="11"/>
  <c r="AW22" i="11"/>
  <c r="AV22" i="11"/>
  <c r="AU22" i="11"/>
  <c r="AT22" i="11"/>
  <c r="AS22" i="11"/>
  <c r="AR22" i="11"/>
  <c r="AQ22" i="11"/>
  <c r="AP22" i="11"/>
  <c r="AO22" i="11"/>
  <c r="AN22" i="11"/>
  <c r="AM22" i="11"/>
  <c r="AL22" i="11"/>
  <c r="AK22" i="11"/>
  <c r="BP21" i="11"/>
  <c r="BO21" i="11"/>
  <c r="BN21" i="11"/>
  <c r="BM21" i="11"/>
  <c r="BL21" i="11"/>
  <c r="BK21" i="11"/>
  <c r="BJ21" i="11"/>
  <c r="BI21" i="11"/>
  <c r="BH21" i="11"/>
  <c r="BG21" i="11"/>
  <c r="BF21" i="11"/>
  <c r="BE21" i="11"/>
  <c r="BD21" i="11"/>
  <c r="BC21" i="11"/>
  <c r="BB21" i="11"/>
  <c r="AZ21" i="11"/>
  <c r="AY21" i="11"/>
  <c r="AX21" i="11"/>
  <c r="AW21" i="11"/>
  <c r="AV21" i="11"/>
  <c r="AU21" i="11"/>
  <c r="AT21" i="11"/>
  <c r="AS21" i="11"/>
  <c r="AR21" i="11"/>
  <c r="AQ21" i="11"/>
  <c r="AP21" i="11"/>
  <c r="AO21" i="11"/>
  <c r="AN21" i="11"/>
  <c r="AM21" i="11"/>
  <c r="AL21" i="11"/>
  <c r="AK21" i="11"/>
  <c r="BP20" i="11"/>
  <c r="BO20" i="11"/>
  <c r="BN20" i="11"/>
  <c r="BM20" i="11"/>
  <c r="BL20" i="11"/>
  <c r="BK20" i="11"/>
  <c r="BJ20" i="11"/>
  <c r="BI20" i="11"/>
  <c r="BH20" i="11"/>
  <c r="BG20" i="11"/>
  <c r="BF20" i="11"/>
  <c r="BE20" i="11"/>
  <c r="BD20" i="11"/>
  <c r="BC20" i="11"/>
  <c r="BB20" i="11"/>
  <c r="BA20" i="11"/>
  <c r="AY20" i="11"/>
  <c r="AX20" i="11"/>
  <c r="AW20" i="11"/>
  <c r="AV20" i="11"/>
  <c r="AU20" i="11"/>
  <c r="AT20" i="11"/>
  <c r="AS20" i="11"/>
  <c r="AR20" i="11"/>
  <c r="AQ20" i="11"/>
  <c r="AP20" i="11"/>
  <c r="AO20" i="11"/>
  <c r="AN20" i="11"/>
  <c r="AM20" i="11"/>
  <c r="AL20" i="11"/>
  <c r="AK20" i="11"/>
  <c r="BP19" i="11"/>
  <c r="BO19" i="11"/>
  <c r="BN19" i="11"/>
  <c r="BM19" i="11"/>
  <c r="BL19" i="11"/>
  <c r="BK19" i="11"/>
  <c r="BJ19" i="11"/>
  <c r="BI19" i="11"/>
  <c r="BH19" i="11"/>
  <c r="BG19" i="11"/>
  <c r="BF19" i="11"/>
  <c r="BE19" i="11"/>
  <c r="BD19" i="11"/>
  <c r="BC19" i="11"/>
  <c r="BB19" i="11"/>
  <c r="BA19" i="11"/>
  <c r="AZ19" i="11"/>
  <c r="AX19" i="11"/>
  <c r="AW19" i="11"/>
  <c r="AV19" i="11"/>
  <c r="AU19" i="11"/>
  <c r="AT19" i="11"/>
  <c r="AS19" i="11"/>
  <c r="AR19" i="11"/>
  <c r="AQ19" i="11"/>
  <c r="AP19" i="11"/>
  <c r="AO19" i="11"/>
  <c r="AN19" i="11"/>
  <c r="AM19" i="11"/>
  <c r="AL19" i="11"/>
  <c r="AK19" i="11"/>
  <c r="BP18" i="11"/>
  <c r="BO18" i="11"/>
  <c r="BN18" i="11"/>
  <c r="BM18" i="11"/>
  <c r="BL18" i="11"/>
  <c r="BK18" i="11"/>
  <c r="BJ18" i="11"/>
  <c r="BI18" i="11"/>
  <c r="BH18" i="11"/>
  <c r="BG18" i="11"/>
  <c r="BF18" i="11"/>
  <c r="BE18" i="11"/>
  <c r="BD18" i="11"/>
  <c r="BC18" i="11"/>
  <c r="BB18" i="11"/>
  <c r="BA18" i="11"/>
  <c r="AZ18" i="11"/>
  <c r="AY18" i="11"/>
  <c r="AW18" i="11"/>
  <c r="AV18" i="11"/>
  <c r="AU18" i="11"/>
  <c r="AT18" i="11"/>
  <c r="AS18" i="11"/>
  <c r="AR18" i="11"/>
  <c r="AQ18" i="11"/>
  <c r="AP18" i="11"/>
  <c r="AO18" i="11"/>
  <c r="AN18" i="11"/>
  <c r="AM18" i="11"/>
  <c r="AL18" i="11"/>
  <c r="AK18" i="11"/>
  <c r="BP17" i="11"/>
  <c r="BO17" i="11"/>
  <c r="BN17" i="11"/>
  <c r="BM17" i="11"/>
  <c r="BL17" i="11"/>
  <c r="BK17" i="11"/>
  <c r="BJ17" i="11"/>
  <c r="BI17" i="11"/>
  <c r="BH17" i="11"/>
  <c r="BG17" i="11"/>
  <c r="BF17" i="11"/>
  <c r="BE17" i="11"/>
  <c r="BD17" i="11"/>
  <c r="BC17" i="11"/>
  <c r="BB17" i="11"/>
  <c r="BA17" i="11"/>
  <c r="AZ17" i="11"/>
  <c r="AY17" i="11"/>
  <c r="AX17" i="11"/>
  <c r="AV17" i="11"/>
  <c r="AU17" i="11"/>
  <c r="AT17" i="11"/>
  <c r="AS17" i="11"/>
  <c r="AR17" i="11"/>
  <c r="AQ17" i="11"/>
  <c r="AP17" i="11"/>
  <c r="AO17" i="11"/>
  <c r="AN17" i="11"/>
  <c r="AM17" i="11"/>
  <c r="AL17" i="11"/>
  <c r="AK17" i="11"/>
  <c r="BP16" i="11"/>
  <c r="BO16" i="11"/>
  <c r="BN16" i="11"/>
  <c r="BM16" i="11"/>
  <c r="BL16" i="11"/>
  <c r="BK16" i="11"/>
  <c r="BJ16" i="11"/>
  <c r="BI16" i="11"/>
  <c r="BH16" i="11"/>
  <c r="BG16" i="11"/>
  <c r="BF16" i="11"/>
  <c r="BE16" i="11"/>
  <c r="BD16" i="11"/>
  <c r="BC16" i="11"/>
  <c r="BB16" i="11"/>
  <c r="BA16" i="11"/>
  <c r="AZ16" i="11"/>
  <c r="AY16" i="11"/>
  <c r="AX16" i="11"/>
  <c r="AW16" i="11"/>
  <c r="AU16" i="11"/>
  <c r="AT16" i="11"/>
  <c r="AS16" i="11"/>
  <c r="AR16" i="11"/>
  <c r="AQ16" i="11"/>
  <c r="AP16" i="11"/>
  <c r="AO16" i="11"/>
  <c r="AN16" i="11"/>
  <c r="AM16" i="11"/>
  <c r="AL16" i="11"/>
  <c r="AK16" i="11"/>
  <c r="BP15" i="11"/>
  <c r="BO15" i="11"/>
  <c r="BN15" i="11"/>
  <c r="BM15" i="11"/>
  <c r="BL15" i="11"/>
  <c r="BK15" i="11"/>
  <c r="BJ15" i="11"/>
  <c r="BI15" i="11"/>
  <c r="BH15" i="11"/>
  <c r="BG15" i="11"/>
  <c r="BF15" i="11"/>
  <c r="BE15" i="11"/>
  <c r="BD15" i="11"/>
  <c r="BC15" i="11"/>
  <c r="BB15" i="11"/>
  <c r="BA15" i="11"/>
  <c r="AZ15" i="11"/>
  <c r="AY15" i="11"/>
  <c r="AX15" i="11"/>
  <c r="AW15" i="11"/>
  <c r="AV15" i="11"/>
  <c r="AT15" i="11"/>
  <c r="AS15" i="11"/>
  <c r="AR15" i="11"/>
  <c r="AQ15" i="11"/>
  <c r="AP15" i="11"/>
  <c r="AO15" i="11"/>
  <c r="AN15" i="11"/>
  <c r="AM15" i="11"/>
  <c r="AL15" i="11"/>
  <c r="AK15" i="11"/>
  <c r="BP14" i="11"/>
  <c r="BO14" i="11"/>
  <c r="BN14" i="11"/>
  <c r="BM14" i="11"/>
  <c r="BL14" i="11"/>
  <c r="BK14" i="11"/>
  <c r="BJ14" i="11"/>
  <c r="BI14" i="11"/>
  <c r="BH14" i="11"/>
  <c r="BG14" i="11"/>
  <c r="BF14" i="11"/>
  <c r="BE14" i="11"/>
  <c r="BD14" i="11"/>
  <c r="BC14" i="11"/>
  <c r="BB14" i="11"/>
  <c r="BA14" i="11"/>
  <c r="AZ14" i="11"/>
  <c r="AY14" i="11"/>
  <c r="AX14" i="11"/>
  <c r="AW14" i="11"/>
  <c r="AV14" i="11"/>
  <c r="AU14" i="11"/>
  <c r="AS14" i="11"/>
  <c r="AR14" i="11"/>
  <c r="AQ14" i="11"/>
  <c r="AP14" i="11"/>
  <c r="AO14" i="11"/>
  <c r="AN14" i="11"/>
  <c r="AM14" i="11"/>
  <c r="AL14" i="11"/>
  <c r="AK14"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R13" i="11"/>
  <c r="AQ13" i="11"/>
  <c r="AP13" i="11"/>
  <c r="AO13" i="11"/>
  <c r="AN13" i="11"/>
  <c r="AM13" i="11"/>
  <c r="AL13" i="11"/>
  <c r="AK13"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Q12" i="11"/>
  <c r="AP12" i="11"/>
  <c r="AO12" i="11"/>
  <c r="AN12" i="11"/>
  <c r="AM12" i="11"/>
  <c r="AL12" i="11"/>
  <c r="AK12"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P11" i="11"/>
  <c r="AO11" i="11"/>
  <c r="AN11" i="11"/>
  <c r="AM11" i="11"/>
  <c r="AL11" i="11"/>
  <c r="AK11"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O10" i="11"/>
  <c r="AN10" i="11"/>
  <c r="AM10" i="11"/>
  <c r="AL10" i="11"/>
  <c r="AK10" i="11"/>
  <c r="BP9" i="11"/>
  <c r="BO9" i="11"/>
  <c r="BN9" i="11"/>
  <c r="BM9" i="11"/>
  <c r="BL9" i="11"/>
  <c r="BK9" i="11"/>
  <c r="BJ9" i="11"/>
  <c r="BI9" i="11"/>
  <c r="BH9" i="11"/>
  <c r="BG9" i="11"/>
  <c r="BF9" i="11"/>
  <c r="BE9" i="11"/>
  <c r="BD9" i="11"/>
  <c r="BC9" i="11"/>
  <c r="BB9" i="11"/>
  <c r="BA9" i="11"/>
  <c r="AZ9" i="11"/>
  <c r="AY9" i="11"/>
  <c r="AX9" i="11"/>
  <c r="AW9" i="11"/>
  <c r="AV9" i="11"/>
  <c r="AU9" i="11"/>
  <c r="AT9" i="11"/>
  <c r="AS9" i="11"/>
  <c r="AR9" i="11"/>
  <c r="AQ9" i="11"/>
  <c r="AP9" i="11"/>
  <c r="AN9" i="11"/>
  <c r="AM9" i="11"/>
  <c r="AL9" i="11"/>
  <c r="AK9" i="11"/>
  <c r="BP8" i="11"/>
  <c r="BO8" i="11"/>
  <c r="BN8" i="11"/>
  <c r="BM8" i="11"/>
  <c r="BL8" i="11"/>
  <c r="BK8" i="11"/>
  <c r="BJ8" i="11"/>
  <c r="BI8" i="11"/>
  <c r="BH8" i="11"/>
  <c r="BG8" i="11"/>
  <c r="BF8" i="11"/>
  <c r="BE8" i="11"/>
  <c r="BD8" i="11"/>
  <c r="BC8" i="11"/>
  <c r="BB8" i="11"/>
  <c r="BA8" i="11"/>
  <c r="AZ8" i="11"/>
  <c r="AY8" i="11"/>
  <c r="AX8" i="11"/>
  <c r="AW8" i="11"/>
  <c r="AV8" i="11"/>
  <c r="AU8" i="11"/>
  <c r="AT8" i="11"/>
  <c r="AS8" i="11"/>
  <c r="AR8" i="11"/>
  <c r="AQ8" i="11"/>
  <c r="AP8" i="11"/>
  <c r="AO8" i="11"/>
  <c r="AM8" i="11"/>
  <c r="AL8" i="11"/>
  <c r="AK8" i="11"/>
  <c r="BP7" i="11"/>
  <c r="BO7" i="11"/>
  <c r="BN7" i="11"/>
  <c r="BM7" i="11"/>
  <c r="BL7" i="11"/>
  <c r="BK7" i="11"/>
  <c r="BJ7" i="11"/>
  <c r="BI7" i="11"/>
  <c r="BH7" i="11"/>
  <c r="BG7" i="11"/>
  <c r="BF7" i="11"/>
  <c r="BE7" i="11"/>
  <c r="BD7" i="11"/>
  <c r="BC7" i="11"/>
  <c r="BB7" i="11"/>
  <c r="BA7" i="11"/>
  <c r="AZ7" i="11"/>
  <c r="AY7" i="11"/>
  <c r="AX7" i="11"/>
  <c r="AW7" i="11"/>
  <c r="AV7" i="11"/>
  <c r="AU7" i="11"/>
  <c r="AT7" i="11"/>
  <c r="AS7" i="11"/>
  <c r="AR7" i="11"/>
  <c r="AQ7" i="11"/>
  <c r="AP7" i="11"/>
  <c r="AO7" i="11"/>
  <c r="AN7" i="11"/>
  <c r="AL7" i="11"/>
  <c r="AK7" i="11"/>
  <c r="BP6" i="11"/>
  <c r="BO6" i="11"/>
  <c r="BN6" i="11"/>
  <c r="BM6" i="11"/>
  <c r="BL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K6" i="11"/>
  <c r="BP5" i="11"/>
  <c r="BO5" i="11"/>
  <c r="BN5" i="11"/>
  <c r="BM5" i="11"/>
  <c r="BL5" i="11"/>
  <c r="BK5" i="11"/>
  <c r="BJ5" i="11"/>
  <c r="BI5" i="11"/>
  <c r="BH5" i="11"/>
  <c r="BG5" i="11"/>
  <c r="BF5" i="11"/>
  <c r="BE5" i="11"/>
  <c r="BD5" i="11"/>
  <c r="BC5" i="11"/>
  <c r="BB5" i="11"/>
  <c r="BA5" i="11"/>
  <c r="AZ5" i="11"/>
  <c r="AY5" i="11"/>
  <c r="AX5" i="11"/>
  <c r="AW5" i="11"/>
  <c r="AV5" i="11"/>
  <c r="AU5" i="11"/>
  <c r="AT5" i="11"/>
  <c r="AS5" i="11"/>
  <c r="AR5" i="11"/>
  <c r="AQ5" i="11"/>
  <c r="AP5" i="11"/>
  <c r="AO5" i="11"/>
  <c r="AN5" i="11"/>
  <c r="AM5" i="11"/>
  <c r="AL5" i="11"/>
  <c r="D114" i="68"/>
  <c r="Z35" i="60"/>
  <c r="V35" i="60"/>
  <c r="R35" i="60"/>
  <c r="Z17" i="59"/>
  <c r="V17" i="59"/>
  <c r="R17" i="59"/>
  <c r="Z32" i="60"/>
  <c r="V32" i="60"/>
  <c r="R32" i="60"/>
  <c r="Z31" i="60"/>
  <c r="V31" i="60"/>
  <c r="R31" i="60"/>
  <c r="Z30" i="60"/>
  <c r="V30" i="60"/>
  <c r="R30" i="60"/>
  <c r="Z29" i="60"/>
  <c r="V29" i="60"/>
  <c r="R29" i="60"/>
  <c r="Z22" i="60"/>
  <c r="V22" i="60"/>
  <c r="R22" i="60"/>
  <c r="Z9" i="63"/>
  <c r="V9" i="63"/>
  <c r="R9" i="63"/>
  <c r="Z8" i="63"/>
  <c r="V8" i="63"/>
  <c r="R8" i="63"/>
  <c r="Z10" i="63"/>
  <c r="V10" i="63"/>
  <c r="R10" i="63"/>
  <c r="Z36" i="59"/>
  <c r="V36" i="59"/>
  <c r="R36" i="59"/>
  <c r="Z35" i="59"/>
  <c r="V35" i="59"/>
  <c r="R35" i="59"/>
  <c r="R34" i="59"/>
  <c r="Z34" i="59"/>
  <c r="V34" i="59"/>
  <c r="AH4" i="5"/>
  <c r="AT81" i="68"/>
  <c r="AY81" i="68"/>
  <c r="AX81" i="68"/>
  <c r="AW81" i="68"/>
  <c r="AV81" i="68"/>
  <c r="AU81" i="68"/>
  <c r="AS81" i="68"/>
  <c r="AR81" i="68"/>
  <c r="AQ81" i="68"/>
  <c r="AP81" i="68"/>
  <c r="AO81" i="68"/>
  <c r="AN81" i="68"/>
  <c r="AM81" i="68"/>
  <c r="AL81" i="68"/>
  <c r="AK81" i="68"/>
  <c r="AJ81" i="68"/>
  <c r="AY79" i="68"/>
  <c r="AX79" i="68"/>
  <c r="AW79" i="68"/>
  <c r="AV79" i="68"/>
  <c r="AU79" i="68"/>
  <c r="AT79" i="68"/>
  <c r="AS79" i="68"/>
  <c r="AR79" i="68"/>
  <c r="AQ79" i="68"/>
  <c r="AP79" i="68"/>
  <c r="AO79" i="68"/>
  <c r="AN79" i="68"/>
  <c r="AM79" i="68"/>
  <c r="AL79" i="68"/>
  <c r="AK79" i="68"/>
  <c r="AJ79" i="68"/>
  <c r="AY75" i="68"/>
  <c r="AX75" i="68"/>
  <c r="AW75" i="68"/>
  <c r="AV75" i="68"/>
  <c r="AU75" i="68"/>
  <c r="AT75" i="68"/>
  <c r="AS75" i="68"/>
  <c r="AR75" i="68"/>
  <c r="AQ75" i="68"/>
  <c r="AP75" i="68"/>
  <c r="AO75" i="68"/>
  <c r="AN75" i="68"/>
  <c r="AM75" i="68"/>
  <c r="AL75" i="68"/>
  <c r="AK75" i="68"/>
  <c r="AJ75" i="68"/>
  <c r="AY72" i="68"/>
  <c r="AX72" i="68"/>
  <c r="AW72" i="68"/>
  <c r="AV72" i="68"/>
  <c r="AU72" i="68"/>
  <c r="AT72" i="68"/>
  <c r="AS72" i="68"/>
  <c r="AR72" i="68"/>
  <c r="AQ72" i="68"/>
  <c r="AP72" i="68"/>
  <c r="AO72" i="68"/>
  <c r="AN72" i="68"/>
  <c r="AM72" i="68"/>
  <c r="AL72" i="68"/>
  <c r="AK72" i="68"/>
  <c r="AJ72" i="68"/>
  <c r="AW48" i="68"/>
  <c r="AW47" i="68"/>
  <c r="AW46" i="68"/>
  <c r="AW45" i="68"/>
  <c r="AW44" i="68"/>
  <c r="AW43" i="68"/>
  <c r="AW42" i="68"/>
  <c r="AW41" i="68"/>
  <c r="AW40" i="68"/>
  <c r="AW39" i="68"/>
  <c r="AW38" i="68"/>
  <c r="AW37" i="68"/>
  <c r="AU48" i="68"/>
  <c r="AU47" i="68"/>
  <c r="AU46" i="68"/>
  <c r="AU45" i="68"/>
  <c r="AU44" i="68"/>
  <c r="AU43" i="68"/>
  <c r="AU42" i="68"/>
  <c r="AU41" i="68"/>
  <c r="AU40" i="68"/>
  <c r="AU39" i="68"/>
  <c r="AU38" i="68"/>
  <c r="AU37" i="68"/>
  <c r="L68" i="68"/>
  <c r="L67" i="68"/>
  <c r="L66" i="68"/>
  <c r="L65" i="68"/>
  <c r="L64" i="68"/>
  <c r="L63" i="68"/>
  <c r="L62" i="68"/>
  <c r="L61" i="68"/>
  <c r="L60" i="68"/>
  <c r="L59" i="68"/>
  <c r="L58" i="68"/>
  <c r="L57" i="68"/>
  <c r="L56" i="68"/>
  <c r="L55" i="68"/>
  <c r="L54" i="68"/>
  <c r="L53" i="68"/>
  <c r="L52" i="68"/>
  <c r="L51" i="68"/>
  <c r="L50" i="68"/>
  <c r="L49" i="68"/>
  <c r="L48" i="68"/>
  <c r="L47" i="68"/>
  <c r="L46" i="68"/>
  <c r="L45" i="68"/>
  <c r="L44" i="68"/>
  <c r="L43" i="68"/>
  <c r="L42" i="68"/>
  <c r="L41" i="68"/>
  <c r="L40" i="68"/>
  <c r="L39" i="68"/>
  <c r="L38" i="68"/>
  <c r="L37" i="68"/>
  <c r="C68" i="68"/>
  <c r="C67" i="68"/>
  <c r="C66" i="68"/>
  <c r="C65" i="68"/>
  <c r="C64" i="68"/>
  <c r="C63" i="68"/>
  <c r="C62" i="68"/>
  <c r="C61" i="68"/>
  <c r="C60" i="68"/>
  <c r="C59" i="68"/>
  <c r="C58" i="68"/>
  <c r="C57" i="68"/>
  <c r="C56" i="68"/>
  <c r="C55" i="68"/>
  <c r="C54" i="68"/>
  <c r="C53" i="68"/>
  <c r="C52" i="68"/>
  <c r="C51" i="68"/>
  <c r="C50" i="68"/>
  <c r="C49" i="68"/>
  <c r="C48" i="68"/>
  <c r="C47" i="68"/>
  <c r="C46" i="68"/>
  <c r="C45" i="68"/>
  <c r="C44" i="68"/>
  <c r="C43" i="68"/>
  <c r="C42" i="68"/>
  <c r="C41" i="68"/>
  <c r="C40" i="68"/>
  <c r="C39" i="68"/>
  <c r="C38" i="68"/>
  <c r="C37" i="68"/>
  <c r="D36" i="93"/>
  <c r="M36" i="93"/>
  <c r="D36" i="92"/>
  <c r="M36" i="92"/>
  <c r="D36" i="91"/>
  <c r="M36" i="91"/>
  <c r="D36" i="90"/>
  <c r="M36" i="90"/>
  <c r="D39" i="89"/>
  <c r="M39" i="89"/>
  <c r="Y6" i="65"/>
  <c r="Y7" i="65"/>
  <c r="Y8" i="65"/>
  <c r="Y9" i="65"/>
  <c r="Y10" i="65"/>
  <c r="Y11" i="65"/>
  <c r="Y12" i="65"/>
  <c r="Y13" i="65"/>
  <c r="Y14" i="65"/>
  <c r="Y15" i="65"/>
  <c r="Y16" i="65"/>
  <c r="AC18" i="65"/>
  <c r="AC19" i="65"/>
  <c r="AC20" i="65"/>
  <c r="AC21" i="65"/>
  <c r="Y5" i="65"/>
  <c r="AC22" i="65"/>
  <c r="Y18" i="65"/>
  <c r="Y19" i="65"/>
  <c r="Y20" i="65"/>
  <c r="Y21" i="65"/>
  <c r="B100" i="68"/>
  <c r="B91" i="68"/>
  <c r="B87" i="68"/>
  <c r="T70" i="68"/>
  <c r="S70" i="68"/>
  <c r="R70" i="68"/>
  <c r="Z11" i="63"/>
  <c r="V11" i="63"/>
  <c r="R11" i="63"/>
  <c r="Z15" i="63"/>
  <c r="V15" i="63"/>
  <c r="R15" i="63"/>
  <c r="Z14" i="63"/>
  <c r="V14" i="63"/>
  <c r="R14" i="63"/>
  <c r="Z13" i="63"/>
  <c r="V13" i="63"/>
  <c r="R13" i="63"/>
  <c r="Z12" i="63"/>
  <c r="V12" i="63"/>
  <c r="R12" i="63"/>
  <c r="D45" i="85"/>
  <c r="M45" i="85"/>
  <c r="Z21" i="60"/>
  <c r="V21" i="60"/>
  <c r="R21" i="60"/>
  <c r="Z20" i="60"/>
  <c r="V20" i="60"/>
  <c r="R20" i="60"/>
  <c r="Z19" i="60"/>
  <c r="V19" i="60"/>
  <c r="R19" i="60"/>
  <c r="Z18" i="60"/>
  <c r="V18" i="60"/>
  <c r="R18" i="60"/>
  <c r="Z17" i="60"/>
  <c r="V17" i="60"/>
  <c r="R17" i="60"/>
  <c r="Z10" i="60"/>
  <c r="V10" i="60"/>
  <c r="R10" i="60"/>
  <c r="D39" i="84"/>
  <c r="M39" i="84"/>
  <c r="Z16" i="59"/>
  <c r="V16" i="59"/>
  <c r="R16" i="59"/>
  <c r="D39" i="83"/>
  <c r="M39" i="83"/>
  <c r="D39" i="82"/>
  <c r="M39" i="82"/>
  <c r="D39" i="81"/>
  <c r="M39" i="81"/>
  <c r="D39" i="80"/>
  <c r="M39" i="80"/>
  <c r="D39" i="79"/>
  <c r="M39" i="79"/>
  <c r="K39" i="57"/>
  <c r="K37" i="57"/>
  <c r="K24" i="57"/>
  <c r="K23" i="57"/>
  <c r="K35" i="56"/>
  <c r="K23" i="56"/>
  <c r="K19" i="56"/>
  <c r="K25" i="55"/>
  <c r="K39" i="53"/>
  <c r="K32" i="53"/>
  <c r="K23" i="53"/>
  <c r="K21" i="53"/>
  <c r="W28" i="50"/>
  <c r="A23" i="66"/>
  <c r="A21" i="66"/>
  <c r="S19" i="66"/>
  <c r="S9" i="66"/>
  <c r="S8" i="66"/>
  <c r="AP4" i="14"/>
  <c r="P4" i="14"/>
  <c r="B36" i="11"/>
  <c r="B21" i="11"/>
  <c r="B20" i="11"/>
  <c r="AH4" i="11"/>
  <c r="T4" i="11"/>
  <c r="S4" i="11"/>
  <c r="B34" i="5"/>
  <c r="B32" i="5"/>
  <c r="B24" i="5"/>
  <c r="B20" i="5"/>
  <c r="B17" i="5"/>
  <c r="S4" i="5"/>
  <c r="P4" i="5"/>
  <c r="B39" i="77"/>
  <c r="B19" i="77"/>
  <c r="B23" i="77"/>
  <c r="B27" i="77"/>
  <c r="B28" i="77"/>
  <c r="D44" i="77"/>
  <c r="M44" i="77"/>
  <c r="D36" i="76"/>
  <c r="M36" i="76"/>
  <c r="D27" i="75"/>
  <c r="M27" i="75"/>
  <c r="D27" i="74"/>
  <c r="M27" i="74"/>
  <c r="D27" i="73"/>
  <c r="M27" i="73"/>
  <c r="D27" i="72"/>
  <c r="M27" i="72"/>
  <c r="D27" i="71"/>
  <c r="M27" i="71"/>
  <c r="D27" i="70"/>
  <c r="M27" i="70"/>
  <c r="D27" i="69"/>
  <c r="M27" i="69"/>
  <c r="V2" i="68"/>
  <c r="M114" i="68"/>
  <c r="M27" i="65"/>
  <c r="D27" i="49"/>
  <c r="M27" i="49"/>
  <c r="D27" i="48"/>
  <c r="M27" i="48"/>
  <c r="D28" i="47"/>
  <c r="M28" i="47"/>
  <c r="D37" i="58"/>
  <c r="M37" i="58"/>
  <c r="D34" i="44"/>
  <c r="M34" i="44"/>
  <c r="D43" i="57"/>
  <c r="M43" i="57"/>
  <c r="D43" i="56"/>
  <c r="M43" i="56"/>
  <c r="D43" i="55"/>
  <c r="M43" i="55"/>
  <c r="D43" i="53"/>
  <c r="M43" i="53"/>
  <c r="D34" i="52"/>
  <c r="M34" i="52"/>
  <c r="D39" i="61"/>
  <c r="M39" i="61"/>
  <c r="D38" i="46"/>
  <c r="M38" i="46"/>
  <c r="D47" i="45"/>
  <c r="M47" i="45"/>
  <c r="D36" i="31"/>
  <c r="M36" i="31"/>
  <c r="D36" i="43"/>
  <c r="M36" i="43"/>
  <c r="D36" i="42"/>
  <c r="M36" i="42"/>
  <c r="D36" i="41"/>
  <c r="M36" i="41"/>
  <c r="D36" i="40"/>
  <c r="M36" i="40"/>
  <c r="D36" i="50"/>
  <c r="M36" i="50"/>
  <c r="D36" i="32"/>
  <c r="M36" i="32"/>
  <c r="D39" i="30"/>
  <c r="M39" i="30"/>
  <c r="D39" i="29"/>
  <c r="M39" i="29"/>
  <c r="D38" i="28"/>
  <c r="M38" i="28"/>
  <c r="D36" i="66"/>
  <c r="M36" i="66"/>
  <c r="D36" i="16"/>
  <c r="M36" i="16"/>
  <c r="D35" i="62"/>
  <c r="M35" i="62"/>
  <c r="D39" i="39"/>
  <c r="M39" i="39"/>
  <c r="D39" i="38"/>
  <c r="M39" i="38"/>
  <c r="D39" i="37"/>
  <c r="M39" i="37"/>
  <c r="D39" i="36"/>
  <c r="M39" i="36"/>
  <c r="D39" i="35"/>
  <c r="M39" i="35"/>
  <c r="D39" i="34"/>
  <c r="M39" i="34"/>
  <c r="D40" i="33"/>
  <c r="M40" i="33"/>
  <c r="D44" i="27"/>
  <c r="M44" i="27"/>
  <c r="D44" i="26"/>
  <c r="M44" i="26"/>
  <c r="D44" i="25"/>
  <c r="M44" i="25"/>
  <c r="D44" i="24"/>
  <c r="M44" i="24"/>
  <c r="D44" i="23"/>
  <c r="M44" i="23"/>
  <c r="D44" i="22"/>
  <c r="M44" i="22"/>
  <c r="D44" i="21"/>
  <c r="M44" i="21"/>
  <c r="D44" i="20"/>
  <c r="M44" i="20"/>
  <c r="D36" i="19"/>
  <c r="M36" i="19"/>
  <c r="D44" i="14"/>
  <c r="M44" i="14"/>
  <c r="D36" i="13"/>
  <c r="M36" i="13"/>
  <c r="D44" i="12"/>
  <c r="M44" i="12"/>
  <c r="D44" i="11"/>
  <c r="M44" i="11"/>
  <c r="D44" i="5"/>
  <c r="M44" i="5"/>
  <c r="D36" i="9"/>
  <c r="M36" i="9"/>
  <c r="D36" i="8"/>
  <c r="M36" i="8"/>
  <c r="D36" i="7"/>
  <c r="M36" i="7"/>
  <c r="D36" i="6"/>
  <c r="M36" i="6"/>
  <c r="D36" i="1"/>
  <c r="M36" i="1"/>
  <c r="D36" i="63"/>
  <c r="M36" i="63"/>
  <c r="R7" i="60"/>
  <c r="V7" i="60"/>
  <c r="Z7" i="60"/>
  <c r="R8" i="60"/>
  <c r="V8" i="60"/>
  <c r="Z8" i="60"/>
  <c r="R9" i="60"/>
  <c r="V9" i="60"/>
  <c r="Z9" i="60"/>
  <c r="R11" i="60"/>
  <c r="V11" i="60"/>
  <c r="Z11" i="60"/>
  <c r="R12" i="60"/>
  <c r="V12" i="60"/>
  <c r="Z12" i="60"/>
  <c r="R13" i="60"/>
  <c r="V13" i="60"/>
  <c r="Z13" i="60"/>
  <c r="R14" i="60"/>
  <c r="V14" i="60"/>
  <c r="R15" i="60"/>
  <c r="V15" i="60"/>
  <c r="R16" i="60"/>
  <c r="V16" i="60"/>
  <c r="R23" i="60"/>
  <c r="V23" i="60"/>
  <c r="Z23" i="60"/>
  <c r="R24" i="60"/>
  <c r="V24" i="60"/>
  <c r="Z24" i="60"/>
  <c r="R25" i="60"/>
  <c r="V25" i="60"/>
  <c r="Z25" i="60"/>
  <c r="R26" i="60"/>
  <c r="V26" i="60"/>
  <c r="Z26" i="60"/>
  <c r="R27" i="60"/>
  <c r="V27" i="60"/>
  <c r="Z27" i="60"/>
  <c r="R28" i="60"/>
  <c r="V28" i="60"/>
  <c r="Z28" i="60"/>
  <c r="R33" i="60"/>
  <c r="V33" i="60"/>
  <c r="Z33" i="60"/>
  <c r="R34" i="60"/>
  <c r="V34" i="60"/>
  <c r="Z34" i="60"/>
  <c r="R36" i="60"/>
  <c r="V36" i="60"/>
  <c r="Z36" i="60"/>
  <c r="D38" i="60"/>
  <c r="M38" i="60"/>
  <c r="R7" i="59"/>
  <c r="V7" i="59"/>
  <c r="Z7" i="59"/>
  <c r="R8" i="59"/>
  <c r="V8" i="59"/>
  <c r="Z8" i="59"/>
  <c r="R9" i="59"/>
  <c r="V9" i="59"/>
  <c r="Z9" i="59"/>
  <c r="R10" i="59"/>
  <c r="V10" i="59"/>
  <c r="Z10" i="59"/>
  <c r="R11" i="59"/>
  <c r="V11" i="59"/>
  <c r="Z11" i="59"/>
  <c r="R12" i="59"/>
  <c r="V12" i="59"/>
  <c r="Z12" i="59"/>
  <c r="R13" i="59"/>
  <c r="V13" i="59"/>
  <c r="Z13" i="59"/>
  <c r="R14" i="59"/>
  <c r="V14" i="59"/>
  <c r="Z14" i="59"/>
  <c r="R15" i="59"/>
  <c r="V15" i="59"/>
  <c r="Z15" i="59"/>
  <c r="R18" i="59"/>
  <c r="V18" i="59"/>
  <c r="Z18" i="59"/>
  <c r="R19" i="59"/>
  <c r="V19" i="59"/>
  <c r="Z19" i="59"/>
  <c r="R20" i="59"/>
  <c r="V20" i="59"/>
  <c r="Z20" i="59"/>
  <c r="R22" i="59"/>
  <c r="V22" i="59"/>
  <c r="Z22" i="59"/>
  <c r="R23" i="59"/>
  <c r="V23" i="59"/>
  <c r="Z23" i="59"/>
  <c r="R24" i="59"/>
  <c r="V24" i="59"/>
  <c r="Z24" i="59"/>
  <c r="R25" i="59"/>
  <c r="V25" i="59"/>
  <c r="Z25" i="59"/>
  <c r="R26" i="59"/>
  <c r="V26" i="59"/>
  <c r="Z26" i="59"/>
  <c r="R27" i="59"/>
  <c r="V27" i="59"/>
  <c r="Z27" i="59"/>
  <c r="R28" i="59"/>
  <c r="V28" i="59"/>
  <c r="Z28" i="59"/>
  <c r="R29" i="59"/>
  <c r="V29" i="59"/>
  <c r="Z29" i="59"/>
  <c r="R30" i="59"/>
  <c r="V30" i="59"/>
  <c r="Z30" i="59"/>
  <c r="R31" i="59"/>
  <c r="V31" i="59"/>
  <c r="Z31" i="59"/>
  <c r="R32" i="59"/>
  <c r="V32" i="59"/>
  <c r="Z32" i="59"/>
  <c r="R33" i="59"/>
  <c r="V33" i="59"/>
  <c r="Z33" i="59"/>
  <c r="D38" i="59"/>
  <c r="M38" i="59"/>
  <c r="B35" i="5"/>
  <c r="AG4" i="11"/>
  <c r="B35" i="11"/>
  <c r="Y4" i="14"/>
  <c r="AO4" i="14"/>
  <c r="S22" i="66"/>
  <c r="A14" i="66"/>
  <c r="AC21" i="50"/>
  <c r="AC29" i="50"/>
  <c r="K38" i="53"/>
  <c r="K38" i="55"/>
  <c r="K38" i="56"/>
  <c r="K38" i="57"/>
  <c r="B51" i="68"/>
  <c r="B59" i="68"/>
  <c r="B67" i="68"/>
  <c r="Q70" i="68"/>
  <c r="Y70" i="68"/>
  <c r="AG70" i="68"/>
  <c r="B101" i="68"/>
  <c r="Z8" i="16"/>
  <c r="AH8" i="16"/>
  <c r="B30" i="77"/>
  <c r="B38" i="77"/>
  <c r="H8" i="16" l="1"/>
  <c r="AJ13" i="97"/>
  <c r="B9" i="97"/>
  <c r="G4" i="97"/>
  <c r="B21" i="77"/>
  <c r="K21" i="55"/>
  <c r="K30" i="53"/>
  <c r="B37" i="77"/>
  <c r="B84" i="68"/>
  <c r="K37" i="56"/>
  <c r="B18" i="5"/>
  <c r="K21" i="57"/>
  <c r="B8" i="77"/>
  <c r="C4" i="97"/>
  <c r="AJ9" i="97"/>
  <c r="B5" i="97"/>
  <c r="S21" i="66"/>
  <c r="E8" i="16"/>
  <c r="D4" i="97"/>
  <c r="AJ10" i="97"/>
  <c r="B6" i="97"/>
  <c r="E4" i="5"/>
  <c r="AJ11" i="97"/>
  <c r="B7" i="97"/>
  <c r="E4" i="97"/>
  <c r="G8" i="16"/>
  <c r="AJ12" i="97"/>
  <c r="B8" i="97"/>
  <c r="F4" i="97"/>
  <c r="B27" i="5"/>
  <c r="AC28" i="50"/>
  <c r="I8" i="16"/>
  <c r="AJ14" i="97"/>
  <c r="B10" i="97"/>
  <c r="H4" i="97"/>
  <c r="B18" i="11"/>
  <c r="S23" i="66"/>
  <c r="K39" i="56"/>
  <c r="B36" i="5"/>
  <c r="B102" i="68"/>
  <c r="AC30" i="50"/>
  <c r="B68" i="68"/>
  <c r="K39" i="55"/>
  <c r="AH70" i="68"/>
  <c r="AI8" i="16"/>
  <c r="AH4" i="97"/>
  <c r="B36" i="97"/>
  <c r="AJ40" i="97"/>
  <c r="AG4" i="5"/>
  <c r="B35" i="97"/>
  <c r="AG4" i="97"/>
  <c r="AJ39" i="97"/>
  <c r="AG8" i="16"/>
  <c r="AF4" i="97"/>
  <c r="B34" i="97"/>
  <c r="AJ38" i="97"/>
  <c r="AF8" i="16"/>
  <c r="B33" i="97"/>
  <c r="AE4" i="97"/>
  <c r="AJ37" i="97"/>
  <c r="B33" i="11"/>
  <c r="AJ4" i="14"/>
  <c r="K33" i="56"/>
  <c r="B26" i="11"/>
  <c r="AD4" i="14"/>
  <c r="B90" i="68"/>
  <c r="B26" i="77"/>
  <c r="B50" i="68"/>
  <c r="P4" i="11"/>
  <c r="P70" i="68"/>
  <c r="AE8" i="16"/>
  <c r="AD4" i="97"/>
  <c r="B32" i="97"/>
  <c r="AJ36" i="97"/>
  <c r="B31" i="5"/>
  <c r="AJ35" i="97"/>
  <c r="AC4" i="97"/>
  <c r="B31" i="97"/>
  <c r="AD8" i="16"/>
  <c r="AC8" i="16"/>
  <c r="AB4" i="97"/>
  <c r="AJ34" i="97"/>
  <c r="B30" i="97"/>
  <c r="B29" i="97"/>
  <c r="AJ33" i="97"/>
  <c r="AA4" i="97"/>
  <c r="AA8" i="16"/>
  <c r="AJ32" i="97"/>
  <c r="B28" i="97"/>
  <c r="Z4" i="97"/>
  <c r="Y4" i="5"/>
  <c r="AJ31" i="97"/>
  <c r="B27" i="97"/>
  <c r="Y4" i="97"/>
  <c r="K29" i="55"/>
  <c r="Y8" i="16"/>
  <c r="X4" i="97"/>
  <c r="B26" i="97"/>
  <c r="AJ30" i="97"/>
  <c r="X70" i="68"/>
  <c r="B25" i="12"/>
  <c r="B25" i="11"/>
  <c r="X8" i="16"/>
  <c r="W4" i="97"/>
  <c r="B25" i="97"/>
  <c r="AJ29" i="97"/>
  <c r="AE4" i="14"/>
  <c r="K28" i="57"/>
  <c r="V4" i="5"/>
  <c r="K27" i="56"/>
  <c r="W8" i="16"/>
  <c r="AJ28" i="97"/>
  <c r="B24" i="97"/>
  <c r="V4" i="97"/>
  <c r="AC17" i="50"/>
  <c r="U4" i="5"/>
  <c r="AJ27" i="97"/>
  <c r="B23" i="97"/>
  <c r="U4" i="97"/>
  <c r="K24" i="56"/>
  <c r="B53" i="68"/>
  <c r="B21" i="5"/>
  <c r="B24" i="77"/>
  <c r="AA4" i="14"/>
  <c r="B21" i="12"/>
  <c r="S4" i="12"/>
  <c r="K24" i="53"/>
  <c r="S4" i="97"/>
  <c r="AJ25" i="97"/>
  <c r="B21" i="97"/>
  <c r="U8" i="16"/>
  <c r="AJ26" i="97"/>
  <c r="B22" i="97"/>
  <c r="T4" i="97"/>
  <c r="T4" i="5"/>
  <c r="K24" i="55"/>
  <c r="K25" i="57"/>
  <c r="AC15" i="50"/>
  <c r="S8" i="16"/>
  <c r="R4" i="97"/>
  <c r="AJ24" i="97"/>
  <c r="B20" i="97"/>
  <c r="K22" i="56"/>
  <c r="K22" i="57"/>
  <c r="K22" i="53"/>
  <c r="B85" i="68"/>
  <c r="B19" i="5"/>
  <c r="AJ23" i="97"/>
  <c r="B19" i="97"/>
  <c r="Q4" i="97"/>
  <c r="B22" i="77"/>
  <c r="R8" i="16"/>
  <c r="Q8" i="16"/>
  <c r="P4" i="97"/>
  <c r="B18" i="97"/>
  <c r="AJ22" i="97"/>
  <c r="X4" i="14"/>
  <c r="B18" i="12"/>
  <c r="P8" i="16"/>
  <c r="O4" i="97"/>
  <c r="AJ21" i="97"/>
  <c r="B17" i="97"/>
  <c r="O8" i="16"/>
  <c r="AJ20" i="97"/>
  <c r="N4" i="97"/>
  <c r="B16" i="97"/>
  <c r="A18" i="66"/>
  <c r="AJ19" i="97"/>
  <c r="B15" i="97"/>
  <c r="M4" i="97"/>
  <c r="A17" i="66"/>
  <c r="K17" i="55"/>
  <c r="B45" i="68"/>
  <c r="AJ17" i="97"/>
  <c r="B13" i="97"/>
  <c r="K4" i="97"/>
  <c r="M8" i="16"/>
  <c r="AJ18" i="97"/>
  <c r="B14" i="97"/>
  <c r="L4" i="97"/>
  <c r="AJ16" i="97"/>
  <c r="B12" i="97"/>
  <c r="J4" i="97"/>
  <c r="B11" i="12"/>
  <c r="I4" i="97"/>
  <c r="B11" i="97"/>
  <c r="AJ15" i="97"/>
  <c r="B7" i="12"/>
  <c r="K14" i="57"/>
  <c r="K8" i="16"/>
  <c r="B15" i="77"/>
  <c r="B14" i="77"/>
  <c r="B39" i="68"/>
  <c r="K10" i="56"/>
  <c r="B73" i="68"/>
  <c r="W16" i="50"/>
  <c r="W17" i="50"/>
  <c r="M4" i="14"/>
  <c r="K9" i="56"/>
  <c r="K11" i="55"/>
  <c r="K14" i="55"/>
  <c r="B80" i="68"/>
  <c r="W23" i="50"/>
  <c r="F8" i="16"/>
  <c r="E4" i="11"/>
  <c r="K10" i="55"/>
  <c r="B36" i="12"/>
  <c r="K35" i="55"/>
  <c r="AD70" i="68"/>
  <c r="AC26" i="50"/>
  <c r="AL4" i="14"/>
  <c r="K35" i="57"/>
  <c r="B32" i="11"/>
  <c r="B30" i="11"/>
  <c r="K33" i="57"/>
  <c r="S17" i="66"/>
  <c r="B33" i="77"/>
  <c r="AC22" i="50"/>
  <c r="S14" i="66"/>
  <c r="B27" i="11"/>
  <c r="K30" i="56"/>
  <c r="AG4" i="14"/>
  <c r="Y4" i="11"/>
  <c r="B93" i="68"/>
  <c r="K30" i="55"/>
  <c r="S13" i="66"/>
  <c r="AC19" i="50"/>
  <c r="B25" i="5"/>
  <c r="W70" i="68"/>
  <c r="V8" i="16"/>
  <c r="K25" i="53"/>
  <c r="B25" i="77"/>
  <c r="K25" i="56"/>
  <c r="B22" i="11"/>
  <c r="B22" i="5"/>
  <c r="AB4" i="14"/>
  <c r="B88" i="68"/>
  <c r="B54" i="68"/>
  <c r="R4" i="5"/>
  <c r="B52" i="68"/>
  <c r="W30" i="50"/>
  <c r="B86" i="68"/>
  <c r="K23" i="55"/>
  <c r="R4" i="11"/>
  <c r="Z4" i="14"/>
  <c r="Q4" i="12"/>
  <c r="W27" i="50"/>
  <c r="K19" i="55"/>
  <c r="K19" i="57"/>
  <c r="N70" i="68"/>
  <c r="B14" i="11"/>
  <c r="K17" i="57"/>
  <c r="A16" i="66"/>
  <c r="K16" i="56"/>
  <c r="B13" i="5"/>
  <c r="B79" i="68"/>
  <c r="K15" i="57"/>
  <c r="I70" i="68"/>
  <c r="K14" i="53"/>
  <c r="B11" i="5"/>
  <c r="I4" i="5"/>
  <c r="B11" i="11"/>
  <c r="B34" i="11"/>
  <c r="K37" i="55"/>
  <c r="AF4" i="5"/>
  <c r="AF4" i="12"/>
  <c r="AF4" i="11"/>
  <c r="AF70" i="68"/>
  <c r="K37" i="53"/>
  <c r="AN4" i="14"/>
  <c r="AE4" i="5"/>
  <c r="B33" i="12"/>
  <c r="B36" i="77"/>
  <c r="AE4" i="12"/>
  <c r="K36" i="57"/>
  <c r="AD4" i="5"/>
  <c r="B98" i="68"/>
  <c r="AD4" i="11"/>
  <c r="B35" i="77"/>
  <c r="B64" i="68"/>
  <c r="B96" i="68"/>
  <c r="B30" i="5"/>
  <c r="AB70" i="68"/>
  <c r="AB4" i="5"/>
  <c r="AB4" i="12"/>
  <c r="AC24" i="50"/>
  <c r="K33" i="55"/>
  <c r="S16" i="66"/>
  <c r="AA70" i="68"/>
  <c r="AA4" i="11"/>
  <c r="AA4" i="12"/>
  <c r="K32" i="56"/>
  <c r="K32" i="57"/>
  <c r="K32" i="55"/>
  <c r="B61" i="68"/>
  <c r="B29" i="11"/>
  <c r="B29" i="12"/>
  <c r="B95" i="68"/>
  <c r="K31" i="56"/>
  <c r="B28" i="5"/>
  <c r="B94" i="68"/>
  <c r="Y4" i="12"/>
  <c r="B27" i="12"/>
  <c r="K28" i="53"/>
  <c r="W4" i="11"/>
  <c r="B57" i="68"/>
  <c r="W4" i="12"/>
  <c r="S12" i="66"/>
  <c r="K28" i="55"/>
  <c r="K28" i="56"/>
  <c r="B23" i="5"/>
  <c r="S10" i="66"/>
  <c r="U4" i="12"/>
  <c r="K26" i="55"/>
  <c r="U70" i="68"/>
  <c r="B55" i="68"/>
  <c r="AC4" i="14"/>
  <c r="K26" i="53"/>
  <c r="B89" i="68"/>
  <c r="K26" i="57"/>
  <c r="B23" i="11"/>
  <c r="B23" i="12"/>
  <c r="K26" i="56"/>
  <c r="AC16" i="50"/>
  <c r="R4" i="12"/>
  <c r="B19" i="11"/>
  <c r="W29" i="50"/>
  <c r="A22" i="66"/>
  <c r="Q4" i="11"/>
  <c r="K22" i="55"/>
  <c r="B19" i="12"/>
  <c r="B83" i="68"/>
  <c r="K20" i="56"/>
  <c r="O4" i="11"/>
  <c r="O4" i="12"/>
  <c r="A20" i="66"/>
  <c r="A19" i="66"/>
  <c r="K19" i="53"/>
  <c r="B16" i="11"/>
  <c r="B48" i="68"/>
  <c r="W26" i="50"/>
  <c r="N4" i="11"/>
  <c r="B16" i="12"/>
  <c r="V4" i="14"/>
  <c r="B16" i="5"/>
  <c r="N4" i="12"/>
  <c r="B82" i="68"/>
  <c r="K17" i="53"/>
  <c r="L4" i="11"/>
  <c r="W24" i="50"/>
  <c r="B46" i="68"/>
  <c r="B14" i="5"/>
  <c r="T4" i="14"/>
  <c r="B17" i="77"/>
  <c r="L4" i="12"/>
  <c r="K4" i="5"/>
  <c r="S4" i="14"/>
  <c r="B16" i="77"/>
  <c r="J4" i="5"/>
  <c r="B72" i="68"/>
  <c r="K11" i="53"/>
  <c r="K11" i="57"/>
  <c r="A11" i="66"/>
  <c r="F70" i="68"/>
  <c r="A13" i="66"/>
  <c r="B76" i="68"/>
  <c r="K13" i="56"/>
  <c r="B43" i="68"/>
  <c r="W21" i="50"/>
  <c r="J8" i="16"/>
  <c r="K14" i="56"/>
  <c r="Q4" i="14"/>
  <c r="I4" i="11"/>
  <c r="B9" i="5"/>
  <c r="K12" i="57"/>
  <c r="G4" i="5"/>
  <c r="G4" i="12"/>
  <c r="E70" i="68"/>
  <c r="B7" i="5"/>
  <c r="K10" i="53"/>
  <c r="B7" i="11"/>
  <c r="A10" i="66"/>
  <c r="E4" i="12"/>
  <c r="K10" i="57"/>
  <c r="D4" i="12"/>
  <c r="D4" i="11"/>
  <c r="B6" i="12"/>
  <c r="B9" i="77"/>
  <c r="A9" i="66"/>
  <c r="C4" i="5"/>
  <c r="B5" i="5"/>
  <c r="B12" i="77"/>
  <c r="K12" i="55"/>
  <c r="K12" i="53"/>
  <c r="K12" i="56"/>
  <c r="B9" i="12"/>
  <c r="A12" i="66"/>
  <c r="G70" i="68"/>
  <c r="B75" i="68"/>
  <c r="O4" i="14"/>
  <c r="B41" i="68"/>
  <c r="G4" i="11"/>
  <c r="B9" i="11"/>
  <c r="W19" i="50"/>
  <c r="B74" i="68"/>
  <c r="B40" i="68"/>
  <c r="F4" i="11"/>
  <c r="B8" i="11"/>
  <c r="K11" i="56"/>
  <c r="N24" i="65"/>
  <c r="Z24" i="65" s="1"/>
  <c r="B14" i="12"/>
  <c r="H4" i="12"/>
  <c r="AC4" i="12"/>
  <c r="B10" i="12"/>
  <c r="B31" i="12"/>
  <c r="B34" i="77"/>
  <c r="B13" i="77"/>
  <c r="L4" i="5"/>
  <c r="B8" i="5"/>
  <c r="B29" i="5"/>
  <c r="AB4" i="11"/>
  <c r="B10" i="11"/>
  <c r="AF4" i="14"/>
  <c r="A15" i="66"/>
  <c r="W18" i="50"/>
  <c r="AC23" i="50"/>
  <c r="K33" i="53"/>
  <c r="K13" i="55"/>
  <c r="K15" i="56"/>
  <c r="K36" i="56"/>
  <c r="K16" i="57"/>
  <c r="K27" i="57"/>
  <c r="B62" i="68"/>
  <c r="H70" i="68"/>
  <c r="B78" i="68"/>
  <c r="B99" i="68"/>
  <c r="F24" i="65"/>
  <c r="I4" i="12"/>
  <c r="T4" i="12"/>
  <c r="AD4" i="12"/>
  <c r="B22" i="12"/>
  <c r="B32" i="12"/>
  <c r="L8" i="16"/>
  <c r="AB8" i="16"/>
  <c r="M70" i="68"/>
  <c r="K18" i="57"/>
  <c r="K18" i="55"/>
  <c r="K18" i="53"/>
  <c r="S18" i="66"/>
  <c r="B15" i="11"/>
  <c r="M4" i="11"/>
  <c r="X4" i="5"/>
  <c r="H4" i="11"/>
  <c r="B12" i="11"/>
  <c r="K13" i="53"/>
  <c r="K36" i="55"/>
  <c r="J70" i="68"/>
  <c r="AE70" i="68"/>
  <c r="B12" i="12"/>
  <c r="K4" i="12"/>
  <c r="D4" i="5"/>
  <c r="Z4" i="5"/>
  <c r="AE4" i="11"/>
  <c r="B24" i="11"/>
  <c r="N4" i="14"/>
  <c r="AI4" i="14"/>
  <c r="S11" i="66"/>
  <c r="W20" i="50"/>
  <c r="K36" i="53"/>
  <c r="K16" i="55"/>
  <c r="K27" i="55"/>
  <c r="K29" i="57"/>
  <c r="B44" i="68"/>
  <c r="K70" i="68"/>
  <c r="V70" i="68"/>
  <c r="B6" i="5"/>
  <c r="V4" i="12"/>
  <c r="B24" i="12"/>
  <c r="B81" i="68"/>
  <c r="B47" i="68"/>
  <c r="K18" i="56"/>
  <c r="W25" i="50"/>
  <c r="U4" i="14"/>
  <c r="B15" i="5"/>
  <c r="L4" i="14"/>
  <c r="W4" i="14"/>
  <c r="AH4" i="14"/>
  <c r="S20" i="66"/>
  <c r="K15" i="55"/>
  <c r="B42" i="68"/>
  <c r="J4" i="12"/>
  <c r="B18" i="77"/>
  <c r="B17" i="12"/>
  <c r="B11" i="77"/>
  <c r="O4" i="5"/>
  <c r="B10" i="5"/>
  <c r="J4" i="11"/>
  <c r="B13" i="11"/>
  <c r="K15" i="53"/>
  <c r="B65" i="68"/>
  <c r="N8" i="16"/>
  <c r="B13" i="12"/>
  <c r="B31" i="77"/>
  <c r="B20" i="77"/>
  <c r="B32" i="77"/>
  <c r="F4" i="5"/>
  <c r="AA4" i="5"/>
  <c r="B12" i="5"/>
  <c r="B33" i="5"/>
  <c r="K4" i="11"/>
  <c r="V4" i="11"/>
  <c r="W22" i="50"/>
  <c r="AC27" i="50"/>
  <c r="K16" i="53"/>
  <c r="K27" i="53"/>
  <c r="K29" i="56"/>
  <c r="K9" i="57"/>
  <c r="K20" i="57"/>
  <c r="K31" i="57"/>
  <c r="B56" i="68"/>
  <c r="L70" i="68"/>
  <c r="B92" i="68"/>
  <c r="M4" i="12"/>
  <c r="X4" i="12"/>
  <c r="B15" i="12"/>
  <c r="B26" i="12"/>
  <c r="M4" i="5"/>
  <c r="AC4" i="5"/>
  <c r="B97" i="68"/>
  <c r="AC70" i="68"/>
  <c r="B63" i="68"/>
  <c r="K34" i="57"/>
  <c r="K34" i="56"/>
  <c r="K34" i="55"/>
  <c r="K34" i="53"/>
  <c r="AC25" i="50"/>
  <c r="AK4" i="14"/>
  <c r="B31" i="11"/>
  <c r="AC4" i="11"/>
  <c r="H4" i="5"/>
  <c r="X4" i="11"/>
  <c r="B6" i="11"/>
  <c r="B17" i="11"/>
  <c r="B28" i="11"/>
  <c r="R4" i="14"/>
  <c r="AM4" i="14"/>
  <c r="S15" i="66"/>
  <c r="K29" i="53"/>
  <c r="K9" i="55"/>
  <c r="K20" i="55"/>
  <c r="K31" i="55"/>
  <c r="B58" i="68"/>
  <c r="D70" i="68"/>
  <c r="O70" i="68"/>
  <c r="Z70" i="68"/>
  <c r="Z4" i="12"/>
  <c r="B28" i="12"/>
  <c r="B26" i="5"/>
  <c r="AC20" i="50"/>
  <c r="K9" i="53"/>
  <c r="K20" i="53"/>
  <c r="K31" i="53"/>
  <c r="K13" i="57"/>
  <c r="B38" i="68"/>
  <c r="B49" i="68"/>
  <c r="B60" i="68"/>
  <c r="F4" i="12"/>
  <c r="B8" i="12"/>
  <c r="B10" i="77"/>
  <c r="B5" i="12"/>
  <c r="C4" i="11"/>
  <c r="A8" i="66"/>
  <c r="W15" i="50"/>
  <c r="K8" i="53"/>
  <c r="K8" i="55"/>
  <c r="K8" i="56"/>
  <c r="K8" i="57"/>
  <c r="B37" i="68"/>
  <c r="C70" i="68"/>
  <c r="B71" i="68"/>
  <c r="D8" i="16"/>
  <c r="C4" i="12"/>
  <c r="B5" i="11"/>
  <c r="K4" i="14"/>
  <c r="Z26" i="65" l="1"/>
  <c r="AE26" i="6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2" authorId="0" shapeId="0" xr:uid="{0504517F-7666-4223-B3E3-197A96F8B277}">
      <text>
        <r>
          <rPr>
            <b/>
            <sz val="8"/>
            <color indexed="81"/>
            <rFont val="Tahoma"/>
            <family val="2"/>
          </rPr>
          <t xml:space="preserve">Tip:
</t>
        </r>
        <r>
          <rPr>
            <sz val="8"/>
            <color indexed="81"/>
            <rFont val="Tahoma"/>
            <family val="2"/>
          </rPr>
          <t>This is the Road Authority ID number used to identify the road authority responsible for the site location. The 5 digit Simmonite 'roadRegulatorID' number</t>
        </r>
      </text>
    </comment>
    <comment ref="D34" authorId="0" shapeId="0" xr:uid="{00000000-0006-0000-0100-000005000000}">
      <text>
        <r>
          <rPr>
            <b/>
            <sz val="8"/>
            <color indexed="81"/>
            <rFont val="Tahoma"/>
            <family val="2"/>
          </rPr>
          <t xml:space="preserve">Tip:
</t>
        </r>
        <r>
          <rPr>
            <sz val="8"/>
            <color indexed="81"/>
            <rFont val="Tahoma"/>
            <family val="2"/>
          </rPr>
          <t>This will automatically fill the site reference field on all subsequent pages</t>
        </r>
        <r>
          <rPr>
            <sz val="8"/>
            <color indexed="81"/>
            <rFont val="Tahoma"/>
            <family val="2"/>
          </rPr>
          <t xml:space="preserve">
</t>
        </r>
      </text>
    </comment>
    <comment ref="M34" authorId="0" shapeId="0" xr:uid="{00000000-0006-0000-0100-000006000000}">
      <text>
        <r>
          <rPr>
            <b/>
            <sz val="8"/>
            <color indexed="81"/>
            <rFont val="Tahoma"/>
            <family val="2"/>
          </rPr>
          <t xml:space="preserve">Tip:
</t>
        </r>
        <r>
          <rPr>
            <sz val="8"/>
            <color indexed="81"/>
            <rFont val="Tahoma"/>
            <family val="2"/>
          </rPr>
          <t xml:space="preserve">
This will automatically fill the </t>
        </r>
        <r>
          <rPr>
            <i/>
            <sz val="8"/>
            <color indexed="81"/>
            <rFont val="Tahoma"/>
            <family val="2"/>
          </rPr>
          <t>Specification Issue</t>
        </r>
        <r>
          <rPr>
            <sz val="8"/>
            <color indexed="81"/>
            <rFont val="Tahoma"/>
            <family val="2"/>
          </rPr>
          <t xml:space="preserve"> </t>
        </r>
        <r>
          <rPr>
            <i/>
            <sz val="8"/>
            <color indexed="81"/>
            <rFont val="Tahoma"/>
            <family val="2"/>
          </rPr>
          <t>Number</t>
        </r>
        <r>
          <rPr>
            <sz val="8"/>
            <color indexed="81"/>
            <rFont val="Tahoma"/>
            <family val="2"/>
          </rPr>
          <t xml:space="preserve"> field on all subsequent pages.</t>
        </r>
      </text>
    </comment>
    <comment ref="T34" authorId="0" shapeId="0" xr:uid="{00000000-0006-0000-01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00000000-0006-0000-01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00000000-0006-0000-01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46CC1582-0204-404A-920E-60EA19E597EA}">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9A8B3BD1-71CB-424E-85A9-0DDCEA75F26E}">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B04A116F-2918-4823-A537-AAA2E64DBAD2}">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6E94C2B-2DD0-437A-85D9-B0E64894F827}">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6975380-F8E8-4416-9898-013E5A9C60AD}">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5" authorId="0" shapeId="0" xr:uid="{4CA4F7FB-074C-4020-98AC-D5545423C23E}">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5" authorId="0" shapeId="0" xr:uid="{39E4BD8E-5119-4619-8993-EAAB75F1C0F3}">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5" authorId="0" shapeId="0" xr:uid="{77ECD93D-2220-4C84-84C9-8343CFBCFF7F}">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5" authorId="0" shapeId="0" xr:uid="{174FB721-AD73-4FD9-B747-EE41BEA09F77}">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5" authorId="0" shapeId="0" xr:uid="{AA2A7BF9-0DB9-4E13-A524-34CCFE5E7044}">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1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1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1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1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7F4F43FE-0077-446D-9702-635A4E0190BD}">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6EBDA711-CBDE-431C-9429-0F5D913C0C63}">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1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1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1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1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F05EC3D6-0E72-4CE1-BA5C-7936CF73637A}">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44" authorId="0" shapeId="0" xr:uid="{FAB24B0D-67DF-4665-88EA-6329CC99F5D8}">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R3" authorId="0" shapeId="0" xr:uid="{00000000-0006-0000-0200-000001000000}">
      <text>
        <r>
          <rPr>
            <b/>
            <sz val="8"/>
            <color indexed="81"/>
            <rFont val="Tahoma"/>
            <family val="2"/>
          </rPr>
          <t>Tip:</t>
        </r>
        <r>
          <rPr>
            <sz val="8"/>
            <color indexed="81"/>
            <rFont val="Tahoma"/>
            <family val="2"/>
          </rPr>
          <t xml:space="preserve">
</t>
        </r>
        <r>
          <rPr>
            <sz val="8"/>
            <color indexed="81"/>
            <rFont val="Tahoma"/>
            <family val="2"/>
          </rPr>
          <t xml:space="preserve">The </t>
        </r>
        <r>
          <rPr>
            <i/>
            <sz val="8"/>
            <color indexed="81"/>
            <rFont val="Tahoma"/>
            <family val="2"/>
          </rPr>
          <t>Form Issue Number</t>
        </r>
        <r>
          <rPr>
            <sz val="8"/>
            <color indexed="81"/>
            <rFont val="Tahoma"/>
            <family val="2"/>
          </rPr>
          <t xml:space="preserve"> field will automatically be filled from the </t>
        </r>
        <r>
          <rPr>
            <i/>
            <sz val="8"/>
            <color indexed="81"/>
            <rFont val="Tahoma"/>
            <family val="2"/>
          </rPr>
          <t>Form Issue Number</t>
        </r>
        <r>
          <rPr>
            <sz val="8"/>
            <color indexed="81"/>
            <rFont val="Tahoma"/>
            <family val="2"/>
          </rPr>
          <t xml:space="preserve"> field at the bottom of each form</t>
        </r>
      </text>
    </comment>
    <comment ref="V3" authorId="0" shapeId="0" xr:uid="{00000000-0006-0000-0200-000002000000}">
      <text>
        <r>
          <rPr>
            <b/>
            <sz val="8"/>
            <color indexed="81"/>
            <rFont val="Tahoma"/>
            <family val="2"/>
          </rPr>
          <t xml:space="preserve">Tip:
</t>
        </r>
        <r>
          <rPr>
            <sz val="8"/>
            <color indexed="81"/>
            <rFont val="Tahoma"/>
            <family val="2"/>
          </rPr>
          <t xml:space="preserve">The </t>
        </r>
        <r>
          <rPr>
            <i/>
            <sz val="8"/>
            <color indexed="81"/>
            <rFont val="Tahoma"/>
            <family val="2"/>
          </rPr>
          <t>Originator Initials</t>
        </r>
        <r>
          <rPr>
            <sz val="8"/>
            <color indexed="81"/>
            <rFont val="Tahoma"/>
            <family val="2"/>
          </rPr>
          <t xml:space="preserve"> field will automatically be filled from the </t>
        </r>
        <r>
          <rPr>
            <i/>
            <sz val="8"/>
            <color indexed="81"/>
            <rFont val="Tahoma"/>
            <family val="2"/>
          </rPr>
          <t>Originator Initials</t>
        </r>
        <r>
          <rPr>
            <sz val="8"/>
            <color indexed="81"/>
            <rFont val="Tahoma"/>
            <family val="2"/>
          </rPr>
          <t xml:space="preserve"> field at the bottom of each form</t>
        </r>
      </text>
    </comment>
    <comment ref="Z3" authorId="0" shapeId="0" xr:uid="{00000000-0006-0000-0200-000003000000}">
      <text>
        <r>
          <rPr>
            <b/>
            <sz val="8"/>
            <color indexed="81"/>
            <rFont val="Tahoma"/>
            <family val="2"/>
          </rPr>
          <t xml:space="preserve">Tip:
</t>
        </r>
        <r>
          <rPr>
            <sz val="8"/>
            <color indexed="81"/>
            <rFont val="Tahoma"/>
            <family val="2"/>
          </rPr>
          <t xml:space="preserve">The </t>
        </r>
        <r>
          <rPr>
            <i/>
            <sz val="8"/>
            <color indexed="81"/>
            <rFont val="Tahoma"/>
            <family val="2"/>
          </rPr>
          <t>Date Originated</t>
        </r>
        <r>
          <rPr>
            <sz val="8"/>
            <color indexed="81"/>
            <rFont val="Tahoma"/>
            <family val="2"/>
          </rPr>
          <t xml:space="preserve"> field will automatically be filled from the </t>
        </r>
        <r>
          <rPr>
            <i/>
            <sz val="8"/>
            <color indexed="81"/>
            <rFont val="Tahoma"/>
            <family val="2"/>
          </rPr>
          <t>Date Originated</t>
        </r>
        <r>
          <rPr>
            <sz val="8"/>
            <color indexed="81"/>
            <rFont val="Tahoma"/>
            <family val="2"/>
          </rPr>
          <t xml:space="preserve"> field at the bottom of each form</t>
        </r>
      </text>
    </comment>
    <comment ref="D38" authorId="0" shapeId="0" xr:uid="{00000000-0006-0000-02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02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02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02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02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6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6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6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6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6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7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7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7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7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7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8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0" authorId="0" shapeId="0" xr:uid="{00000000-0006-0000-1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0" authorId="0" shapeId="0" xr:uid="{00000000-0006-0000-1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0" authorId="0" shapeId="0" xr:uid="{00000000-0006-0000-1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0" authorId="0" shapeId="0" xr:uid="{00000000-0006-0000-1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0" authorId="0" shapeId="0" xr:uid="{00000000-0006-0000-1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R3" authorId="0" shapeId="0" xr:uid="{00000000-0006-0000-0300-000001000000}">
      <text>
        <r>
          <rPr>
            <b/>
            <sz val="8"/>
            <color indexed="81"/>
            <rFont val="Tahoma"/>
            <family val="2"/>
          </rPr>
          <t>Tip:</t>
        </r>
        <r>
          <rPr>
            <sz val="8"/>
            <color indexed="81"/>
            <rFont val="Tahoma"/>
            <family val="2"/>
          </rPr>
          <t xml:space="preserve">
</t>
        </r>
        <r>
          <rPr>
            <sz val="8"/>
            <color indexed="81"/>
            <rFont val="Tahoma"/>
            <family val="2"/>
          </rPr>
          <t xml:space="preserve">The </t>
        </r>
        <r>
          <rPr>
            <i/>
            <sz val="8"/>
            <color indexed="81"/>
            <rFont val="Tahoma"/>
            <family val="2"/>
          </rPr>
          <t>Form Issue Number</t>
        </r>
        <r>
          <rPr>
            <sz val="8"/>
            <color indexed="81"/>
            <rFont val="Tahoma"/>
            <family val="2"/>
          </rPr>
          <t xml:space="preserve"> field will automatically be filled from the </t>
        </r>
        <r>
          <rPr>
            <i/>
            <sz val="8"/>
            <color indexed="81"/>
            <rFont val="Tahoma"/>
            <family val="2"/>
          </rPr>
          <t>Form Issue Number</t>
        </r>
        <r>
          <rPr>
            <sz val="8"/>
            <color indexed="81"/>
            <rFont val="Tahoma"/>
            <family val="2"/>
          </rPr>
          <t xml:space="preserve"> field at the bottom of each form</t>
        </r>
      </text>
    </comment>
    <comment ref="V3" authorId="0" shapeId="0" xr:uid="{00000000-0006-0000-0300-000002000000}">
      <text>
        <r>
          <rPr>
            <b/>
            <sz val="8"/>
            <color indexed="81"/>
            <rFont val="Tahoma"/>
            <family val="2"/>
          </rPr>
          <t xml:space="preserve">Tip:
</t>
        </r>
        <r>
          <rPr>
            <sz val="8"/>
            <color indexed="81"/>
            <rFont val="Tahoma"/>
            <family val="2"/>
          </rPr>
          <t xml:space="preserve">The </t>
        </r>
        <r>
          <rPr>
            <i/>
            <sz val="8"/>
            <color indexed="81"/>
            <rFont val="Tahoma"/>
            <family val="2"/>
          </rPr>
          <t>Originator Initials</t>
        </r>
        <r>
          <rPr>
            <sz val="8"/>
            <color indexed="81"/>
            <rFont val="Tahoma"/>
            <family val="2"/>
          </rPr>
          <t xml:space="preserve"> field will automatically be filled from the </t>
        </r>
        <r>
          <rPr>
            <i/>
            <sz val="8"/>
            <color indexed="81"/>
            <rFont val="Tahoma"/>
            <family val="2"/>
          </rPr>
          <t>Originator Initials</t>
        </r>
        <r>
          <rPr>
            <sz val="8"/>
            <color indexed="81"/>
            <rFont val="Tahoma"/>
            <family val="2"/>
          </rPr>
          <t xml:space="preserve"> field at the bottom of each form</t>
        </r>
      </text>
    </comment>
    <comment ref="Z3" authorId="0" shapeId="0" xr:uid="{00000000-0006-0000-0300-000003000000}">
      <text>
        <r>
          <rPr>
            <b/>
            <sz val="8"/>
            <color indexed="81"/>
            <rFont val="Tahoma"/>
            <family val="2"/>
          </rPr>
          <t xml:space="preserve">Tip:
</t>
        </r>
        <r>
          <rPr>
            <sz val="8"/>
            <color indexed="81"/>
            <rFont val="Tahoma"/>
            <family val="2"/>
          </rPr>
          <t xml:space="preserve">The </t>
        </r>
        <r>
          <rPr>
            <i/>
            <sz val="8"/>
            <color indexed="81"/>
            <rFont val="Tahoma"/>
            <family val="2"/>
          </rPr>
          <t>Date Originated</t>
        </r>
        <r>
          <rPr>
            <sz val="8"/>
            <color indexed="81"/>
            <rFont val="Tahoma"/>
            <family val="2"/>
          </rPr>
          <t xml:space="preserve"> field will automatically be filled from the </t>
        </r>
        <r>
          <rPr>
            <i/>
            <sz val="8"/>
            <color indexed="81"/>
            <rFont val="Tahoma"/>
            <family val="2"/>
          </rPr>
          <t>Date Originated</t>
        </r>
        <r>
          <rPr>
            <sz val="8"/>
            <color indexed="81"/>
            <rFont val="Tahoma"/>
            <family val="2"/>
          </rPr>
          <t xml:space="preserve"> field at the bottom of each form</t>
        </r>
      </text>
    </comment>
    <comment ref="D38" authorId="0" shapeId="0" xr:uid="{00000000-0006-0000-03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03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03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03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885FAFE8-5463-4861-82CF-073FA9911E81}">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2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2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2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2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2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2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2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2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2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5" authorId="0" shapeId="0" xr:uid="{00000000-0006-0000-2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5" authorId="0" shapeId="0" xr:uid="{00000000-0006-0000-2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5" authorId="0" shapeId="0" xr:uid="{00000000-0006-0000-2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5" authorId="0" shapeId="0" xr:uid="{00000000-0006-0000-2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5" authorId="0" shapeId="0" xr:uid="{00000000-0006-0000-23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2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2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2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2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2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2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2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2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2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2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8" authorId="0" shapeId="0" xr:uid="{00000000-0006-0000-26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26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26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26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26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7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7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7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7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R3" authorId="0" shapeId="0" xr:uid="{00000000-0006-0000-0400-000001000000}">
      <text>
        <r>
          <rPr>
            <b/>
            <sz val="8"/>
            <color indexed="81"/>
            <rFont val="Tahoma"/>
            <family val="2"/>
          </rPr>
          <t>Tip:</t>
        </r>
        <r>
          <rPr>
            <sz val="8"/>
            <color indexed="81"/>
            <rFont val="Tahoma"/>
            <family val="2"/>
          </rPr>
          <t xml:space="preserve">
</t>
        </r>
        <r>
          <rPr>
            <sz val="8"/>
            <color indexed="81"/>
            <rFont val="Tahoma"/>
            <family val="2"/>
          </rPr>
          <t xml:space="preserve">The </t>
        </r>
        <r>
          <rPr>
            <i/>
            <sz val="8"/>
            <color indexed="81"/>
            <rFont val="Tahoma"/>
            <family val="2"/>
          </rPr>
          <t>Form Issue Number</t>
        </r>
        <r>
          <rPr>
            <sz val="8"/>
            <color indexed="81"/>
            <rFont val="Tahoma"/>
            <family val="2"/>
          </rPr>
          <t xml:space="preserve"> field will automatically be filled from the </t>
        </r>
        <r>
          <rPr>
            <i/>
            <sz val="8"/>
            <color indexed="81"/>
            <rFont val="Tahoma"/>
            <family val="2"/>
          </rPr>
          <t>Form Issue Number</t>
        </r>
        <r>
          <rPr>
            <sz val="8"/>
            <color indexed="81"/>
            <rFont val="Tahoma"/>
            <family val="2"/>
          </rPr>
          <t xml:space="preserve"> field at the bottom of each form</t>
        </r>
      </text>
    </comment>
    <comment ref="V3" authorId="0" shapeId="0" xr:uid="{00000000-0006-0000-0400-000002000000}">
      <text>
        <r>
          <rPr>
            <b/>
            <sz val="8"/>
            <color indexed="81"/>
            <rFont val="Tahoma"/>
            <family val="2"/>
          </rPr>
          <t xml:space="preserve">Tip:
</t>
        </r>
        <r>
          <rPr>
            <sz val="8"/>
            <color indexed="81"/>
            <rFont val="Tahoma"/>
            <family val="2"/>
          </rPr>
          <t xml:space="preserve">The </t>
        </r>
        <r>
          <rPr>
            <i/>
            <sz val="8"/>
            <color indexed="81"/>
            <rFont val="Tahoma"/>
            <family val="2"/>
          </rPr>
          <t>Originator Initials</t>
        </r>
        <r>
          <rPr>
            <sz val="8"/>
            <color indexed="81"/>
            <rFont val="Tahoma"/>
            <family val="2"/>
          </rPr>
          <t xml:space="preserve"> field will automatically be filled from the </t>
        </r>
        <r>
          <rPr>
            <i/>
            <sz val="8"/>
            <color indexed="81"/>
            <rFont val="Tahoma"/>
            <family val="2"/>
          </rPr>
          <t>Originator Initials</t>
        </r>
        <r>
          <rPr>
            <sz val="8"/>
            <color indexed="81"/>
            <rFont val="Tahoma"/>
            <family val="2"/>
          </rPr>
          <t xml:space="preserve"> field at the bottom of each form</t>
        </r>
      </text>
    </comment>
    <comment ref="Z3" authorId="0" shapeId="0" xr:uid="{00000000-0006-0000-0400-000003000000}">
      <text>
        <r>
          <rPr>
            <b/>
            <sz val="8"/>
            <color indexed="81"/>
            <rFont val="Tahoma"/>
            <family val="2"/>
          </rPr>
          <t xml:space="preserve">Tip:
</t>
        </r>
        <r>
          <rPr>
            <sz val="8"/>
            <color indexed="81"/>
            <rFont val="Tahoma"/>
            <family val="2"/>
          </rPr>
          <t xml:space="preserve">The </t>
        </r>
        <r>
          <rPr>
            <i/>
            <sz val="8"/>
            <color indexed="81"/>
            <rFont val="Tahoma"/>
            <family val="2"/>
          </rPr>
          <t>Date Originated</t>
        </r>
        <r>
          <rPr>
            <sz val="8"/>
            <color indexed="81"/>
            <rFont val="Tahoma"/>
            <family val="2"/>
          </rPr>
          <t xml:space="preserve"> field will automatically be filled from the </t>
        </r>
        <r>
          <rPr>
            <i/>
            <sz val="8"/>
            <color indexed="81"/>
            <rFont val="Tahoma"/>
            <family val="2"/>
          </rPr>
          <t>Date Originated</t>
        </r>
        <r>
          <rPr>
            <sz val="8"/>
            <color indexed="81"/>
            <rFont val="Tahoma"/>
            <family val="2"/>
          </rPr>
          <t xml:space="preserve"> field at the bottom of each form</t>
        </r>
      </text>
    </comment>
    <comment ref="D36" authorId="0" shapeId="0" xr:uid="{00000000-0006-0000-04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4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4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4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4BFCDF3E-95DC-4988-BC68-70CECC48B078}">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8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2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2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2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2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2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10980623-2656-4DB7-9A70-6B9D8733F68F}">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3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6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6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6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6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6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7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7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7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7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7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8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7" authorId="0" shapeId="0" xr:uid="{00000000-0006-0000-3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7" authorId="0" shapeId="0" xr:uid="{00000000-0006-0000-3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7" authorId="0" shapeId="0" xr:uid="{00000000-0006-0000-3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7" authorId="0" shapeId="0" xr:uid="{00000000-0006-0000-3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7" authorId="0" shapeId="0" xr:uid="{00000000-0006-0000-3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5" authorId="0" shapeId="0" xr:uid="{00000000-0006-0000-3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5" authorId="0" shapeId="0" xr:uid="{00000000-0006-0000-3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5" authorId="0" shapeId="0" xr:uid="{00000000-0006-0000-3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5" authorId="0" shapeId="0" xr:uid="{00000000-0006-0000-3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5" authorId="0" shapeId="0" xr:uid="{00000000-0006-0000-3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600-000002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600-000003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600-000004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600-000005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D1D3E212-2263-4124-B4F2-22C1ABDD5963}">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8" authorId="0" shapeId="0" xr:uid="{00000000-0006-0000-3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3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3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3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3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4" authorId="0" shapeId="0" xr:uid="{C6C6D96F-7EB8-4811-9A11-FBA841596A2A}">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4" authorId="0" shapeId="0" xr:uid="{AE6E758F-6CE4-4702-9CFB-55401AE364F4}">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4" authorId="0" shapeId="0" xr:uid="{E8E058A3-2934-4B94-9D33-924F666840D7}">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B29EE8A4-94F2-4708-97C2-7F5CE4A20145}">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774939D6-2D5A-4326-AD6A-5FF73AD2DC6B}">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3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3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3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3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3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4" authorId="0" shapeId="0" xr:uid="{00000000-0006-0000-3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4" authorId="0" shapeId="0" xr:uid="{00000000-0006-0000-3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4" authorId="0" shapeId="0" xr:uid="{00000000-0006-0000-3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00000000-0006-0000-3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00000000-0006-0000-3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3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3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3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3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3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4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4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4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4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4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4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4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4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4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4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4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4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4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4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4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4" authorId="0" shapeId="0" xr:uid="{00000000-0006-0000-4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4" authorId="0" shapeId="0" xr:uid="{00000000-0006-0000-4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4" authorId="0" shapeId="0" xr:uid="{00000000-0006-0000-4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00000000-0006-0000-4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00000000-0006-0000-43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7" authorId="0" shapeId="0" xr:uid="{00000000-0006-0000-4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7" authorId="0" shapeId="0" xr:uid="{00000000-0006-0000-4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7" authorId="0" shapeId="0" xr:uid="{00000000-0006-0000-4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7" authorId="0" shapeId="0" xr:uid="{00000000-0006-0000-4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7" authorId="0" shapeId="0" xr:uid="{00000000-0006-0000-4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B5" authorId="0" shapeId="0" xr:uid="{00000000-0006-0000-0700-000002000000}">
      <text>
        <r>
          <rPr>
            <b/>
            <sz val="8"/>
            <color indexed="81"/>
            <rFont val="Tahoma"/>
            <family val="2"/>
          </rPr>
          <t xml:space="preserve">Tip:
</t>
        </r>
        <r>
          <rPr>
            <sz val="8"/>
            <color indexed="81"/>
            <rFont val="Tahoma"/>
            <family val="2"/>
          </rPr>
          <t xml:space="preserve">
Stage diagrams may be drawn into boxes manually or imported.
</t>
        </r>
        <r>
          <rPr>
            <b/>
            <sz val="8"/>
            <color indexed="81"/>
            <rFont val="Tahoma"/>
            <family val="2"/>
          </rPr>
          <t xml:space="preserve">1 </t>
        </r>
        <r>
          <rPr>
            <sz val="8"/>
            <color indexed="81"/>
            <rFont val="Tahoma"/>
            <family val="2"/>
          </rPr>
          <t xml:space="preserve">- The easiest way to include diagrams is to use </t>
        </r>
        <r>
          <rPr>
            <i/>
            <sz val="8"/>
            <color indexed="81"/>
            <rFont val="Tahoma"/>
            <family val="2"/>
          </rPr>
          <t>Insert / Shapes</t>
        </r>
        <r>
          <rPr>
            <sz val="8"/>
            <color indexed="81"/>
            <rFont val="Tahoma"/>
            <family val="2"/>
          </rPr>
          <t xml:space="preserve">, to insert arrows for active phases, line types for signalised crossings and boxes for phase letters and notes, such as 'All-Red'. The objects can be formatted to change line colours, weight and arrow types etc by right-clicking on the object and choosing </t>
        </r>
        <r>
          <rPr>
            <i/>
            <sz val="8"/>
            <color indexed="81"/>
            <rFont val="Tahoma"/>
            <family val="2"/>
          </rPr>
          <t>format shape</t>
        </r>
        <r>
          <rPr>
            <sz val="8"/>
            <color indexed="81"/>
            <rFont val="Tahoma"/>
            <family val="2"/>
          </rPr>
          <t xml:space="preserve">. 
</t>
        </r>
        <r>
          <rPr>
            <b/>
            <sz val="8"/>
            <color indexed="81"/>
            <rFont val="Tahoma"/>
            <family val="2"/>
          </rPr>
          <t>2</t>
        </r>
        <r>
          <rPr>
            <sz val="8"/>
            <color indexed="81"/>
            <rFont val="Tahoma"/>
            <family val="2"/>
          </rPr>
          <t xml:space="preserve"> - Alternatively, to draw the diagram, select the draw toolbar and use the different pens and colours. </t>
        </r>
        <r>
          <rPr>
            <i/>
            <sz val="8"/>
            <color indexed="81"/>
            <rFont val="Tahoma"/>
            <family val="2"/>
          </rPr>
          <t xml:space="preserve">
</t>
        </r>
        <r>
          <rPr>
            <b/>
            <sz val="8"/>
            <color indexed="81"/>
            <rFont val="Tahoma"/>
            <family val="2"/>
          </rPr>
          <t>3</t>
        </r>
        <r>
          <rPr>
            <i/>
            <sz val="8"/>
            <color indexed="81"/>
            <rFont val="Tahoma"/>
            <family val="2"/>
          </rPr>
          <t xml:space="preserve"> - </t>
        </r>
        <r>
          <rPr>
            <sz val="8"/>
            <color indexed="81"/>
            <rFont val="Tahoma"/>
            <family val="2"/>
          </rPr>
          <t xml:space="preserve">To import a drawing select: 
</t>
        </r>
        <r>
          <rPr>
            <i/>
            <sz val="8"/>
            <color indexed="81"/>
            <rFont val="Tahoma"/>
            <family val="2"/>
          </rPr>
          <t>Insert / Object / Create from file</t>
        </r>
        <r>
          <rPr>
            <sz val="8"/>
            <color indexed="81"/>
            <rFont val="Tahoma"/>
            <family val="2"/>
          </rPr>
          <t xml:space="preserve">, 
then navigate to drawing using the Browse button, then click on OK. 
</t>
        </r>
        <r>
          <rPr>
            <b/>
            <sz val="8"/>
            <color indexed="81"/>
            <rFont val="Tahoma"/>
            <family val="2"/>
          </rPr>
          <t>NB:</t>
        </r>
        <r>
          <rPr>
            <sz val="8"/>
            <color indexed="81"/>
            <rFont val="Tahoma"/>
            <family val="2"/>
          </rPr>
          <t xml:space="preserve"> This facility does not support .JPG or .DWG format files, </t>
        </r>
        <r>
          <rPr>
            <b/>
            <sz val="8"/>
            <color indexed="81"/>
            <rFont val="Tahoma"/>
            <family val="2"/>
          </rPr>
          <t>.BMP .PDF</t>
        </r>
        <r>
          <rPr>
            <sz val="8"/>
            <color indexed="81"/>
            <rFont val="Tahoma"/>
            <family val="2"/>
          </rPr>
          <t xml:space="preserve"> and </t>
        </r>
        <r>
          <rPr>
            <b/>
            <sz val="8"/>
            <color indexed="81"/>
            <rFont val="Tahoma"/>
            <family val="2"/>
          </rPr>
          <t>.DOC</t>
        </r>
        <r>
          <rPr>
            <sz val="8"/>
            <color indexed="81"/>
            <rFont val="Tahoma"/>
            <family val="2"/>
          </rPr>
          <t xml:space="preserve"> files are supported amongst others. (See </t>
        </r>
        <r>
          <rPr>
            <i/>
            <sz val="8"/>
            <color indexed="81"/>
            <rFont val="Tahoma"/>
            <family val="2"/>
          </rPr>
          <t>Insert / Object / Create from new</t>
        </r>
        <r>
          <rPr>
            <sz val="8"/>
            <color indexed="81"/>
            <rFont val="Tahoma"/>
            <family val="2"/>
          </rPr>
          <t xml:space="preserve"> for a full listing of supported file formats).
Drag the </t>
        </r>
        <r>
          <rPr>
            <i/>
            <sz val="8"/>
            <color indexed="81"/>
            <rFont val="Tahoma"/>
            <family val="2"/>
          </rPr>
          <t>sizing handle</t>
        </r>
        <r>
          <rPr>
            <sz val="8"/>
            <color indexed="81"/>
            <rFont val="Tahoma"/>
            <family val="2"/>
          </rPr>
          <t xml:space="preserve"> in the corner of the drawing to adjust its size to suit.
</t>
        </r>
      </text>
    </comment>
    <comment ref="D36" authorId="0" shapeId="0" xr:uid="{00000000-0006-0000-0700-000003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700-000004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700-000005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700-000006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3355C815-B0BD-4258-9395-76FB66FED84F}">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7" authorId="0" shapeId="0" xr:uid="{0CA344AE-6F38-4D8E-AAD3-4FEF9CC2ABB9}">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7" authorId="0" shapeId="0" xr:uid="{6C18AB43-AB58-4321-A17D-DB9B15D3B0FF}">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7" authorId="0" shapeId="0" xr:uid="{2593C65E-12B2-4871-A291-CF40CF27A195}">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7" authorId="0" shapeId="0" xr:uid="{2CEA1F06-66E3-426C-9DBE-421034F9C29C}">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7" authorId="0" shapeId="0" xr:uid="{75B1B2A6-4F79-4315-A69D-DEA64604C736}">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C23ECCC8-F6CD-4D6A-8A8A-1691C7427F28}">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5DDD1FFD-519C-4019-8F49-24F94AED60AE}">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CB688EB9-3A32-4A99-BD15-D0C339A2AE8C}">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B226E95C-340A-44FB-A335-F21D23D4136D}">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F7F5D5B8-44A5-4AAD-B522-FE735C057FB4}">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Q5" authorId="0" shapeId="0" xr:uid="{00000000-0006-0000-4800-000001000000}">
      <text>
        <r>
          <rPr>
            <b/>
            <sz val="9"/>
            <color indexed="81"/>
            <rFont val="Tahoma"/>
            <family val="2"/>
          </rPr>
          <t>Tip:</t>
        </r>
        <r>
          <rPr>
            <sz val="9"/>
            <color indexed="81"/>
            <rFont val="Tahoma"/>
            <family val="2"/>
          </rPr>
          <t xml:space="preserve">
Normally OPEN, I.E. Active on contact closure (or equivalent).</t>
        </r>
      </text>
    </comment>
    <comment ref="R5" authorId="0" shapeId="0" xr:uid="{00000000-0006-0000-4800-000002000000}">
      <text>
        <r>
          <rPr>
            <b/>
            <sz val="9"/>
            <color indexed="81"/>
            <rFont val="Tahoma"/>
            <family val="2"/>
          </rPr>
          <t xml:space="preserve">Tip:
</t>
        </r>
        <r>
          <rPr>
            <sz val="9"/>
            <color indexed="81"/>
            <rFont val="Tahoma"/>
            <family val="2"/>
          </rPr>
          <t xml:space="preserve">
Normally CLOSED, I.E. Active on contact opening (or equivalent).</t>
        </r>
      </text>
    </comment>
    <comment ref="AH5" authorId="0" shapeId="0" xr:uid="{00000000-0006-0000-4800-000003000000}">
      <text>
        <r>
          <rPr>
            <b/>
            <sz val="9"/>
            <color indexed="81"/>
            <rFont val="Tahoma"/>
            <family val="2"/>
          </rPr>
          <t xml:space="preserve">Tip:
</t>
        </r>
        <r>
          <rPr>
            <sz val="9"/>
            <color indexed="81"/>
            <rFont val="Tahoma"/>
            <family val="2"/>
          </rPr>
          <t xml:space="preserve">
Normally OPEN, I.E. Active on contact closure (or equivalent).</t>
        </r>
      </text>
    </comment>
    <comment ref="AI5" authorId="0" shapeId="0" xr:uid="{00000000-0006-0000-4800-000004000000}">
      <text>
        <r>
          <rPr>
            <b/>
            <sz val="9"/>
            <color indexed="81"/>
            <rFont val="Tahoma"/>
            <family val="2"/>
          </rPr>
          <t xml:space="preserve">Tip:
</t>
        </r>
        <r>
          <rPr>
            <sz val="9"/>
            <color indexed="81"/>
            <rFont val="Tahoma"/>
            <family val="2"/>
          </rPr>
          <t xml:space="preserve">
Normally CLOSED, I.E. Active on contact opening (or equivalent).</t>
        </r>
      </text>
    </comment>
    <comment ref="D39" authorId="0" shapeId="0" xr:uid="{00000000-0006-0000-48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48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48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48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48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8" authorId="0" shapeId="0" xr:uid="{00000000-0006-0000-4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8" authorId="0" shapeId="0" xr:uid="{00000000-0006-0000-4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8" authorId="0" shapeId="0" xr:uid="{00000000-0006-0000-4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8" authorId="0" shapeId="0" xr:uid="{00000000-0006-0000-4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8" authorId="0" shapeId="0" xr:uid="{00000000-0006-0000-4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1607FD40-85FF-4F38-A483-7656A4EDADEE}">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5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5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5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Alistair Gollop</author>
    <author>gol31589</author>
  </authors>
  <commentList>
    <comment ref="F4" authorId="0" shapeId="0" xr:uid="{00000000-0006-0000-5300-000001000000}">
      <text>
        <r>
          <rPr>
            <b/>
            <sz val="8"/>
            <color indexed="81"/>
            <rFont val="Tahoma"/>
            <family val="2"/>
          </rPr>
          <t xml:space="preserve">Tip:
</t>
        </r>
        <r>
          <rPr>
            <sz val="8"/>
            <color indexed="81"/>
            <rFont val="Tahoma"/>
            <family val="2"/>
          </rPr>
          <t>Equipment descriptions can be modified to reflect site requirement</t>
        </r>
        <r>
          <rPr>
            <sz val="8"/>
            <color indexed="81"/>
            <rFont val="Tahoma"/>
            <family val="2"/>
          </rPr>
          <t xml:space="preserve">
</t>
        </r>
      </text>
    </comment>
    <comment ref="Q4" authorId="0" shapeId="0" xr:uid="{00000000-0006-0000-5300-000002000000}">
      <text>
        <r>
          <rPr>
            <b/>
            <sz val="8"/>
            <color indexed="81"/>
            <rFont val="Tahoma"/>
            <family val="2"/>
          </rPr>
          <t xml:space="preserve">Tip:
</t>
        </r>
        <r>
          <rPr>
            <sz val="8"/>
            <color indexed="81"/>
            <rFont val="Tahoma"/>
            <family val="2"/>
          </rPr>
          <t>Enter the number of each equipment type that will be used</t>
        </r>
        <r>
          <rPr>
            <sz val="8"/>
            <color indexed="81"/>
            <rFont val="Tahoma"/>
            <family val="2"/>
          </rPr>
          <t xml:space="preserve">
</t>
        </r>
      </text>
    </comment>
    <comment ref="U4" authorId="0" shapeId="0" xr:uid="{00000000-0006-0000-5300-000003000000}">
      <text>
        <r>
          <rPr>
            <b/>
            <sz val="8"/>
            <color indexed="81"/>
            <rFont val="Tahoma"/>
            <family val="2"/>
          </rPr>
          <t xml:space="preserve">Tip:
</t>
        </r>
        <r>
          <rPr>
            <sz val="8"/>
            <color indexed="81"/>
            <rFont val="Tahoma"/>
            <family val="2"/>
          </rPr>
          <t>The power consumption for equipment should be modified to match equipment specified.</t>
        </r>
      </text>
    </comment>
    <comment ref="F17" authorId="1" shapeId="0" xr:uid="{00000000-0006-0000-5300-000004000000}">
      <text>
        <r>
          <rPr>
            <b/>
            <sz val="8"/>
            <color indexed="81"/>
            <rFont val="Tahoma"/>
            <family val="2"/>
          </rPr>
          <t xml:space="preserve">Tip:
</t>
        </r>
        <r>
          <rPr>
            <sz val="8"/>
            <color indexed="81"/>
            <rFont val="Tahoma"/>
            <family val="2"/>
          </rPr>
          <t xml:space="preserve">
Equipment descriptions can be modified to reflect site requirement</t>
        </r>
      </text>
    </comment>
    <comment ref="Q17" authorId="0" shapeId="0" xr:uid="{00000000-0006-0000-5300-000005000000}">
      <text>
        <r>
          <rPr>
            <b/>
            <sz val="8"/>
            <color indexed="81"/>
            <rFont val="Tahoma"/>
            <family val="2"/>
          </rPr>
          <t xml:space="preserve">Tip:
</t>
        </r>
        <r>
          <rPr>
            <sz val="8"/>
            <color indexed="81"/>
            <rFont val="Tahoma"/>
            <family val="2"/>
          </rPr>
          <t>Enter the number of each equipment type that will be used</t>
        </r>
        <r>
          <rPr>
            <sz val="8"/>
            <color indexed="81"/>
            <rFont val="Tahoma"/>
            <family val="2"/>
          </rPr>
          <t xml:space="preserve">
</t>
        </r>
      </text>
    </comment>
    <comment ref="U17" authorId="0" shapeId="0" xr:uid="{00000000-0006-0000-5300-000006000000}">
      <text>
        <r>
          <rPr>
            <b/>
            <sz val="8"/>
            <color indexed="81"/>
            <rFont val="Tahoma"/>
            <family val="2"/>
          </rPr>
          <t xml:space="preserve">Tip:
</t>
        </r>
        <r>
          <rPr>
            <sz val="8"/>
            <color indexed="81"/>
            <rFont val="Tahoma"/>
            <family val="2"/>
          </rPr>
          <t>Dimming Values will show if Dimming is selected on Form I.</t>
        </r>
        <r>
          <rPr>
            <b/>
            <sz val="8"/>
            <color indexed="81"/>
            <rFont val="Tahoma"/>
            <family val="2"/>
          </rPr>
          <t xml:space="preserve">
</t>
        </r>
        <r>
          <rPr>
            <sz val="8"/>
            <color indexed="81"/>
            <rFont val="Tahoma"/>
            <family val="2"/>
          </rPr>
          <t xml:space="preserve">
The power consumption for equipment should be modified to match equipment specified.
</t>
        </r>
      </text>
    </comment>
    <comment ref="W17" authorId="1" shapeId="0" xr:uid="{00000000-0006-0000-5300-000007000000}">
      <text>
        <r>
          <rPr>
            <b/>
            <sz val="8"/>
            <color indexed="81"/>
            <rFont val="Tahoma"/>
            <family val="2"/>
          </rPr>
          <t xml:space="preserve">Tip:
</t>
        </r>
        <r>
          <rPr>
            <sz val="8"/>
            <color indexed="81"/>
            <rFont val="Tahoma"/>
            <family val="2"/>
          </rPr>
          <t xml:space="preserve">
The power consumption for equipment should be modified to match equipment specified.</t>
        </r>
      </text>
    </comment>
    <comment ref="U22" authorId="1" shapeId="0" xr:uid="{00000000-0006-0000-5300-000008000000}">
      <text>
        <r>
          <rPr>
            <b/>
            <sz val="8"/>
            <color indexed="81"/>
            <rFont val="Tahoma"/>
            <family val="2"/>
          </rPr>
          <t xml:space="preserve">Tip:
</t>
        </r>
        <r>
          <rPr>
            <sz val="8"/>
            <color indexed="81"/>
            <rFont val="Tahoma"/>
            <family val="2"/>
          </rPr>
          <t xml:space="preserve">
The power consumption should be the bright state for signals used</t>
        </r>
      </text>
    </comment>
    <comment ref="AE24" authorId="0" shapeId="0" xr:uid="{3CECF938-6332-4D8F-8F10-3F8E4F74CBC2}">
      <text>
        <r>
          <rPr>
            <b/>
            <sz val="9"/>
            <color indexed="81"/>
            <rFont val="Tahoma"/>
            <family val="2"/>
          </rPr>
          <t xml:space="preserve">Tip:
</t>
        </r>
        <r>
          <rPr>
            <sz val="9"/>
            <color indexed="81"/>
            <rFont val="Tahoma"/>
            <family val="2"/>
          </rPr>
          <t xml:space="preserve">Supply voltage value taken from Form I
</t>
        </r>
      </text>
    </comment>
    <comment ref="D27" authorId="0" shapeId="0" xr:uid="{00000000-0006-0000-5300-000009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300-00000A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300-00000B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300-00000C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300-00000D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gol31589</author>
    <author>Alistair Gollop</author>
  </authors>
  <commentList>
    <comment ref="D4" authorId="0" shapeId="0" xr:uid="{00000000-0006-0000-5400-000001000000}">
      <text>
        <r>
          <rPr>
            <b/>
            <sz val="8"/>
            <color indexed="81"/>
            <rFont val="Tahoma"/>
            <family val="2"/>
          </rPr>
          <t>Tip:</t>
        </r>
        <r>
          <rPr>
            <sz val="8"/>
            <color indexed="81"/>
            <rFont val="Tahoma"/>
            <family val="2"/>
          </rPr>
          <t xml:space="preserve">
This field will be automatically filled from </t>
        </r>
        <r>
          <rPr>
            <i/>
            <sz val="8"/>
            <color indexed="81"/>
            <rFont val="Tahoma"/>
            <family val="2"/>
          </rPr>
          <t>Form V</t>
        </r>
        <r>
          <rPr>
            <sz val="8"/>
            <color indexed="81"/>
            <rFont val="Tahoma"/>
            <family val="2"/>
          </rPr>
          <t>. 
If the information is not in the sequence required on this form, it can be deleted and entered manually.</t>
        </r>
      </text>
    </comment>
    <comment ref="G4" authorId="0" shapeId="0" xr:uid="{00000000-0006-0000-5400-000002000000}">
      <text>
        <r>
          <rPr>
            <b/>
            <sz val="8"/>
            <color indexed="81"/>
            <rFont val="Tahoma"/>
            <family val="2"/>
          </rPr>
          <t xml:space="preserve">Tip:
</t>
        </r>
        <r>
          <rPr>
            <sz val="8"/>
            <color indexed="81"/>
            <rFont val="Tahoma"/>
            <family val="2"/>
          </rPr>
          <t xml:space="preserve">
This field will be automatically filled from Form V. 
If the information is not in the sequence required on this form, it can be deleted and entered manually.</t>
        </r>
      </text>
    </comment>
    <comment ref="I4" authorId="0" shapeId="0" xr:uid="{00000000-0006-0000-5400-000003000000}">
      <text>
        <r>
          <rPr>
            <b/>
            <sz val="8"/>
            <color indexed="81"/>
            <rFont val="Tahoma"/>
            <family val="2"/>
          </rPr>
          <t xml:space="preserve">Tip:
</t>
        </r>
        <r>
          <rPr>
            <sz val="8"/>
            <color indexed="81"/>
            <rFont val="Tahoma"/>
            <family val="2"/>
          </rPr>
          <t xml:space="preserve">
Stage diagrams can be manually copied and pasted from Form V,(a),(b) or (c) as required.
To copy the individual stage diagrams, right click on a stage diagram field in Form V,(a),(b) or (c) and select copy from the drop down list. This will allow a whole stage diagram field to be copied, rather than having to select individual drawing elements. 
Then on this form, right click on the desired stage diagram field, and select paste from the drop down list.</t>
        </r>
        <r>
          <rPr>
            <sz val="8"/>
            <color indexed="81"/>
            <rFont val="Tahoma"/>
            <family val="2"/>
          </rPr>
          <t xml:space="preserve">
</t>
        </r>
      </text>
    </comment>
    <comment ref="B5" authorId="1" shapeId="0" xr:uid="{00000000-0006-0000-5400-000004000000}">
      <text>
        <r>
          <rPr>
            <b/>
            <sz val="8"/>
            <color indexed="81"/>
            <rFont val="Tahoma"/>
            <family val="2"/>
          </rPr>
          <t xml:space="preserve">Tip:
</t>
        </r>
        <r>
          <rPr>
            <sz val="8"/>
            <color indexed="81"/>
            <rFont val="Tahoma"/>
            <family val="2"/>
          </rPr>
          <t xml:space="preserve">
Stage diagrams can be manually copied and pasted from Form V,(a),(b) or (c) as required.
To copy the individual stage diagrams, right click on a stage diagram field in Form V,(a),(b) or (c) and select copy from the drop down list. This will allow a whole stage diagram field to be copied, rather than having to select individual drawing elements. 
Then on this form, right click on the desired stage diagram field, and select paste from the drop down list.
</t>
        </r>
      </text>
    </comment>
    <comment ref="B105" authorId="0" shapeId="0" xr:uid="{00000000-0006-0000-5400-000005000000}">
      <text>
        <r>
          <rPr>
            <b/>
            <sz val="8"/>
            <color indexed="81"/>
            <rFont val="Tahoma"/>
            <family val="2"/>
          </rPr>
          <t>Tip:</t>
        </r>
        <r>
          <rPr>
            <sz val="8"/>
            <color indexed="81"/>
            <rFont val="Tahoma"/>
            <family val="2"/>
          </rPr>
          <t xml:space="preserve">
This field is provided for additional information, or to provide a space to record updates to site data</t>
        </r>
      </text>
    </comment>
    <comment ref="D114" authorId="1" shapeId="0" xr:uid="{00000000-0006-0000-5400-000006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114" authorId="1" shapeId="0" xr:uid="{00000000-0006-0000-5400-000007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114" authorId="1" shapeId="0" xr:uid="{00000000-0006-0000-5400-000008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114" authorId="1" shapeId="0" xr:uid="{00000000-0006-0000-5400-000009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114" authorId="1" shapeId="0" xr:uid="{00000000-0006-0000-5400-00000A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DBFAC021-916B-4975-8AE7-02DB942E4DF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<sst xmlns="http://schemas.openxmlformats.org/spreadsheetml/2006/main" count="2761" uniqueCount="824">
  <si>
    <t xml:space="preserve">Date </t>
  </si>
  <si>
    <t>INTERSECTION PHASE DATA</t>
  </si>
  <si>
    <t xml:space="preserve">Form Issue </t>
  </si>
  <si>
    <t>A</t>
  </si>
  <si>
    <t>B</t>
  </si>
  <si>
    <t>C</t>
  </si>
  <si>
    <t>D</t>
  </si>
  <si>
    <t>Use of phases</t>
  </si>
  <si>
    <t>Location - Road Name etc</t>
  </si>
  <si>
    <t>F</t>
  </si>
  <si>
    <t>I</t>
  </si>
  <si>
    <t>M</t>
  </si>
  <si>
    <t>V</t>
  </si>
  <si>
    <t>X</t>
  </si>
  <si>
    <t>Type</t>
  </si>
  <si>
    <t>Assoc'ted Phase</t>
  </si>
  <si>
    <t>Pedestrian Blackout</t>
  </si>
  <si>
    <t>Minimum Green</t>
  </si>
  <si>
    <r>
      <t xml:space="preserve">Condition of Appearance </t>
    </r>
    <r>
      <rPr>
        <b/>
        <sz val="8"/>
        <rFont val="Arial"/>
        <family val="2"/>
      </rPr>
      <t>#2</t>
    </r>
  </si>
  <si>
    <r>
      <t xml:space="preserve">Condition of Termination </t>
    </r>
    <r>
      <rPr>
        <b/>
        <sz val="8"/>
        <rFont val="Arial"/>
        <family val="2"/>
      </rPr>
      <t>#3</t>
    </r>
  </si>
  <si>
    <t>Phase Maxima</t>
  </si>
  <si>
    <t xml:space="preserve">                 Max A</t>
  </si>
  <si>
    <t xml:space="preserve">                 Max B</t>
  </si>
  <si>
    <t xml:space="preserve">                 Max C</t>
  </si>
  <si>
    <t xml:space="preserve">                 Max D</t>
  </si>
  <si>
    <t>Notes:</t>
  </si>
  <si>
    <r>
      <t xml:space="preserve"> Type of phase      </t>
    </r>
    <r>
      <rPr>
        <b/>
        <sz val="8"/>
        <rFont val="Arial"/>
        <family val="2"/>
      </rPr>
      <t>#1</t>
    </r>
  </si>
  <si>
    <t>#1 Phase Combination</t>
  </si>
  <si>
    <t>#1</t>
  </si>
  <si>
    <t>Stream</t>
  </si>
  <si>
    <t>Stage</t>
  </si>
  <si>
    <t>1 - Use additional sheet(s) for more than 8 stages</t>
  </si>
  <si>
    <t>2 - Add Stream and Stage numbers as appropriate</t>
  </si>
  <si>
    <t>3 - All Red stages should be shown as required</t>
  </si>
  <si>
    <t>Start Up Stage</t>
  </si>
  <si>
    <t>All Red Stage</t>
  </si>
  <si>
    <t>PHASE INTER-GREEN TIMINGS</t>
  </si>
  <si>
    <t>From Phase</t>
  </si>
  <si>
    <t>To Phase</t>
  </si>
  <si>
    <t>#1 Phase Inter-green times</t>
  </si>
  <si>
    <t>Minimum Inter-green limit value</t>
  </si>
  <si>
    <t>Seconds</t>
  </si>
  <si>
    <t>Starting Inter-green</t>
  </si>
  <si>
    <t>#1 Phase Inter-green limit values</t>
  </si>
  <si>
    <t>PHASE INTER-GREEN LIMIT VALUES</t>
  </si>
  <si>
    <t>ADDITIONAL PHASE DELAYS</t>
  </si>
  <si>
    <t>No.</t>
  </si>
  <si>
    <t>Delay Phase</t>
  </si>
  <si>
    <t>From Stage</t>
  </si>
  <si>
    <t>To Stage</t>
  </si>
  <si>
    <t>By (Seconds)</t>
  </si>
  <si>
    <t>Stream No.</t>
  </si>
  <si>
    <t>USE OF STAGES</t>
  </si>
  <si>
    <t>Reversion Stage</t>
  </si>
  <si>
    <r>
      <t xml:space="preserve">4 - </t>
    </r>
    <r>
      <rPr>
        <sz val="7"/>
        <rFont val="Arial"/>
        <family val="2"/>
      </rPr>
      <t>Reversion stage in absence of demands/extensions</t>
    </r>
  </si>
  <si>
    <t>Manual Selection</t>
  </si>
  <si>
    <t>Fixed Time Mode</t>
  </si>
  <si>
    <t>Button No.</t>
  </si>
  <si>
    <t>Stage(s) Called</t>
  </si>
  <si>
    <t>All Red Stage(s)</t>
  </si>
  <si>
    <t>Customer:</t>
  </si>
  <si>
    <t>Watts</t>
  </si>
  <si>
    <t>Hz</t>
  </si>
  <si>
    <t>Customers Engineer:</t>
  </si>
  <si>
    <t>Telephone number:</t>
  </si>
  <si>
    <t>E-mail:</t>
  </si>
  <si>
    <t>PROHIBITED / ALTERNATIVE STAGE MOVEMENTS</t>
  </si>
  <si>
    <t>Mode</t>
  </si>
  <si>
    <t>Urban Traffic Control - UTC</t>
  </si>
  <si>
    <t>Cableless Linking - CLF</t>
  </si>
  <si>
    <t>Vehicle Actuated - VA</t>
  </si>
  <si>
    <t>Hurry Call - HC</t>
  </si>
  <si>
    <t>Manual - Man</t>
  </si>
  <si>
    <t>Priority - PR</t>
  </si>
  <si>
    <t>Emergency - EM</t>
  </si>
  <si>
    <t>UTC</t>
  </si>
  <si>
    <r>
      <t xml:space="preserve">To Stage </t>
    </r>
    <r>
      <rPr>
        <sz val="7"/>
        <rFont val="Arial"/>
        <family val="2"/>
      </rPr>
      <t>(Insert numbers)</t>
    </r>
  </si>
  <si>
    <t>Comments:</t>
  </si>
  <si>
    <r>
      <t xml:space="preserve">From Stage </t>
    </r>
    <r>
      <rPr>
        <sz val="7"/>
        <rFont val="Arial"/>
        <family val="2"/>
      </rPr>
      <t>(Insert numbers)</t>
    </r>
  </si>
  <si>
    <t>Number</t>
  </si>
  <si>
    <t>Location / Title</t>
  </si>
  <si>
    <t>External</t>
  </si>
  <si>
    <t>Phase Demanded</t>
  </si>
  <si>
    <t>Phase Extended</t>
  </si>
  <si>
    <t>Extension Time (Sec)</t>
  </si>
  <si>
    <t>Non-latching</t>
  </si>
  <si>
    <t>Uni-directional</t>
  </si>
  <si>
    <t>Call          Delay (Sec)</t>
  </si>
  <si>
    <t>Cancel Delay (Sec)</t>
  </si>
  <si>
    <t>DFM Fail Mode / Group       (e.g. A1)</t>
  </si>
  <si>
    <t>Speed Detector</t>
  </si>
  <si>
    <t>Special Instructions</t>
  </si>
  <si>
    <t>Active (Minutes)</t>
  </si>
  <si>
    <t>Inactive (Hours)</t>
  </si>
  <si>
    <t>Note: This form may be used to provide stage movement information for upto eight stages. Use alternative forms for more than eight stages.</t>
  </si>
  <si>
    <t>Method of Control Priority</t>
  </si>
  <si>
    <r>
      <t xml:space="preserve">Assign priority number to each Method of Control. </t>
    </r>
    <r>
      <rPr>
        <b/>
        <sz val="8"/>
        <rFont val="Arial"/>
        <family val="2"/>
      </rPr>
      <t>1</t>
    </r>
    <r>
      <rPr>
        <sz val="8"/>
        <rFont val="Arial"/>
        <family val="2"/>
      </rPr>
      <t xml:space="preserve"> = Top Priority, </t>
    </r>
    <r>
      <rPr>
        <b/>
        <sz val="8"/>
        <rFont val="Arial"/>
        <family val="2"/>
      </rPr>
      <t>2</t>
    </r>
    <r>
      <rPr>
        <sz val="8"/>
        <rFont val="Arial"/>
        <family val="2"/>
      </rPr>
      <t xml:space="preserve"> = Second Priority etc. </t>
    </r>
    <r>
      <rPr>
        <b/>
        <sz val="8"/>
        <rFont val="Arial"/>
        <family val="2"/>
      </rPr>
      <t>X</t>
    </r>
    <r>
      <rPr>
        <sz val="8"/>
        <rFont val="Arial"/>
        <family val="2"/>
      </rPr>
      <t xml:space="preserve"> = Not used.</t>
    </r>
  </si>
  <si>
    <t>Selected FXT, VA or CLF</t>
  </si>
  <si>
    <t>Part Time - PT</t>
  </si>
  <si>
    <t>Selected Manual Control - MAN</t>
  </si>
  <si>
    <r>
      <t>Either</t>
    </r>
    <r>
      <rPr>
        <sz val="10"/>
        <rFont val="Arial"/>
        <family val="2"/>
      </rPr>
      <t xml:space="preserve"> - Vehicle Actuated - VA </t>
    </r>
    <r>
      <rPr>
        <b/>
        <sz val="10"/>
        <rFont val="Arial"/>
        <family val="2"/>
      </rPr>
      <t>*</t>
    </r>
  </si>
  <si>
    <r>
      <t>OR</t>
    </r>
    <r>
      <rPr>
        <sz val="10"/>
        <rFont val="Arial"/>
        <family val="2"/>
      </rPr>
      <t xml:space="preserve"> - Fixed Time - FXT </t>
    </r>
    <r>
      <rPr>
        <b/>
        <sz val="10"/>
        <rFont val="Arial"/>
        <family val="2"/>
      </rPr>
      <t>*</t>
    </r>
  </si>
  <si>
    <t>Unless indicated - Priority will be assigned from top downwards.</t>
  </si>
  <si>
    <t>Hurry Call Number</t>
  </si>
  <si>
    <t>Ack'd output</t>
  </si>
  <si>
    <t>Call Delay</t>
  </si>
  <si>
    <t>Hold</t>
  </si>
  <si>
    <t>Prevent</t>
  </si>
  <si>
    <t>Timings (Sec)</t>
  </si>
  <si>
    <t>Comments</t>
  </si>
  <si>
    <t>Facility Switch Availability</t>
  </si>
  <si>
    <t>Facility switch position</t>
  </si>
  <si>
    <t>Fixed Time - FXT</t>
  </si>
  <si>
    <t>This may be achieved by appropriate arrangement of Method of Control Priority.</t>
  </si>
  <si>
    <t>Unit Number</t>
  </si>
  <si>
    <t>From Phase / Stage</t>
  </si>
  <si>
    <t>To Phase / Stage</t>
  </si>
  <si>
    <t>Phase Affected</t>
  </si>
  <si>
    <t>Associated Detector</t>
  </si>
  <si>
    <t>Stream Number</t>
  </si>
  <si>
    <t>All Red Maximum Time (Sec)</t>
  </si>
  <si>
    <r>
      <t>Extension Time (Sec)</t>
    </r>
    <r>
      <rPr>
        <b/>
        <sz val="8"/>
        <rFont val="Arial"/>
        <family val="2"/>
      </rPr>
      <t xml:space="preserve"> *</t>
    </r>
  </si>
  <si>
    <t>* Measured from point at which first phase in new stage would normally start its Red - Green transition period.</t>
  </si>
  <si>
    <t>Operation of All Red extensions by Method of Control</t>
  </si>
  <si>
    <t>Method of Control</t>
  </si>
  <si>
    <t>Operation</t>
  </si>
  <si>
    <t>Day Type</t>
  </si>
  <si>
    <t>Hours</t>
  </si>
  <si>
    <t>Minutes</t>
  </si>
  <si>
    <t>Introduce Function Required</t>
  </si>
  <si>
    <t>Plan / Parameter</t>
  </si>
  <si>
    <t>Monday</t>
  </si>
  <si>
    <t>Tuesday</t>
  </si>
  <si>
    <t>Wednesday</t>
  </si>
  <si>
    <t>Thursday</t>
  </si>
  <si>
    <t>Friday</t>
  </si>
  <si>
    <t>Saturday</t>
  </si>
  <si>
    <t>Sunday</t>
  </si>
  <si>
    <t>All Week</t>
  </si>
  <si>
    <t>All Week, except Sat &amp; Sun</t>
  </si>
  <si>
    <t>All Week, except Sun</t>
  </si>
  <si>
    <t>Isolate controller</t>
  </si>
  <si>
    <t>Introduce plan</t>
  </si>
  <si>
    <t>Introduce event defined below:</t>
  </si>
  <si>
    <t>Switch On Input/Output Active / Inactive / Normal</t>
  </si>
  <si>
    <t>Introduce Standard / Alternative Max Setting</t>
  </si>
  <si>
    <t>Switch a sign On / Off</t>
  </si>
  <si>
    <t>Switch a Phase / Stage In / Out of cycle</t>
  </si>
  <si>
    <t>Switch To / From Part Time mode</t>
  </si>
  <si>
    <t>Group Number</t>
  </si>
  <si>
    <t>Group Time</t>
  </si>
  <si>
    <t>Group Influence</t>
  </si>
  <si>
    <t>Related Stage</t>
  </si>
  <si>
    <t>Plan No.</t>
  </si>
  <si>
    <t>Offset</t>
  </si>
  <si>
    <t>Cycle Time</t>
  </si>
  <si>
    <t>Link Number</t>
  </si>
  <si>
    <t>Link to Pedestrian Crossing Controller at location:</t>
  </si>
  <si>
    <t>Start or End</t>
  </si>
  <si>
    <t>Link delay</t>
  </si>
  <si>
    <t>Inhibit release period</t>
  </si>
  <si>
    <t>Over-ride time</t>
  </si>
  <si>
    <t>Associated with stage (No.) or Phase (Letter)</t>
  </si>
  <si>
    <t>O.T.U. Manufacturer and Type</t>
  </si>
  <si>
    <t>Bit Number</t>
  </si>
  <si>
    <t>Control Bit</t>
  </si>
  <si>
    <t>Reply Bit</t>
  </si>
  <si>
    <t>RTC Synchronisation Time</t>
  </si>
  <si>
    <t>Hour</t>
  </si>
  <si>
    <t>Minute</t>
  </si>
  <si>
    <t>Second</t>
  </si>
  <si>
    <t>CC Synchronisation Reply</t>
  </si>
  <si>
    <t>Relationship of demand bits and phases</t>
  </si>
  <si>
    <t>Relationship of force bits and demands</t>
  </si>
  <si>
    <t>DR</t>
  </si>
  <si>
    <t>Insert phases or stages for reply</t>
  </si>
  <si>
    <t>Relationship of stage demand replies and phases / stages</t>
  </si>
  <si>
    <r>
      <t>DR</t>
    </r>
    <r>
      <rPr>
        <sz val="7"/>
        <rFont val="Arial"/>
        <family val="2"/>
      </rPr>
      <t xml:space="preserve"> number</t>
    </r>
  </si>
  <si>
    <r>
      <t>F</t>
    </r>
    <r>
      <rPr>
        <sz val="7"/>
        <rFont val="Arial"/>
        <family val="2"/>
      </rPr>
      <t xml:space="preserve"> number</t>
    </r>
  </si>
  <si>
    <r>
      <t>D</t>
    </r>
    <r>
      <rPr>
        <sz val="7"/>
        <rFont val="Arial"/>
        <family val="2"/>
      </rPr>
      <t xml:space="preserve"> number</t>
    </r>
  </si>
  <si>
    <t>G1 / G2</t>
  </si>
  <si>
    <t>MC</t>
  </si>
  <si>
    <t>RR</t>
  </si>
  <si>
    <t>DF</t>
  </si>
  <si>
    <t>CF</t>
  </si>
  <si>
    <t>LF</t>
  </si>
  <si>
    <t>RF1</t>
  </si>
  <si>
    <t>RF2</t>
  </si>
  <si>
    <t>Manual mode selected and operative</t>
  </si>
  <si>
    <t>Manual mode selected</t>
  </si>
  <si>
    <t>No lamp power and/or signals off</t>
  </si>
  <si>
    <t>Controller fault</t>
  </si>
  <si>
    <t>Detector fault</t>
  </si>
  <si>
    <t>VA or FT selected</t>
  </si>
  <si>
    <t>Lamp failure</t>
  </si>
  <si>
    <t>1st Safety red failure</t>
  </si>
  <si>
    <t>2nd Safety red failure</t>
  </si>
  <si>
    <t>Tick as appropriate:</t>
  </si>
  <si>
    <t>Note: This form may be used to specify the required functionality of UTC reply bits.</t>
  </si>
  <si>
    <t>From</t>
  </si>
  <si>
    <t>To</t>
  </si>
  <si>
    <t>Stage Change</t>
  </si>
  <si>
    <t>Conditions for change, or other general requirements</t>
  </si>
  <si>
    <t>If using Boolean expressions, these are examples of symbols which may be used:</t>
  </si>
  <si>
    <t>SPEED DISCRIMINATION / ASSESSMENT EQUIPMENT (SDE/SA)</t>
  </si>
  <si>
    <t>Number of Assessors (1-16)</t>
  </si>
  <si>
    <t>Assessor</t>
  </si>
  <si>
    <t>Associated Phase(s)</t>
  </si>
  <si>
    <t>Assessor Type</t>
  </si>
  <si>
    <t>Phase Terminated</t>
  </si>
  <si>
    <r>
      <t xml:space="preserve">* If a phase terminating with a normal (Non-high speed) extension REQUIRES extra inter-green, enter </t>
    </r>
    <r>
      <rPr>
        <b/>
        <sz val="8"/>
        <rFont val="Arial"/>
        <family val="2"/>
      </rPr>
      <t>Y</t>
    </r>
    <r>
      <rPr>
        <sz val="8"/>
        <rFont val="Arial"/>
        <family val="2"/>
      </rPr>
      <t xml:space="preserve">. If it does not require the extra inter-green enter </t>
    </r>
    <r>
      <rPr>
        <b/>
        <sz val="8"/>
        <rFont val="Arial"/>
        <family val="2"/>
      </rPr>
      <t>N</t>
    </r>
    <r>
      <rPr>
        <sz val="8"/>
        <rFont val="Arial"/>
        <family val="2"/>
      </rPr>
      <t>.</t>
    </r>
  </si>
  <si>
    <t>Assessor types</t>
  </si>
  <si>
    <r>
      <t>1</t>
    </r>
    <r>
      <rPr>
        <sz val="8"/>
        <rFont val="Arial"/>
        <family val="2"/>
      </rPr>
      <t xml:space="preserve"> - Double SDE</t>
    </r>
  </si>
  <si>
    <r>
      <t>2</t>
    </r>
    <r>
      <rPr>
        <sz val="8"/>
        <rFont val="Arial"/>
        <family val="2"/>
      </rPr>
      <t xml:space="preserve"> - Inner assessor for triple SDE</t>
    </r>
  </si>
  <si>
    <r>
      <t>3</t>
    </r>
    <r>
      <rPr>
        <sz val="8"/>
        <rFont val="Arial"/>
        <family val="2"/>
      </rPr>
      <t xml:space="preserve"> - Outer assessor for triple SDE</t>
    </r>
  </si>
  <si>
    <r>
      <t>4</t>
    </r>
    <r>
      <rPr>
        <sz val="8"/>
        <rFont val="Arial"/>
        <family val="2"/>
      </rPr>
      <t xml:space="preserve"> - Speed assessment</t>
    </r>
  </si>
  <si>
    <t>Threshold speed</t>
  </si>
  <si>
    <t>30 mph</t>
  </si>
  <si>
    <t>35 mph</t>
  </si>
  <si>
    <t>45 mph</t>
  </si>
  <si>
    <t>28 mph</t>
  </si>
  <si>
    <t>Extension time</t>
  </si>
  <si>
    <t>3 seconds</t>
  </si>
  <si>
    <t>3.5 seconds</t>
  </si>
  <si>
    <t>5 seconds</t>
  </si>
  <si>
    <t xml:space="preserve"> </t>
  </si>
  <si>
    <t>PRIORITY / EMERGENCY MODE (BASIC REQUIREMENTS)</t>
  </si>
  <si>
    <t>Phase</t>
  </si>
  <si>
    <t>Monitor Time (Sec)</t>
  </si>
  <si>
    <t>Emergency Gap Time (Sec)</t>
  </si>
  <si>
    <t>Priority Demands</t>
  </si>
  <si>
    <t>Revertive Priority Demands #1</t>
  </si>
  <si>
    <t>Revertive Priority Demands to start inhibit timer #2</t>
  </si>
  <si>
    <t>Priority DFM Self Reset Facility</t>
  </si>
  <si>
    <t>Priority Unit Number</t>
  </si>
  <si>
    <t>Priority Unit  Number</t>
  </si>
  <si>
    <t>Priority Unit(s) Inhibited</t>
  </si>
  <si>
    <t>Allowed VA Demands for phases</t>
  </si>
  <si>
    <t>Enforce Demand for Phase(s) if allowed</t>
  </si>
  <si>
    <t>PRIORITY / EMERGENCY MODE (TIME PERIODS)</t>
  </si>
  <si>
    <t>Priority Extension Time (Sec)</t>
  </si>
  <si>
    <t>Priority Maximum Time (Sec)</t>
  </si>
  <si>
    <t>Priority Inhibit Time (Sec)</t>
  </si>
  <si>
    <t>Phase Compensation Time (Sec)</t>
  </si>
  <si>
    <r>
      <t>Defaults</t>
    </r>
    <r>
      <rPr>
        <b/>
        <sz val="8"/>
        <rFont val="Arial"/>
        <family val="2"/>
      </rPr>
      <t>*</t>
    </r>
  </si>
  <si>
    <t>* Default values if not specified</t>
  </si>
  <si>
    <t>Plan A</t>
  </si>
  <si>
    <t>Plan B</t>
  </si>
  <si>
    <t>Plan C</t>
  </si>
  <si>
    <r>
      <t xml:space="preserve">1 - </t>
    </r>
    <r>
      <rPr>
        <i/>
        <sz val="8"/>
        <rFont val="Arial"/>
        <family val="2"/>
      </rPr>
      <t>Revertive Priority Demands</t>
    </r>
    <r>
      <rPr>
        <sz val="8"/>
        <rFont val="Arial"/>
        <family val="2"/>
      </rPr>
      <t xml:space="preserve"> are enabled only if </t>
    </r>
    <r>
      <rPr>
        <i/>
        <sz val="8"/>
        <rFont val="Arial"/>
        <family val="2"/>
      </rPr>
      <t>Priority Demands</t>
    </r>
    <r>
      <rPr>
        <sz val="8"/>
        <rFont val="Arial"/>
        <family val="2"/>
      </rPr>
      <t xml:space="preserve"> are also enabled.</t>
    </r>
  </si>
  <si>
    <r>
      <t xml:space="preserve">2 - </t>
    </r>
    <r>
      <rPr>
        <i/>
        <sz val="8"/>
        <rFont val="Arial"/>
        <family val="2"/>
      </rPr>
      <t>Revertive Priority Demands to Start Inhibit Timer</t>
    </r>
    <r>
      <rPr>
        <sz val="8"/>
        <rFont val="Arial"/>
        <family val="2"/>
      </rPr>
      <t xml:space="preserve"> is enabled only if </t>
    </r>
    <r>
      <rPr>
        <i/>
        <sz val="8"/>
        <rFont val="Arial"/>
        <family val="2"/>
      </rPr>
      <t>Revertive Priority Demands</t>
    </r>
    <r>
      <rPr>
        <sz val="8"/>
        <rFont val="Arial"/>
        <family val="2"/>
      </rPr>
      <t xml:space="preserve"> are also enabled.</t>
    </r>
  </si>
  <si>
    <t>Site Locations</t>
  </si>
  <si>
    <t>Crossing 1:</t>
  </si>
  <si>
    <t>Crossing 2:</t>
  </si>
  <si>
    <t>Pre-timed maximum</t>
  </si>
  <si>
    <t>Fixed Vehicle Period (Sec)</t>
  </si>
  <si>
    <t>VA minimum (Sec)</t>
  </si>
  <si>
    <t>VA maximum (Sec)</t>
  </si>
  <si>
    <t>Vehicle extension (Sec)</t>
  </si>
  <si>
    <t>Vehicle Phase</t>
  </si>
  <si>
    <t>Pedestrian Audible Signals</t>
  </si>
  <si>
    <t>Pedestrian Tactile Signals</t>
  </si>
  <si>
    <t>Other facilities</t>
  </si>
  <si>
    <t>Local-linking</t>
  </si>
  <si>
    <t>Form Title</t>
  </si>
  <si>
    <t>Form No.</t>
  </si>
  <si>
    <t>Originator Initials</t>
  </si>
  <si>
    <t>Auditor Initials</t>
  </si>
  <si>
    <t>INDEX</t>
  </si>
  <si>
    <t>Index (This page)</t>
  </si>
  <si>
    <t>II</t>
  </si>
  <si>
    <t>III</t>
  </si>
  <si>
    <t>IV</t>
  </si>
  <si>
    <t>VI</t>
  </si>
  <si>
    <t>Phase Inter-green timings</t>
  </si>
  <si>
    <t>VIII</t>
  </si>
  <si>
    <t>Phase Inter-green limit values</t>
  </si>
  <si>
    <t>IX</t>
  </si>
  <si>
    <t>Additional phase delays</t>
  </si>
  <si>
    <t>Use of stages</t>
  </si>
  <si>
    <t>XI</t>
  </si>
  <si>
    <t>XII</t>
  </si>
  <si>
    <t>XIII</t>
  </si>
  <si>
    <t>XIV</t>
  </si>
  <si>
    <t>XIVa</t>
  </si>
  <si>
    <t>XIIIa</t>
  </si>
  <si>
    <t>XIIIb</t>
  </si>
  <si>
    <t>Va</t>
  </si>
  <si>
    <t>Vb</t>
  </si>
  <si>
    <t>XIIIc</t>
  </si>
  <si>
    <t>XIVb</t>
  </si>
  <si>
    <t>XV</t>
  </si>
  <si>
    <t>XVI</t>
  </si>
  <si>
    <t>XVII</t>
  </si>
  <si>
    <t>XVIII</t>
  </si>
  <si>
    <t>XIX</t>
  </si>
  <si>
    <t>Urban Traffic Control</t>
  </si>
  <si>
    <t>XX</t>
  </si>
  <si>
    <t>XXI</t>
  </si>
  <si>
    <t>Special Conditions</t>
  </si>
  <si>
    <t>XXII</t>
  </si>
  <si>
    <t>XXIII</t>
  </si>
  <si>
    <t>XXIV</t>
  </si>
  <si>
    <t>XXV</t>
  </si>
  <si>
    <t>XXVI</t>
  </si>
  <si>
    <t>XIIId</t>
  </si>
  <si>
    <t>XIIIe</t>
  </si>
  <si>
    <t>XIIIf</t>
  </si>
  <si>
    <t>XIIIg</t>
  </si>
  <si>
    <t>XIIIh</t>
  </si>
  <si>
    <t>MASTER TIME CLOCK</t>
  </si>
  <si>
    <t>MASTER TIME CLOCK (Continuation)</t>
  </si>
  <si>
    <t>SPECIAL CONDITIONS</t>
  </si>
  <si>
    <t>SPECIAL CONDITIONS (Continuation)</t>
  </si>
  <si>
    <r>
      <t xml:space="preserve">3 - </t>
    </r>
    <r>
      <rPr>
        <sz val="7"/>
        <rFont val="Arial"/>
        <family val="2"/>
      </rPr>
      <t>All Red stages should be shown as required</t>
    </r>
  </si>
  <si>
    <r>
      <t xml:space="preserve">2 - </t>
    </r>
    <r>
      <rPr>
        <sz val="7"/>
        <rFont val="Arial"/>
        <family val="2"/>
      </rPr>
      <t>Add Stream and Stage numbers as appropriate</t>
    </r>
  </si>
  <si>
    <r>
      <t xml:space="preserve">1 - </t>
    </r>
    <r>
      <rPr>
        <sz val="7"/>
        <rFont val="Arial"/>
        <family val="2"/>
      </rPr>
      <t>Use additional sheet(s) for more than 8 stages</t>
    </r>
  </si>
  <si>
    <t>This may be used to specify Phase losing and Phase gaining delays.</t>
  </si>
  <si>
    <t>Phase Gaining Delays: This is the additional delay, which will be added to the basic Inter-Green time, to give the required period.</t>
  </si>
  <si>
    <t>Note: This form may be used to provide stage movement information as an alternative to Form XIII.</t>
  </si>
  <si>
    <t>Date Originated dd/mm/yy</t>
  </si>
  <si>
    <t>Date Audited dd/mm/yy</t>
  </si>
  <si>
    <t>IIa</t>
  </si>
  <si>
    <t>Note: This form may be used to provide additional information for stage change conditions, and/or other parameters not covered elsewhere.</t>
  </si>
  <si>
    <r>
      <t>&lt;</t>
    </r>
    <r>
      <rPr>
        <b/>
        <i/>
        <sz val="8"/>
        <rFont val="Arial"/>
        <family val="2"/>
      </rPr>
      <t>F"N"</t>
    </r>
    <r>
      <rPr>
        <sz val="8"/>
        <rFont val="Arial"/>
        <family val="2"/>
      </rPr>
      <t>&gt;  Computer Force bit for Stage "N"; &lt;</t>
    </r>
    <r>
      <rPr>
        <b/>
        <i/>
        <sz val="8"/>
        <rFont val="Arial"/>
        <family val="2"/>
      </rPr>
      <t>D"N"</t>
    </r>
    <r>
      <rPr>
        <sz val="8"/>
        <rFont val="Arial"/>
        <family val="2"/>
      </rPr>
      <t>&gt;  Computer Demand bit for Stage "N"; &lt;</t>
    </r>
    <r>
      <rPr>
        <b/>
        <i/>
        <sz val="8"/>
        <rFont val="Arial"/>
        <family val="2"/>
      </rPr>
      <t>dem "P"</t>
    </r>
    <r>
      <rPr>
        <sz val="8"/>
        <rFont val="Arial"/>
        <family val="2"/>
      </rPr>
      <t>&gt;  Demand for Phase "P"</t>
    </r>
  </si>
  <si>
    <t>Note:</t>
  </si>
  <si>
    <r>
      <t>O</t>
    </r>
    <r>
      <rPr>
        <sz val="10"/>
        <rFont val="Arial"/>
        <family val="2"/>
      </rPr>
      <t xml:space="preserve"> - Operative,      </t>
    </r>
    <r>
      <rPr>
        <b/>
        <sz val="10"/>
        <rFont val="Arial"/>
        <family val="2"/>
      </rPr>
      <t>M</t>
    </r>
    <r>
      <rPr>
        <sz val="10"/>
        <rFont val="Arial"/>
        <family val="2"/>
      </rPr>
      <t xml:space="preserve"> - Extend to Max.                    </t>
    </r>
    <r>
      <rPr>
        <sz val="8"/>
        <rFont val="Arial"/>
        <family val="2"/>
      </rPr>
      <t>If table is blank, all modes will be operative</t>
    </r>
  </si>
  <si>
    <t>Output No.</t>
  </si>
  <si>
    <t>Function</t>
  </si>
  <si>
    <t>None</t>
  </si>
  <si>
    <t>Safety Red Lamp</t>
  </si>
  <si>
    <t>Regular</t>
  </si>
  <si>
    <t>FIXED TIME MODE</t>
  </si>
  <si>
    <t>HURRY CALL(S)</t>
  </si>
  <si>
    <t>IIb</t>
  </si>
  <si>
    <t>VII</t>
  </si>
  <si>
    <t>Intersection Phase Data</t>
  </si>
  <si>
    <t>Master Time Clock</t>
  </si>
  <si>
    <t>XIVc</t>
  </si>
  <si>
    <t>XIVd</t>
  </si>
  <si>
    <t>XIVe</t>
  </si>
  <si>
    <t>XIVf</t>
  </si>
  <si>
    <t>Hurry Call(s)</t>
  </si>
  <si>
    <t>XXVII</t>
  </si>
  <si>
    <t>XXVIII</t>
  </si>
  <si>
    <t>Name</t>
  </si>
  <si>
    <t>Equipment</t>
  </si>
  <si>
    <t>Quantity</t>
  </si>
  <si>
    <t>Total</t>
  </si>
  <si>
    <t>OTU / OMU</t>
  </si>
  <si>
    <t>Number of starting ambers (on at start-up)</t>
  </si>
  <si>
    <t>XXIX</t>
  </si>
  <si>
    <t>Specification Issue No.</t>
  </si>
  <si>
    <t>Form Issue Number</t>
  </si>
  <si>
    <t>Originators Initials</t>
  </si>
  <si>
    <t xml:space="preserve">Site reference </t>
  </si>
  <si>
    <t>1 - Tick appropriate boxes to indicate required reply bit functionality. 2 - Use additional columns and rows to detail non-standard combinations.</t>
  </si>
  <si>
    <t xml:space="preserve">                 Max E</t>
  </si>
  <si>
    <t xml:space="preserve">                 Max F</t>
  </si>
  <si>
    <t xml:space="preserve">                 Max G</t>
  </si>
  <si>
    <t xml:space="preserve">                 Max H</t>
  </si>
  <si>
    <t>Start up time MUST NOT include the Amber period.</t>
  </si>
  <si>
    <t>Demand Dependent</t>
  </si>
  <si>
    <t>Demand Dependent Forces, Insert Demands to be considered</t>
  </si>
  <si>
    <t>MOVA</t>
  </si>
  <si>
    <t>XVIIIa</t>
  </si>
  <si>
    <t>XVIIIb</t>
  </si>
  <si>
    <t>XXIa</t>
  </si>
  <si>
    <t>XXIb</t>
  </si>
  <si>
    <t>XXIc</t>
  </si>
  <si>
    <t>XXVIa</t>
  </si>
  <si>
    <t>XXVIb</t>
  </si>
  <si>
    <t>XXVIc</t>
  </si>
  <si>
    <t>XXVId</t>
  </si>
  <si>
    <t>XXX</t>
  </si>
  <si>
    <t>Minimum Green Limit</t>
  </si>
  <si>
    <t>#1 Type of phase</t>
  </si>
  <si>
    <t>#2 Conditions of phase appearance</t>
  </si>
  <si>
    <r>
      <t>0</t>
    </r>
    <r>
      <rPr>
        <sz val="6"/>
        <rFont val="Arial"/>
        <family val="2"/>
      </rPr>
      <t xml:space="preserve"> - Always, </t>
    </r>
    <r>
      <rPr>
        <b/>
        <sz val="6"/>
        <rFont val="Arial"/>
        <family val="2"/>
      </rPr>
      <t>1</t>
    </r>
    <r>
      <rPr>
        <sz val="6"/>
        <rFont val="Arial"/>
        <family val="2"/>
      </rPr>
      <t xml:space="preserve"> - Only if demand exists at start of stage, </t>
    </r>
    <r>
      <rPr>
        <b/>
        <sz val="6"/>
        <rFont val="Arial"/>
        <family val="2"/>
      </rPr>
      <t>2</t>
    </r>
    <r>
      <rPr>
        <sz val="6"/>
        <rFont val="Arial"/>
        <family val="2"/>
      </rPr>
      <t xml:space="preserve"> - If demanded at any time up until the end of the stage, </t>
    </r>
    <r>
      <rPr>
        <b/>
        <sz val="6"/>
        <rFont val="Arial"/>
        <family val="2"/>
      </rPr>
      <t>3</t>
    </r>
    <r>
      <rPr>
        <sz val="6"/>
        <rFont val="Arial"/>
        <family val="2"/>
      </rPr>
      <t xml:space="preserve"> - If demanded at any time during the stage up until window time expires.</t>
    </r>
  </si>
  <si>
    <t>#3 Conditions of phase termination</t>
  </si>
  <si>
    <r>
      <t>0</t>
    </r>
    <r>
      <rPr>
        <sz val="6"/>
        <rFont val="Arial"/>
        <family val="2"/>
      </rPr>
      <t xml:space="preserve"> - At end of stage, </t>
    </r>
    <r>
      <rPr>
        <b/>
        <sz val="6"/>
        <rFont val="Arial"/>
        <family val="2"/>
      </rPr>
      <t>1</t>
    </r>
    <r>
      <rPr>
        <sz val="6"/>
        <rFont val="Arial"/>
        <family val="2"/>
      </rPr>
      <t xml:space="preserve"> - When associated phase gains ROW, </t>
    </r>
    <r>
      <rPr>
        <b/>
        <sz val="6"/>
        <rFont val="Arial"/>
        <family val="2"/>
      </rPr>
      <t>2</t>
    </r>
    <r>
      <rPr>
        <sz val="6"/>
        <rFont val="Arial"/>
        <family val="2"/>
      </rPr>
      <t xml:space="preserve"> - When associated phase loses ROW, </t>
    </r>
    <r>
      <rPr>
        <b/>
        <sz val="6"/>
        <rFont val="Arial"/>
        <family val="2"/>
      </rPr>
      <t>3</t>
    </r>
    <r>
      <rPr>
        <sz val="6"/>
        <rFont val="Arial"/>
        <family val="2"/>
      </rPr>
      <t xml:space="preserve"> - At end of minimum green, </t>
    </r>
    <r>
      <rPr>
        <b/>
        <sz val="6"/>
        <rFont val="Arial"/>
        <family val="2"/>
      </rPr>
      <t>4</t>
    </r>
    <r>
      <rPr>
        <sz val="6"/>
        <rFont val="Arial"/>
        <family val="2"/>
      </rPr>
      <t xml:space="preserve"> - At end of maximum green, </t>
    </r>
    <r>
      <rPr>
        <b/>
        <sz val="6"/>
        <rFont val="Arial"/>
        <family val="2"/>
      </rPr>
      <t>5</t>
    </r>
    <r>
      <rPr>
        <sz val="6"/>
        <rFont val="Arial"/>
        <family val="2"/>
      </rPr>
      <t xml:space="preserve"> - Subject to special conditioning.</t>
    </r>
  </si>
  <si>
    <t>Phase maxima are specified on Form XVII</t>
  </si>
  <si>
    <t>Additional information</t>
  </si>
  <si>
    <t>Other Facilities</t>
  </si>
  <si>
    <t>Phases</t>
  </si>
  <si>
    <t>(Enter Phase letters of Pedestrian Phases)</t>
  </si>
  <si>
    <t>Additional pedestrian information is specified on Form XXVII</t>
  </si>
  <si>
    <t>Intersection</t>
  </si>
  <si>
    <t>Site Reference</t>
  </si>
  <si>
    <t>Detection</t>
  </si>
  <si>
    <t>XXXI</t>
  </si>
  <si>
    <t>Controller (base build)</t>
  </si>
  <si>
    <t>Additional phase drive card</t>
  </si>
  <si>
    <t>Inductive Loop detector pack</t>
  </si>
  <si>
    <t>Above ground detectors</t>
  </si>
  <si>
    <t>Number of near-side pedestrian indicators</t>
  </si>
  <si>
    <t>Number of audible / tactile units</t>
  </si>
  <si>
    <t>Number of regulatory signs</t>
  </si>
  <si>
    <t>Number of pedestrian call accept indicators</t>
  </si>
  <si>
    <t>Dimmable Equipment</t>
  </si>
  <si>
    <t>Number of signal heads (incl' far-side ped's) LED</t>
  </si>
  <si>
    <t>Number of signal heads (incl' far-side ped's) HI</t>
  </si>
  <si>
    <t>Number of pedestrian wait lamps (LED)</t>
  </si>
  <si>
    <r>
      <t xml:space="preserve">Equipment descriptions and power consumption ratings </t>
    </r>
    <r>
      <rPr>
        <b/>
        <sz val="8"/>
        <rFont val="Arial"/>
        <family val="2"/>
      </rPr>
      <t>should</t>
    </r>
    <r>
      <rPr>
        <sz val="8"/>
        <rFont val="Arial"/>
        <family val="2"/>
      </rPr>
      <t xml:space="preserve"> be modified to reflect site requirements and technology selection.</t>
    </r>
  </si>
  <si>
    <t>Bright</t>
  </si>
  <si>
    <t>Dim</t>
  </si>
  <si>
    <t>Add additional equipment</t>
  </si>
  <si>
    <t>Total (dim)</t>
  </si>
  <si>
    <t>Total (bright)</t>
  </si>
  <si>
    <t>Index (Continued)</t>
  </si>
  <si>
    <t>Master Time Clock (Continued)</t>
  </si>
  <si>
    <t>Special Conditions (Continued)</t>
  </si>
  <si>
    <t>This form allows up to 32 phases to be specified.</t>
  </si>
  <si>
    <t>Extra Inter-green (0-50 Sec)</t>
  </si>
  <si>
    <t>Extension *</t>
  </si>
  <si>
    <t>Auxillary Visual Indicators</t>
  </si>
  <si>
    <t>Auxillary Switch Inputs</t>
  </si>
  <si>
    <t>Input No.</t>
  </si>
  <si>
    <t>Vc</t>
  </si>
  <si>
    <t>XIVg</t>
  </si>
  <si>
    <t>XVIIIc</t>
  </si>
  <si>
    <t>XVIIId</t>
  </si>
  <si>
    <t>XVIIIe</t>
  </si>
  <si>
    <t>XVIIIf</t>
  </si>
  <si>
    <t>XVIIIg</t>
  </si>
  <si>
    <t>Control Words</t>
  </si>
  <si>
    <t>Reply Words</t>
  </si>
  <si>
    <t>Number of bits</t>
  </si>
  <si>
    <t>Control</t>
  </si>
  <si>
    <t>Reply</t>
  </si>
  <si>
    <t>Insert Phases Demanded</t>
  </si>
  <si>
    <t>Insert Phases Extended</t>
  </si>
  <si>
    <t>DX</t>
  </si>
  <si>
    <r>
      <t>DX</t>
    </r>
    <r>
      <rPr>
        <sz val="7"/>
        <rFont val="Arial"/>
        <family val="2"/>
      </rPr>
      <t xml:space="preserve"> number</t>
    </r>
  </si>
  <si>
    <t>O.T.U. Address Information</t>
  </si>
  <si>
    <t>Enter additional information, such as SCN, Modem number, IP address (as appropriate)</t>
  </si>
  <si>
    <t>Administration</t>
  </si>
  <si>
    <t>Easy Print Option</t>
  </si>
  <si>
    <r>
      <t>Form II - When a specification is audited, the checker should enter their initials in the "</t>
    </r>
    <r>
      <rPr>
        <b/>
        <i/>
        <sz val="10"/>
        <rFont val="Arial"/>
        <family val="2"/>
      </rPr>
      <t>Auditor Initials</t>
    </r>
    <r>
      <rPr>
        <sz val="10"/>
        <rFont val="Arial"/>
        <family val="2"/>
      </rPr>
      <t>" field for each form that has been originated or amended in that issue of the specification. The date that the audit was carried out should be entered into the "</t>
    </r>
    <r>
      <rPr>
        <b/>
        <i/>
        <sz val="10"/>
        <rFont val="Arial"/>
        <family val="2"/>
      </rPr>
      <t>Date Audited</t>
    </r>
    <r>
      <rPr>
        <sz val="10"/>
        <rFont val="Arial"/>
        <family val="2"/>
      </rPr>
      <t>" field.</t>
    </r>
  </si>
  <si>
    <t>XXIIIa</t>
  </si>
  <si>
    <t>Crossing 3:</t>
  </si>
  <si>
    <t>Crossing 4:</t>
  </si>
  <si>
    <t>Crossing 5:</t>
  </si>
  <si>
    <t>Crossing 6:</t>
  </si>
  <si>
    <t>Crossing 7:</t>
  </si>
  <si>
    <t>Crossing 8:</t>
  </si>
  <si>
    <t>XXVIIIa</t>
  </si>
  <si>
    <t xml:space="preserve"> Type of phase</t>
  </si>
  <si>
    <t>UTC Control Bits</t>
  </si>
  <si>
    <t>UTC Reply Bits</t>
  </si>
  <si>
    <t>(Stage diagrams to be manually copied and pasted as required)</t>
  </si>
  <si>
    <t>Traffic Signal Data Summary Sheet</t>
  </si>
  <si>
    <t>Average Power Watts (Dim)</t>
  </si>
  <si>
    <t>Average Power Watts (Bright)</t>
  </si>
  <si>
    <t>Power Factor</t>
  </si>
  <si>
    <t>Incoming Electrical Supply:</t>
  </si>
  <si>
    <t>Additional Information</t>
  </si>
  <si>
    <t>Guidance tips are contained within some of the data entry fields in the forms. These are identified with a small red triangle in the top right-hand corner of the individual fields, and are viewable by hovering the cursor over the triangle. The pop-up text box will disappear by moving the cursor away from the triangle.</t>
  </si>
  <si>
    <t>Note: This form may be used to provide information for upto 32 entries, use additional Forms for extra requirements.</t>
  </si>
  <si>
    <r>
      <t>Manufacturer</t>
    </r>
    <r>
      <rPr>
        <sz val="7"/>
        <rFont val="Arial"/>
        <family val="2"/>
      </rPr>
      <t xml:space="preserve"> - model etc</t>
    </r>
  </si>
  <si>
    <t>Note: This form may be used to specify the type of detection technologies to be used, along with additional information as required.</t>
  </si>
  <si>
    <t>Note: This summary sheet may be used as an on-site reference for key data, to be easily accessible on site. The majority of the information on this form will be automatically copied from elsewhere in this specification. This sheet is optimised to be printed on A3 paper.</t>
  </si>
  <si>
    <t>Demand Dependant</t>
  </si>
  <si>
    <t>Streams</t>
  </si>
  <si>
    <t>Window Timer</t>
  </si>
  <si>
    <t>2a</t>
  </si>
  <si>
    <t>2b</t>
  </si>
  <si>
    <t>2c</t>
  </si>
  <si>
    <t>2d</t>
  </si>
  <si>
    <t>2e</t>
  </si>
  <si>
    <t>XVIIIh</t>
  </si>
  <si>
    <t>XXId</t>
  </si>
  <si>
    <t>XXIe</t>
  </si>
  <si>
    <t>XXIf</t>
  </si>
  <si>
    <t>XXIg</t>
  </si>
  <si>
    <t>* Select either VA or FXT for normal operation, not both.</t>
  </si>
  <si>
    <r>
      <t xml:space="preserve">Enter required global value. Enter </t>
    </r>
    <r>
      <rPr>
        <b/>
        <sz val="7"/>
        <rFont val="Arial"/>
        <family val="2"/>
      </rPr>
      <t>5</t>
    </r>
    <r>
      <rPr>
        <sz val="7"/>
        <rFont val="Arial"/>
        <family val="2"/>
      </rPr>
      <t xml:space="preserve"> for global 5 sec, </t>
    </r>
    <r>
      <rPr>
        <b/>
        <sz val="7"/>
        <rFont val="Arial"/>
        <family val="2"/>
      </rPr>
      <t>0</t>
    </r>
    <r>
      <rPr>
        <sz val="7"/>
        <rFont val="Arial"/>
        <family val="2"/>
      </rPr>
      <t xml:space="preserve"> for same value, </t>
    </r>
    <r>
      <rPr>
        <b/>
        <sz val="7"/>
        <rFont val="Arial"/>
        <family val="2"/>
      </rPr>
      <t>-1</t>
    </r>
    <r>
      <rPr>
        <sz val="7"/>
        <rFont val="Arial"/>
        <family val="2"/>
      </rPr>
      <t xml:space="preserve"> for one second less, </t>
    </r>
    <r>
      <rPr>
        <b/>
        <sz val="7"/>
        <rFont val="Arial"/>
        <family val="2"/>
      </rPr>
      <t>-2</t>
    </r>
    <r>
      <rPr>
        <sz val="7"/>
        <rFont val="Arial"/>
        <family val="2"/>
      </rPr>
      <t xml:space="preserve"> or </t>
    </r>
    <r>
      <rPr>
        <b/>
        <sz val="7"/>
        <rFont val="Arial"/>
        <family val="2"/>
      </rPr>
      <t>-3</t>
    </r>
    <r>
      <rPr>
        <sz val="7"/>
        <rFont val="Arial"/>
        <family val="2"/>
      </rPr>
      <t>. For specific limit values between individual phases use Form IX</t>
    </r>
  </si>
  <si>
    <t>#2 Active Phases</t>
  </si>
  <si>
    <t>Phases specified on Form VI are highlighted yellow</t>
  </si>
  <si>
    <r>
      <t>C</t>
    </r>
    <r>
      <rPr>
        <sz val="6"/>
        <rFont val="Arial"/>
        <family val="2"/>
      </rPr>
      <t xml:space="preserve"> - Conflicting Phases     (Enter C to indicate a conflicting phase combination, conflicting phase pairs are highlighted orange automatically)</t>
    </r>
  </si>
  <si>
    <r>
      <t xml:space="preserve">&lt; </t>
    </r>
    <r>
      <rPr>
        <b/>
        <sz val="8"/>
        <rFont val="Arial"/>
        <family val="2"/>
      </rPr>
      <t>-ext"P"</t>
    </r>
    <r>
      <rPr>
        <sz val="8"/>
        <rFont val="Arial"/>
        <family val="2"/>
      </rPr>
      <t xml:space="preserve"> &gt; Lack of extensions for Phase "P", &lt; . &gt;  Boolean "AND"; &lt; + &gt;  Boolean "OR".</t>
    </r>
  </si>
  <si>
    <r>
      <t xml:space="preserve">Modes of operation: </t>
    </r>
    <r>
      <rPr>
        <b/>
        <sz val="8"/>
        <rFont val="Arial"/>
        <family val="2"/>
      </rPr>
      <t>FXT</t>
    </r>
    <r>
      <rPr>
        <sz val="8"/>
        <rFont val="Arial"/>
        <family val="2"/>
      </rPr>
      <t xml:space="preserve">, </t>
    </r>
    <r>
      <rPr>
        <b/>
        <sz val="8"/>
        <rFont val="Arial"/>
        <family val="2"/>
      </rPr>
      <t>VA</t>
    </r>
    <r>
      <rPr>
        <sz val="8"/>
        <rFont val="Arial"/>
        <family val="2"/>
      </rPr>
      <t xml:space="preserve">, </t>
    </r>
    <r>
      <rPr>
        <b/>
        <sz val="8"/>
        <rFont val="Arial"/>
        <family val="2"/>
      </rPr>
      <t>UTC</t>
    </r>
    <r>
      <rPr>
        <sz val="8"/>
        <rFont val="Arial"/>
        <family val="2"/>
      </rPr>
      <t xml:space="preserve">, </t>
    </r>
    <r>
      <rPr>
        <b/>
        <sz val="8"/>
        <rFont val="Arial"/>
        <family val="2"/>
      </rPr>
      <t>CLF</t>
    </r>
    <r>
      <rPr>
        <sz val="8"/>
        <rFont val="Arial"/>
        <family val="2"/>
      </rPr>
      <t xml:space="preserve">, </t>
    </r>
    <r>
      <rPr>
        <b/>
        <sz val="8"/>
        <rFont val="Arial"/>
        <family val="2"/>
      </rPr>
      <t>MAN</t>
    </r>
    <r>
      <rPr>
        <sz val="8"/>
        <rFont val="Arial"/>
        <family val="2"/>
      </rPr>
      <t xml:space="preserve"> (See Form XV for complete list and explanation) </t>
    </r>
  </si>
  <si>
    <t>Type No.</t>
  </si>
  <si>
    <t>Option B - Fixed cycle running to timed stage sequence</t>
  </si>
  <si>
    <t>Option C - Linked fixed time</t>
  </si>
  <si>
    <t>Start Up stages in each srteam MUST be specified in the sequence.</t>
  </si>
  <si>
    <t>#2 Options B &amp; C</t>
  </si>
  <si>
    <t>#1 Fixed Time Options</t>
  </si>
  <si>
    <t>Select ONE option type for Fixed Time Operation only</t>
  </si>
  <si>
    <t>#2</t>
  </si>
  <si>
    <t>More than 32 Control or Reply bits may be used on the UTC interface, refer to Form XXIII for full details</t>
  </si>
  <si>
    <r>
      <t>Either</t>
    </r>
    <r>
      <rPr>
        <sz val="8"/>
        <rFont val="Arial"/>
        <family val="2"/>
      </rPr>
      <t xml:space="preserve"> - Vehicle Actuated - VA</t>
    </r>
  </si>
  <si>
    <r>
      <t>OR</t>
    </r>
    <r>
      <rPr>
        <sz val="8"/>
        <rFont val="Arial"/>
        <family val="2"/>
      </rPr>
      <t xml:space="preserve"> - Fixed Time - FXT</t>
    </r>
  </si>
  <si>
    <t>More than 12 stages may be used, refer to Form XII for full details</t>
  </si>
  <si>
    <t>More than 32 detectors may be used, refer to Form XVIII for full details</t>
  </si>
  <si>
    <t>#2 DFM Fail / Mode Group</t>
  </si>
  <si>
    <t>#1 Type No.</t>
  </si>
  <si>
    <t>Use this form to specify requirements for detection equipment types. Enter Type No. against each channel of detection on the subsequent detection forms.</t>
  </si>
  <si>
    <t>Communication Provider, Type and Number or IP address:</t>
  </si>
  <si>
    <t>Form Navigation</t>
  </si>
  <si>
    <t>Note: This form may be used to provide detection information for up to thirty two inputs. Use additional forms for more channels of detection.</t>
  </si>
  <si>
    <t xml:space="preserve">Note: This form may be used to provide detection information for an additional thirty two inputs. </t>
  </si>
  <si>
    <t xml:space="preserve">Note: This form may be used to provide detection information for an additional thirty two inputs.  </t>
  </si>
  <si>
    <t>Day type</t>
  </si>
  <si>
    <t>Transition for which All Red extension is required:</t>
  </si>
  <si>
    <t>MOVA No.</t>
  </si>
  <si>
    <t>New</t>
  </si>
  <si>
    <t>Controller - New/Modification (select one):</t>
  </si>
  <si>
    <t>Lamp Dimming (select one):</t>
  </si>
  <si>
    <t>Dimming</t>
  </si>
  <si>
    <t>Operating Voltage (select one):</t>
  </si>
  <si>
    <t>Manual - MN</t>
  </si>
  <si>
    <t>Always</t>
  </si>
  <si>
    <t>Under manual Control, Demand Dependent Filter Green Arrow to appear (select one):</t>
  </si>
  <si>
    <t>Option A - Fixed cycle running to current maximum - demand dependant phases</t>
  </si>
  <si>
    <t>Dem' dep</t>
  </si>
  <si>
    <t>Type of Fixed Time operation required (select one):</t>
  </si>
  <si>
    <t>Stage No.</t>
  </si>
  <si>
    <t>Duration (sec)</t>
  </si>
  <si>
    <t>SDE</t>
  </si>
  <si>
    <t>Equipment Type (select one):</t>
  </si>
  <si>
    <t>Assessor Loop Spacing (select one):</t>
  </si>
  <si>
    <t>Standard 12 feet (3.66m)</t>
  </si>
  <si>
    <t>Operation Standard (select one):</t>
  </si>
  <si>
    <t>Force Bits present</t>
  </si>
  <si>
    <t>UTC initiated by (select one):</t>
  </si>
  <si>
    <t>Priority Type      (select one):</t>
  </si>
  <si>
    <t>E</t>
  </si>
  <si>
    <t>Group Influence's</t>
  </si>
  <si>
    <t>Extra Low Voltage-ELV</t>
  </si>
  <si>
    <t>CONFLICTING PHASES</t>
  </si>
  <si>
    <t>Conflicting Phases</t>
  </si>
  <si>
    <t>MODE PRIORITY</t>
  </si>
  <si>
    <t>Mode Priority</t>
  </si>
  <si>
    <t>PHASE GREEN TIMINGS</t>
  </si>
  <si>
    <t>Phase Green Timings</t>
  </si>
  <si>
    <t>ALL RED EXTENSION</t>
  </si>
  <si>
    <t>All-Red Extension</t>
  </si>
  <si>
    <t>Cancel Detector Input Number or Name</t>
  </si>
  <si>
    <t>Call Detector Input Number or Name</t>
  </si>
  <si>
    <t>MANUAL PANEL</t>
  </si>
  <si>
    <t>Manual Panel</t>
  </si>
  <si>
    <t>Manual Mode Enable</t>
  </si>
  <si>
    <t>MOVA - MA</t>
  </si>
  <si>
    <r>
      <t xml:space="preserve">DFM Fail Group Number </t>
    </r>
    <r>
      <rPr>
        <b/>
        <sz val="10"/>
        <rFont val="Arial"/>
        <family val="2"/>
      </rPr>
      <t>#2</t>
    </r>
  </si>
  <si>
    <r>
      <t>Additional Information</t>
    </r>
    <r>
      <rPr>
        <sz val="7"/>
        <rFont val="Arial"/>
        <family val="2"/>
      </rPr>
      <t xml:space="preserve"> - ancillary equipment, ELV, IP address range, number of modules, location, is it in an MEC cabinet? If so cabinet No., comments etc</t>
    </r>
  </si>
  <si>
    <t>G</t>
  </si>
  <si>
    <t>H</t>
  </si>
  <si>
    <t>J</t>
  </si>
  <si>
    <t>K</t>
  </si>
  <si>
    <t>L</t>
  </si>
  <si>
    <t>N</t>
  </si>
  <si>
    <t>O</t>
  </si>
  <si>
    <t>P</t>
  </si>
  <si>
    <t>Q</t>
  </si>
  <si>
    <t>R</t>
  </si>
  <si>
    <t>S</t>
  </si>
  <si>
    <t>T</t>
  </si>
  <si>
    <t>U</t>
  </si>
  <si>
    <t>W</t>
  </si>
  <si>
    <t>Y</t>
  </si>
  <si>
    <t>Z</t>
  </si>
  <si>
    <t>AA</t>
  </si>
  <si>
    <t>AB</t>
  </si>
  <si>
    <t>AC</t>
  </si>
  <si>
    <t>AD</t>
  </si>
  <si>
    <t>AE</t>
  </si>
  <si>
    <t>AF</t>
  </si>
  <si>
    <t xml:space="preserve">Enter Inter-green times in seconds between conflicting phases specified on Form VII (shaded orange). </t>
  </si>
  <si>
    <t>Enter Inter-green minimum  in seconds between conflicting phases specified on Form VII (shaded orange), if the default value on Form VIII is not adequate.</t>
  </si>
  <si>
    <t>Set A</t>
  </si>
  <si>
    <t>Set B</t>
  </si>
  <si>
    <t>Set C</t>
  </si>
  <si>
    <t>Set D</t>
  </si>
  <si>
    <r>
      <t xml:space="preserve">On the subsequent detection forms, specify the required </t>
    </r>
    <r>
      <rPr>
        <b/>
        <sz val="6"/>
        <rFont val="Arial"/>
        <family val="2"/>
      </rPr>
      <t>Failure Mode</t>
    </r>
    <r>
      <rPr>
        <sz val="6"/>
        <rFont val="Arial"/>
        <family val="2"/>
      </rPr>
      <t xml:space="preserve"> AND the </t>
    </r>
    <r>
      <rPr>
        <b/>
        <sz val="6"/>
        <rFont val="Arial"/>
        <family val="2"/>
      </rPr>
      <t>DFM Timing Group</t>
    </r>
    <r>
      <rPr>
        <sz val="6"/>
        <rFont val="Arial"/>
        <family val="2"/>
      </rPr>
      <t xml:space="preserve"> for each channel of detection. The failure modes are:                                                               </t>
    </r>
    <r>
      <rPr>
        <b/>
        <sz val="6"/>
        <rFont val="Arial"/>
        <family val="2"/>
      </rPr>
      <t>A</t>
    </r>
    <r>
      <rPr>
        <sz val="6"/>
        <rFont val="Arial"/>
        <family val="2"/>
      </rPr>
      <t xml:space="preserve"> - Fail Active, </t>
    </r>
    <r>
      <rPr>
        <b/>
        <sz val="6"/>
        <rFont val="Arial"/>
        <family val="2"/>
      </rPr>
      <t>I</t>
    </r>
    <r>
      <rPr>
        <sz val="6"/>
        <rFont val="Arial"/>
        <family val="2"/>
      </rPr>
      <t xml:space="preserve"> - Fail Inactive, </t>
    </r>
    <r>
      <rPr>
        <b/>
        <sz val="6"/>
        <rFont val="Arial"/>
        <family val="2"/>
      </rPr>
      <t>Y</t>
    </r>
    <r>
      <rPr>
        <sz val="6"/>
        <rFont val="Arial"/>
        <family val="2"/>
      </rPr>
      <t xml:space="preserve"> - Use Input on failure, e.g. A1, I3 etc.                                                                                                           Introduction of DFM Group Sets should be specified on the Master Time Clock Form XIV or in Special Conditions Form XXIX (dependant upon requirement).</t>
    </r>
  </si>
  <si>
    <r>
      <t>Isolate to VA</t>
    </r>
    <r>
      <rPr>
        <sz val="6"/>
        <rFont val="Arial"/>
        <family val="2"/>
      </rPr>
      <t xml:space="preserve"> (Stage number not required) [VA]</t>
    </r>
  </si>
  <si>
    <r>
      <t xml:space="preserve">An </t>
    </r>
    <r>
      <rPr>
        <b/>
        <sz val="6"/>
        <rFont val="Arial"/>
        <family val="2"/>
      </rPr>
      <t>Immediate Move</t>
    </r>
    <r>
      <rPr>
        <sz val="6"/>
        <rFont val="Arial"/>
        <family val="2"/>
      </rPr>
      <t xml:space="preserve"> to stage "N" [IM]</t>
    </r>
  </si>
  <si>
    <r>
      <t xml:space="preserve">A </t>
    </r>
    <r>
      <rPr>
        <b/>
        <sz val="6"/>
        <rFont val="Arial"/>
        <family val="2"/>
      </rPr>
      <t>Demand Dependant</t>
    </r>
    <r>
      <rPr>
        <sz val="6"/>
        <rFont val="Arial"/>
        <family val="2"/>
      </rPr>
      <t xml:space="preserve"> move to stage "N" [DD]</t>
    </r>
  </si>
  <si>
    <r>
      <t>Hold</t>
    </r>
    <r>
      <rPr>
        <sz val="6"/>
        <rFont val="Arial"/>
        <family val="2"/>
      </rPr>
      <t xml:space="preserve"> (No stage change to occur) [HO]</t>
    </r>
  </si>
  <si>
    <r>
      <t>Prevent</t>
    </r>
    <r>
      <rPr>
        <sz val="6"/>
        <rFont val="Arial"/>
        <family val="2"/>
      </rPr>
      <t xml:space="preserve"> moves except to stage "N" [PR]</t>
    </r>
  </si>
  <si>
    <t>Additional information can be entered manually into the 'Comments' box</t>
  </si>
  <si>
    <t>Additional items, such as Contract Appendicies or full site layout drawings, may be included in the Index for completeness</t>
  </si>
  <si>
    <t>Plan D</t>
  </si>
  <si>
    <t>Miscellaneous Inputs and Outputs</t>
  </si>
  <si>
    <t>Inputs</t>
  </si>
  <si>
    <t>Outputs</t>
  </si>
  <si>
    <t>XXXII</t>
  </si>
  <si>
    <t>N/O</t>
  </si>
  <si>
    <t>N/C</t>
  </si>
  <si>
    <t xml:space="preserve">Note: This form may be used to provide information for up to thirty two miscellaneous (non-detection or UTC) inputs and outputs. </t>
  </si>
  <si>
    <t>Event Monitoring</t>
  </si>
  <si>
    <t>Delay</t>
  </si>
  <si>
    <t>Up</t>
  </si>
  <si>
    <t>Down</t>
  </si>
  <si>
    <t>Threshold</t>
  </si>
  <si>
    <t>Prepare</t>
  </si>
  <si>
    <t>Step 0</t>
  </si>
  <si>
    <t>Step 1</t>
  </si>
  <si>
    <t>Step 2</t>
  </si>
  <si>
    <t>Detector</t>
  </si>
  <si>
    <t xml:space="preserve">Influence </t>
  </si>
  <si>
    <t>Advance</t>
  </si>
  <si>
    <t>Stop Line</t>
  </si>
  <si>
    <t>Cancel</t>
  </si>
  <si>
    <t>Other</t>
  </si>
  <si>
    <r>
      <rPr>
        <b/>
        <sz val="7"/>
        <rFont val="Arial"/>
        <family val="2"/>
      </rPr>
      <t>LRT Influences:</t>
    </r>
    <r>
      <rPr>
        <sz val="7"/>
        <rFont val="Arial"/>
        <family val="2"/>
      </rPr>
      <t xml:space="preserve">
0 = Revoke LRT request
1 = Immediate Move
2 = Demand Dependent Move
3 = Hold
4 = Allow Move
5 = Add Immediate Move 
6 = Add Demand Dependent Move
10 = Add Latched Demand
11 = Insert LRT Request
12 = Add Allow Move</t>
    </r>
  </si>
  <si>
    <t>Note: This Form is used to detail Light Rapid Transit (LRT) facilities</t>
  </si>
  <si>
    <t>Pedestrian Blackout / Countdown</t>
  </si>
  <si>
    <t>Controller Make / Type:</t>
  </si>
  <si>
    <t>GENERAL SITE DATA</t>
  </si>
  <si>
    <t>General Site Data</t>
  </si>
  <si>
    <t>STAGE DATA</t>
  </si>
  <si>
    <t>STAGE DATA (Continuation)</t>
  </si>
  <si>
    <t>Stage Data</t>
  </si>
  <si>
    <t>Stage Data (Continued)</t>
  </si>
  <si>
    <t>Red Lamp Monitoring Function</t>
  </si>
  <si>
    <t>N/A</t>
  </si>
  <si>
    <t>Lamp monitoring options</t>
  </si>
  <si>
    <t>2nd Red Lamp Fail</t>
  </si>
  <si>
    <t>OFF</t>
  </si>
  <si>
    <t>Phase selection - Y or N (Drop Down)</t>
  </si>
  <si>
    <t>Maximum Reversion Demand - Demands will be for the same real phase unless otherwise indicated.</t>
  </si>
  <si>
    <t>INHIBIT</t>
  </si>
  <si>
    <t>Mode(s) Applicable:</t>
  </si>
  <si>
    <t>Mode Restricted</t>
  </si>
  <si>
    <t>MA</t>
  </si>
  <si>
    <t>CLF</t>
  </si>
  <si>
    <t>VA</t>
  </si>
  <si>
    <t>HC</t>
  </si>
  <si>
    <t>MN</t>
  </si>
  <si>
    <t>PR</t>
  </si>
  <si>
    <t>EM</t>
  </si>
  <si>
    <t>Mode(s) Applicable - Select Y or N (drop down)</t>
  </si>
  <si>
    <r>
      <t xml:space="preserve">Prohibited / Alternative Stage Movements - </t>
    </r>
    <r>
      <rPr>
        <b/>
        <sz val="8"/>
        <rFont val="Arial"/>
        <family val="2"/>
      </rPr>
      <t xml:space="preserve">Blank entry </t>
    </r>
    <r>
      <rPr>
        <sz val="8"/>
        <rFont val="Arial"/>
        <family val="2"/>
      </rPr>
      <t xml:space="preserve">- Allowed, </t>
    </r>
    <r>
      <rPr>
        <b/>
        <sz val="8"/>
        <rFont val="Arial"/>
        <family val="2"/>
      </rPr>
      <t>P</t>
    </r>
    <r>
      <rPr>
        <sz val="8"/>
        <rFont val="Arial"/>
        <family val="2"/>
      </rPr>
      <t xml:space="preserve"> - Prohibited, </t>
    </r>
    <r>
      <rPr>
        <b/>
        <sz val="8"/>
        <rFont val="Arial"/>
        <family val="2"/>
      </rPr>
      <t>N</t>
    </r>
    <r>
      <rPr>
        <sz val="8"/>
        <rFont val="Arial"/>
        <family val="2"/>
      </rPr>
      <t xml:space="preserve"> - Alternative move via stage "N" (e.g. 3)</t>
    </r>
  </si>
  <si>
    <t>Mode(s) Restriction - Select Y or N (drop down) - If mode is not being used then select N</t>
  </si>
  <si>
    <r>
      <t xml:space="preserve">Prohibited / Alternative Stage Movements - </t>
    </r>
    <r>
      <rPr>
        <b/>
        <sz val="8"/>
        <rFont val="Arial"/>
        <family val="2"/>
      </rPr>
      <t>Blank entry</t>
    </r>
    <r>
      <rPr>
        <sz val="8"/>
        <rFont val="Arial"/>
        <family val="2"/>
      </rPr>
      <t xml:space="preserve"> - Allowed, </t>
    </r>
    <r>
      <rPr>
        <b/>
        <sz val="8"/>
        <rFont val="Arial"/>
        <family val="2"/>
      </rPr>
      <t>P</t>
    </r>
    <r>
      <rPr>
        <sz val="8"/>
        <rFont val="Arial"/>
        <family val="2"/>
      </rPr>
      <t xml:space="preserve"> - Prohibited, </t>
    </r>
    <r>
      <rPr>
        <b/>
        <sz val="8"/>
        <rFont val="Arial"/>
        <family val="2"/>
      </rPr>
      <t>N</t>
    </r>
    <r>
      <rPr>
        <sz val="8"/>
        <rFont val="Arial"/>
        <family val="2"/>
      </rPr>
      <t xml:space="preserve"> - Alternative move via stage "N" (e.g. 3)</t>
    </r>
  </si>
  <si>
    <t>Control Mode</t>
  </si>
  <si>
    <t>XXIIIb</t>
  </si>
  <si>
    <t>SCN</t>
  </si>
  <si>
    <t>Period 6 - Variable All Red (Puffin) 0-30 Secs (Toucan) 0-22 Secs</t>
  </si>
  <si>
    <t>Crossing Type</t>
  </si>
  <si>
    <t>(Enter crossing type based on Form VI)</t>
  </si>
  <si>
    <r>
      <t>T</t>
    </r>
    <r>
      <rPr>
        <sz val="6"/>
        <rFont val="Arial"/>
        <family val="2"/>
      </rPr>
      <t xml:space="preserve"> - Traffic, </t>
    </r>
    <r>
      <rPr>
        <b/>
        <sz val="6"/>
        <rFont val="Arial"/>
        <family val="2"/>
      </rPr>
      <t>F</t>
    </r>
    <r>
      <rPr>
        <sz val="6"/>
        <rFont val="Arial"/>
        <family val="2"/>
      </rPr>
      <t xml:space="preserve"> - Filter Arrow, </t>
    </r>
    <r>
      <rPr>
        <b/>
        <sz val="6"/>
        <rFont val="Arial"/>
        <family val="2"/>
      </rPr>
      <t>I</t>
    </r>
    <r>
      <rPr>
        <sz val="6"/>
        <rFont val="Arial"/>
        <family val="2"/>
      </rPr>
      <t xml:space="preserve"> - Indicative Arrow, </t>
    </r>
    <r>
      <rPr>
        <b/>
        <sz val="6"/>
        <rFont val="Arial"/>
        <family val="2"/>
      </rPr>
      <t>D</t>
    </r>
    <r>
      <rPr>
        <sz val="6"/>
        <rFont val="Arial"/>
        <family val="2"/>
      </rPr>
      <t xml:space="preserve"> - Dummy (allocate after real phases), </t>
    </r>
    <r>
      <rPr>
        <b/>
        <sz val="6"/>
        <rFont val="Arial"/>
        <family val="2"/>
      </rPr>
      <t>S</t>
    </r>
    <r>
      <rPr>
        <sz val="6"/>
        <rFont val="Arial"/>
        <family val="2"/>
      </rPr>
      <t xml:space="preserve"> - Switched sign, </t>
    </r>
    <r>
      <rPr>
        <b/>
        <sz val="6"/>
        <rFont val="Arial"/>
        <family val="2"/>
      </rPr>
      <t>PD</t>
    </r>
    <r>
      <rPr>
        <sz val="6"/>
        <rFont val="Arial"/>
        <family val="2"/>
      </rPr>
      <t xml:space="preserve"> - Pedestrian, </t>
    </r>
    <r>
      <rPr>
        <b/>
        <sz val="6"/>
        <rFont val="Arial"/>
        <family val="2"/>
      </rPr>
      <t>PU</t>
    </r>
    <r>
      <rPr>
        <sz val="6"/>
        <rFont val="Arial"/>
        <family val="2"/>
      </rPr>
      <t xml:space="preserve"> - PUFFIN, </t>
    </r>
    <r>
      <rPr>
        <b/>
        <sz val="6"/>
        <rFont val="Arial"/>
        <family val="2"/>
      </rPr>
      <t>TN</t>
    </r>
    <r>
      <rPr>
        <sz val="6"/>
        <rFont val="Arial"/>
        <family val="2"/>
      </rPr>
      <t xml:space="preserve"> - TOUCAN (near sided), </t>
    </r>
    <r>
      <rPr>
        <b/>
        <sz val="6"/>
        <rFont val="Arial"/>
        <family val="2"/>
      </rPr>
      <t>TF</t>
    </r>
    <r>
      <rPr>
        <sz val="6"/>
        <rFont val="Arial"/>
        <family val="2"/>
      </rPr>
      <t xml:space="preserve"> - TOUCAN (far-sided) </t>
    </r>
    <r>
      <rPr>
        <b/>
        <sz val="6"/>
        <rFont val="Arial"/>
        <family val="2"/>
      </rPr>
      <t xml:space="preserve">CD </t>
    </r>
    <r>
      <rPr>
        <sz val="6"/>
        <rFont val="Arial"/>
        <family val="2"/>
      </rPr>
      <t>Countdown</t>
    </r>
  </si>
  <si>
    <t>PD</t>
  </si>
  <si>
    <t>PU</t>
  </si>
  <si>
    <t>TN</t>
  </si>
  <si>
    <t>TF</t>
  </si>
  <si>
    <t>CD</t>
  </si>
  <si>
    <t>Period 3 - All Red Following Traffic (Gap) 1 Sec or 3 Secs for High Speed</t>
  </si>
  <si>
    <t>Period  III - All Red Following Traffic (Gap / Max / FT or UTC) 2 Sec or 3 Secs for High Speed</t>
  </si>
  <si>
    <t>Period 4 - Invitation to Cross - 4-9 Secs</t>
  </si>
  <si>
    <t>Period 5 - Fixed All Red - 1-5 Secs</t>
  </si>
  <si>
    <t>Period IV - Invitation to cross - 6-12 Secs</t>
  </si>
  <si>
    <t>Period 3 - All Red Following Traffic (Forced) 1-3 Secs Low speed or 3 Secs High Speed</t>
  </si>
  <si>
    <t>Period V - Fixed Blackout - 3 Secs</t>
  </si>
  <si>
    <t>Period VII - Further clearance Period - 1 Sec</t>
  </si>
  <si>
    <t>Pedestrian and TOUCAN far-sided signals (without Countdown)</t>
  </si>
  <si>
    <t>Pedestrian and TOUCAN far-sided signals (with Countdown)</t>
  </si>
  <si>
    <t>Period D - Invitation to cross - 6-12 Secs</t>
  </si>
  <si>
    <t>Kerbside Call Delay Time</t>
  </si>
  <si>
    <t>Kerbside Cancel Delay Time</t>
  </si>
  <si>
    <t>On-Crossing Extension Time</t>
  </si>
  <si>
    <t xml:space="preserve"> Puffin &amp; Toucan nearside</t>
  </si>
  <si>
    <t>Period E - Countdown Time - Dependant on crossing width</t>
  </si>
  <si>
    <t>Period VI - Extendable Blackout - 0-22 Secs</t>
  </si>
  <si>
    <t>Period C - All Red Following Traffic (Gap / Max / FT or UTC) 2 Sec or 3 Secs for High Speed</t>
  </si>
  <si>
    <t>Period F - All Red - 3 Secs</t>
  </si>
  <si>
    <t>Pedestrian Detection</t>
  </si>
  <si>
    <t>Period 4 - Invitation to cross - 6-12 Secs</t>
  </si>
  <si>
    <t>* Timings periods are as per TSM Ch6</t>
  </si>
  <si>
    <t>Period 5 - Clearance (Countdown) - 3 - 15 Secs (fixed)</t>
  </si>
  <si>
    <t>Period 5 - Clearance (Blackout) - 3-15 Secs (fixed or extenable if on-crossing detection is used)</t>
  </si>
  <si>
    <t>Period 3 - Vehicle to Pedestrian All Red</t>
  </si>
  <si>
    <t>Period 6 - Pedestrian to Vehicle (Variable) All Red - 0-30 Secs</t>
  </si>
  <si>
    <t>Period 6 - Pedestrian to Vehicle All Red - 1-3 Secs</t>
  </si>
  <si>
    <t>Period VI - Extendable Blackout - 0-22 Secs (an additional 3 secs should be added if period VI runs to max)</t>
  </si>
  <si>
    <t>Additional Notes:</t>
  </si>
  <si>
    <t>* If mode is not in use then it is not resticted</t>
  </si>
  <si>
    <t>Option A - Fixed cycle running to current maximum</t>
  </si>
  <si>
    <t>Green Confirm Bits</t>
  </si>
  <si>
    <t>Phase(s)</t>
  </si>
  <si>
    <t>Report as UTC Mode</t>
  </si>
  <si>
    <t>MOVA Control Timer (X10)</t>
  </si>
  <si>
    <t>MOVA Deactivate Timer</t>
  </si>
  <si>
    <t>MOVA Release Timer</t>
  </si>
  <si>
    <t>Pedestrian</t>
  </si>
  <si>
    <t>Puffin</t>
  </si>
  <si>
    <t>Toucan nearside</t>
  </si>
  <si>
    <t>Toucan Farside</t>
  </si>
  <si>
    <t>Countdown</t>
  </si>
  <si>
    <t>Facility Disabled</t>
  </si>
  <si>
    <t>LAMP MONITORING &amp; EXTENDED INTER-GREEN FACILITY</t>
  </si>
  <si>
    <r>
      <t>Detector Type</t>
    </r>
    <r>
      <rPr>
        <sz val="7"/>
        <rFont val="Arial"/>
        <family val="2"/>
      </rPr>
      <t xml:space="preserve"> - Inductive loop, In carriageway, Above Ground, Optical, Video, Push-button, Pedestrian kerb-side, on-crossing, Cycle etc</t>
    </r>
  </si>
  <si>
    <t>DETECTION - TYPES</t>
  </si>
  <si>
    <t>DETECTION - ALLOCATION</t>
  </si>
  <si>
    <t>DETECTION - ALLOCATION (Continuation)</t>
  </si>
  <si>
    <t>CABLELESS LINKING FACILITY (CLF)</t>
  </si>
  <si>
    <t>CABLELESS LINKING FACILITY (CLF) (Continuation)</t>
  </si>
  <si>
    <t>Authority ID</t>
  </si>
  <si>
    <t>Site Name:</t>
  </si>
  <si>
    <t>Drawing Number:</t>
  </si>
  <si>
    <t>Installation Type:</t>
  </si>
  <si>
    <t>Junction</t>
  </si>
  <si>
    <t>ITS1827E Traffic Signal Controller General Specification Forms</t>
  </si>
  <si>
    <t xml:space="preserve">Note: All non-hidden forms can be easily disseminated by using the print to PDF option for the entire workbook. This will produce a PDF document which is easy to email, but doesn't include the unused forms. </t>
  </si>
  <si>
    <t>If demanded</t>
  </si>
  <si>
    <t>LRT Unit</t>
  </si>
  <si>
    <t>LRT Phase</t>
  </si>
  <si>
    <t>LRT Revertive Demands / Extensions</t>
  </si>
  <si>
    <t>LRT Units to Inhibit</t>
  </si>
  <si>
    <t>Delay Period</t>
  </si>
  <si>
    <t>Gaining Phases</t>
  </si>
  <si>
    <t>Influence Phase</t>
  </si>
  <si>
    <t>Influence Period</t>
  </si>
  <si>
    <t>LIGHT RAPID TRANSIT - SUMMARY SHEET</t>
  </si>
  <si>
    <t>Stopline Presence</t>
  </si>
  <si>
    <t>Stopline Clear</t>
  </si>
  <si>
    <t>Cancel Timeout</t>
  </si>
  <si>
    <t>Follow Inhibit</t>
  </si>
  <si>
    <t>Overlap Window</t>
  </si>
  <si>
    <t>Overlap Inhibit</t>
  </si>
  <si>
    <t>Mains Supply</t>
  </si>
  <si>
    <t>Peak Power</t>
  </si>
  <si>
    <t>INDICATIVE CONTROLLER POWER REQUIREMENT</t>
  </si>
  <si>
    <t>Average Power (Bright)</t>
  </si>
  <si>
    <t>Light Rapid Transit - Summary Sheet</t>
  </si>
  <si>
    <t>MISCELLANEOUS INPUTS AND OUTPUTS</t>
  </si>
  <si>
    <t>XXXIa</t>
  </si>
  <si>
    <t>XXXIb</t>
  </si>
  <si>
    <t>XXXIc</t>
  </si>
  <si>
    <t>XXXId</t>
  </si>
  <si>
    <t>XXXIe</t>
  </si>
  <si>
    <t>XXXIf</t>
  </si>
  <si>
    <t>XXXIg</t>
  </si>
  <si>
    <t>XXXIh</t>
  </si>
  <si>
    <t>XXXIi</t>
  </si>
  <si>
    <t>Indicative Controller Power Requirement</t>
  </si>
  <si>
    <t xml:space="preserve">This form is provided for informative purposes only. A full electrical power calculation should be carried out separately by a competent electrical engineer during the course of designing or checking the capacity of the electrical supply for the installation.  </t>
  </si>
  <si>
    <t>XXXIII</t>
  </si>
  <si>
    <t>MOVA CONTROL - INTEGRAL</t>
  </si>
  <si>
    <t xml:space="preserve">JUNCTION PEDESTRIAN TIMINGS &amp; LINKING </t>
  </si>
  <si>
    <t>STANDALONE PEDESTRIAN CROSSING DATA</t>
  </si>
  <si>
    <t>MOVA Control - Integral</t>
  </si>
  <si>
    <t>Priority / Emergency Mode (Basic Requirements)</t>
  </si>
  <si>
    <t>Priority / Emergency Mode (Time Periods)</t>
  </si>
  <si>
    <t>Junction Pedestrian Timings &amp; Linking</t>
  </si>
  <si>
    <t>Standalone Pedestrian Crossing Data</t>
  </si>
  <si>
    <t>Standalone Pedestrian Crossing Data (Continued)</t>
  </si>
  <si>
    <t>STANDALONE PEDESTRIAN CROSSING DATA (Continued)</t>
  </si>
  <si>
    <t>Lamp Monitoring &amp; Extended Inter-green facility</t>
  </si>
  <si>
    <t>Prohibited/Alternative Stage Movements</t>
  </si>
  <si>
    <t>Prohibited/Alternative Stage Movements (Continued)</t>
  </si>
  <si>
    <t>Detection - Types</t>
  </si>
  <si>
    <t>Detection - Allocation</t>
  </si>
  <si>
    <t>Detection - Allocation (Continued)</t>
  </si>
  <si>
    <t>Speed Discrimination / Assessment Equipment (SDE/SA)</t>
  </si>
  <si>
    <t>Cableless Linking Facility (CLF)</t>
  </si>
  <si>
    <t>Cableless Linking Facility (CLF) (Continued)</t>
  </si>
  <si>
    <t>URBAN TRAFFIC CONTROL (UTC)</t>
  </si>
  <si>
    <t>Urban Traffic Control (UTC)</t>
  </si>
  <si>
    <t>URBAN TRAFFIC CONTROL (UTC) (Continuation)</t>
  </si>
  <si>
    <t>Urban Traffic Control (UTC) (Continued)</t>
  </si>
  <si>
    <t>Urban Traffic Control (UTC) - Reply Bit Functionality</t>
  </si>
  <si>
    <t>UG405</t>
  </si>
  <si>
    <t>The following facility has been provided to enable full traceability to the history of a specification as it develops over the years. The "Form Issue" field at the bottom of each individual form should be incremented each time an amendment is made to that individual form only, I.E. First draft = 1, next update, no change made to that form, so still = 1, next update change made to that form, so now incremented = 2 etc. The person responsible for originating or amending an individual form should enter their initials in the "Originators Initials" field. The "Date" field should be entered on the first draft, then only subsequently changed when that form is amended.</t>
  </si>
  <si>
    <r>
      <t>The "</t>
    </r>
    <r>
      <rPr>
        <b/>
        <i/>
        <sz val="10"/>
        <rFont val="Arial"/>
        <family val="2"/>
      </rPr>
      <t>Authority ID</t>
    </r>
    <r>
      <rPr>
        <sz val="10"/>
        <rFont val="Arial"/>
        <family val="2"/>
      </rPr>
      <t>" and "</t>
    </r>
    <r>
      <rPr>
        <b/>
        <i/>
        <sz val="10"/>
        <rFont val="Arial"/>
        <family val="2"/>
      </rPr>
      <t>Site Reference</t>
    </r>
    <r>
      <rPr>
        <sz val="10"/>
        <rFont val="Arial"/>
        <family val="2"/>
      </rPr>
      <t xml:space="preserve">" fields jointly allow full cross-referencing to the 'ECIS' Simmonite Number for Traffic Signal Controllers nationally across the UK.  </t>
    </r>
  </si>
  <si>
    <r>
      <t>Form I - Filling the "</t>
    </r>
    <r>
      <rPr>
        <b/>
        <i/>
        <sz val="10"/>
        <rFont val="Arial"/>
        <family val="2"/>
      </rPr>
      <t>Site Reference</t>
    </r>
    <r>
      <rPr>
        <b/>
        <sz val="10"/>
        <rFont val="Arial"/>
        <family val="2"/>
      </rPr>
      <t>"</t>
    </r>
    <r>
      <rPr>
        <sz val="10"/>
        <rFont val="Arial"/>
        <family val="2"/>
      </rPr>
      <t xml:space="preserve"> and "</t>
    </r>
    <r>
      <rPr>
        <b/>
        <i/>
        <sz val="10"/>
        <rFont val="Arial"/>
        <family val="2"/>
      </rPr>
      <t>Specification Issue</t>
    </r>
    <r>
      <rPr>
        <b/>
        <sz val="10"/>
        <rFont val="Arial"/>
        <family val="2"/>
      </rPr>
      <t>"</t>
    </r>
    <r>
      <rPr>
        <sz val="10"/>
        <rFont val="Arial"/>
        <family val="2"/>
      </rPr>
      <t xml:space="preserve"> fields at the bottom of this form will automatically populate and update these fields in the rest of the forms. </t>
    </r>
  </si>
  <si>
    <r>
      <t xml:space="preserve">NO NEED TO DELETE UNUSED FORMS! </t>
    </r>
    <r>
      <rPr>
        <sz val="10"/>
        <rFont val="Arial"/>
        <family val="2"/>
      </rPr>
      <t xml:space="preserve">Unused forms can be hidden by right-clicking on the worksheet tab at the bottom of the screen and selecting 'hide' will then remove it from view, but allow it to be re-instated in future if changes are required by selecting 'unhide'. To select multiple worksheets, left-click the first tab, then press Shift left-click on the last tab in a section, you can then hide multiple worksheets in a single action. </t>
    </r>
  </si>
  <si>
    <t>Number of pedestrian wait lamps</t>
  </si>
  <si>
    <t>* Timings periods are as per Traffic Signs Manual - Chapter 6 - Traffic Control 2019</t>
  </si>
  <si>
    <r>
      <rPr>
        <sz val="10"/>
        <rFont val="Arial"/>
        <family val="2"/>
      </rPr>
      <t xml:space="preserve">Find out more at: </t>
    </r>
    <r>
      <rPr>
        <b/>
        <u/>
        <sz val="10"/>
        <color rgb="FF0000FF"/>
        <rFont val="Arial"/>
        <family val="2"/>
      </rPr>
      <t>https://itsnow.org</t>
    </r>
  </si>
  <si>
    <t>Rev:</t>
  </si>
  <si>
    <t>Date:</t>
  </si>
  <si>
    <t>Description:</t>
  </si>
  <si>
    <t>1.00</t>
  </si>
  <si>
    <t>Issue</t>
  </si>
  <si>
    <t>1.01</t>
  </si>
  <si>
    <t>06/02/26</t>
  </si>
  <si>
    <t>26/01/26</t>
  </si>
  <si>
    <t>Forms 2b, 18a &amp; 27 - date fields reformatted. Form 33 - Intersection name link corrected.</t>
  </si>
  <si>
    <t>Revision History</t>
  </si>
  <si>
    <t>1.02</t>
  </si>
  <si>
    <t>09/03/26</t>
  </si>
  <si>
    <t xml:space="preserve">Notes </t>
  </si>
  <si>
    <t>Version Notes:</t>
  </si>
  <si>
    <t>Configuration Notes: (Also refer to Special Conditions - Forms XXXI to XXXIi)</t>
  </si>
  <si>
    <t>SITE LAYOUT</t>
  </si>
  <si>
    <t>Notes</t>
  </si>
  <si>
    <t>Site Layout</t>
  </si>
  <si>
    <t xml:space="preserve">Form 3 - Notes reformatted, Form 4 - Site Layout reinstated, Form 32 - Factor of units for power corrected.  </t>
  </si>
  <si>
    <t>Note: This form is used to provide details of changes to the specfication for each version and useful notes for other users.</t>
  </si>
  <si>
    <t xml:space="preserve">Note: This form may be used to provide a layout drawing of the installation as a reference for users. NB: A full drawing set should be supplied separately. </t>
  </si>
  <si>
    <r>
      <t xml:space="preserve">The individual </t>
    </r>
    <r>
      <rPr>
        <b/>
        <i/>
        <sz val="10"/>
        <rFont val="Arial"/>
        <family val="2"/>
      </rPr>
      <t>"Form Title"</t>
    </r>
    <r>
      <rPr>
        <sz val="10"/>
        <rFont val="Arial"/>
        <family val="2"/>
      </rPr>
      <t xml:space="preserve"> fields on the Index sheets in Form II are hyperlinked, allowing direct access to the relevant forms by clicking on the title. In addition, use the 'Home' link in the lower right-hand corner of the individual forms to go directly to that forms place in the Index sheets. The forms can also be navigated by using the coloured tabs at the bottom of the spreadsheet window. Because of the number of forms used, it is not possible to see all the tabs in one go. Therefore use the navigation arrows to the left of the tabs, to move along the tabs in either direction. NB: Press CTRL + &lt; or &gt; to go directly to the first or last form.</t>
    </r>
  </si>
  <si>
    <t>1.03</t>
  </si>
  <si>
    <t>#4</t>
  </si>
  <si>
    <t>#4 Window Timer</t>
  </si>
  <si>
    <t xml:space="preserve">Related to Phase Appearance Type 3. </t>
  </si>
  <si>
    <t xml:space="preserve">                 Max Set-A</t>
  </si>
  <si>
    <t xml:space="preserve">                 Max Set-B</t>
  </si>
  <si>
    <t xml:space="preserve">                 Max Set-C</t>
  </si>
  <si>
    <t xml:space="preserve">                 Max Set-D</t>
  </si>
  <si>
    <t xml:space="preserve">                 Max Set-E</t>
  </si>
  <si>
    <t xml:space="preserve">                 Max Set-F</t>
  </si>
  <si>
    <t xml:space="preserve">                 Max Set-G</t>
  </si>
  <si>
    <t xml:space="preserve">                 Max Set-H</t>
  </si>
  <si>
    <t>#3</t>
  </si>
  <si>
    <t>#1 Phase Maxima Sets</t>
  </si>
  <si>
    <t>#2 Phases</t>
  </si>
  <si>
    <t>Global Phase Extension</t>
  </si>
  <si>
    <r>
      <t xml:space="preserve">Phase Maxima Sets - </t>
    </r>
    <r>
      <rPr>
        <b/>
        <sz val="8"/>
        <rFont val="Arial"/>
        <family val="2"/>
      </rPr>
      <t>#1</t>
    </r>
  </si>
  <si>
    <t>#3 Global Phase Extensions</t>
  </si>
  <si>
    <t>Phase Maxima sets are identified by the letters A to H. These are normally introduced by timetable event in Master Time Clock (Form IV) or Special Conditioning Events.</t>
  </si>
  <si>
    <t>Allocated Phases will be automatically listed, this data is derived from the Intersection Phase Data (Form VI).</t>
  </si>
  <si>
    <t>Global Phase Extensions will over-ride individual detector phase extension timings. It is therefore recommended that extensions are set against individual detectors in Detection Allocation (Form XVIII(a) etc, instead of on this form.</t>
  </si>
  <si>
    <t>18/04/26</t>
  </si>
  <si>
    <t>Maximum Reversion Demands &gt;</t>
  </si>
  <si>
    <t>Forms 6, 12, 17, 23a - Feature and formatting enhancments.</t>
  </si>
  <si>
    <t xml:space="preserve">Lamp Monitoring Options - Red Lamp Monitoring is always a requirement for vehicle phases that conflict with pedestrian phases equipped with audible and/or tactile signals and Part-time signals. </t>
  </si>
  <si>
    <t>1.04</t>
  </si>
  <si>
    <t>09/06/26</t>
  </si>
  <si>
    <t>Form 10 - Feature and formatting enhancments.</t>
  </si>
  <si>
    <r>
      <t xml:space="preserve">These forms are used to specify the functional requirements of traffic signal controllers. This is </t>
    </r>
    <r>
      <rPr>
        <b/>
        <sz val="10"/>
        <rFont val="Arial"/>
        <family val="2"/>
      </rPr>
      <t>Version E, Rev1.04</t>
    </r>
    <r>
      <rPr>
        <sz val="10"/>
        <rFont val="Arial"/>
      </rPr>
      <t xml:space="preserve">, published by </t>
    </r>
    <r>
      <rPr>
        <b/>
        <sz val="10"/>
        <rFont val="Arial"/>
        <family val="2"/>
      </rPr>
      <t>ITSNow</t>
    </r>
    <r>
      <rPr>
        <sz val="10"/>
        <rFont val="Arial"/>
      </rPr>
      <t xml:space="preserve"> (©2026 All Rights Reserved). Thank you to the AECOM National Traffic Control Engineering Team for their assistance in producing ITS1827E. </t>
    </r>
  </si>
  <si>
    <t xml:space="preserve">TOPAS2500B - A single vehicle red lamp failure, shall cause the All–Red period of the relevant intergreens to be extended up to a value of 5 seconds, unless it is already 5 seconds or greater. </t>
  </si>
  <si>
    <r>
      <t xml:space="preserve">1st Red Lamp Fail - Phase to Phase extension time in addition to the normal Inter-green. Drop Down selection: </t>
    </r>
    <r>
      <rPr>
        <b/>
        <sz val="8"/>
        <rFont val="Arial"/>
        <family val="2"/>
      </rPr>
      <t>1 - 5</t>
    </r>
    <r>
      <rPr>
        <sz val="8"/>
        <rFont val="Arial"/>
        <family val="2"/>
      </rPr>
      <t xml:space="preserve"> secs additional or </t>
    </r>
    <r>
      <rPr>
        <b/>
        <sz val="8"/>
        <rFont val="Arial"/>
        <family val="2"/>
      </rPr>
      <t>X</t>
    </r>
    <r>
      <rPr>
        <sz val="8"/>
        <rFont val="Arial"/>
        <family val="2"/>
      </rPr>
      <t xml:space="preserve"> if specific inter-green All-Red is already 5 seconds or greater.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</si>
</sst>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dd/mm/yy;@"/>
    <numFmt numFmtId="166" formatCode="[$-809]dd\ mmmm\ yyyy;@"/>
    <numFmt numFmtId="167" formatCode="0.0"/>
  </numFmts>
  <fonts count="59" x14ac:knownFonts="1">
    <font>
      <sz val="10"/>
      <name val="Arial"/>
    </font>
    <font>
      <sz val="10"/>
      <name val="Arial"/>
      <family val="2"/>
    </font>
    <font>
      <b/>
      <u/>
      <sz val="12"/>
      <name val="Arial"/>
      <family val="2"/>
    </font>
    <font>
      <b/>
      <sz val="10"/>
      <name val="Arial"/>
      <family val="2"/>
    </font>
    <font>
      <sz val="10"/>
      <color indexed="12"/>
      <name val="Arial"/>
      <family val="2"/>
    </font>
    <font>
      <sz val="8"/>
      <name val="Arial"/>
      <family val="2"/>
    </font>
    <font>
      <sz val="10"/>
      <name val="Arial"/>
      <family val="2"/>
    </font>
    <font>
      <sz val="8"/>
      <name val="Arial"/>
      <family val="2"/>
    </font>
    <font>
      <sz val="8"/>
      <color indexed="12"/>
      <name val="Arial"/>
      <family val="2"/>
    </font>
    <font>
      <sz val="7"/>
      <name val="Arial"/>
      <family val="2"/>
    </font>
    <font>
      <sz val="7"/>
      <name val="Arial"/>
      <family val="2"/>
    </font>
    <font>
      <b/>
      <sz val="8"/>
      <name val="Arial"/>
      <family val="2"/>
    </font>
    <font>
      <sz val="6"/>
      <name val="Arial"/>
      <family val="2"/>
    </font>
    <font>
      <b/>
      <sz val="6"/>
      <name val="Arial"/>
      <family val="2"/>
    </font>
    <font>
      <sz val="6"/>
      <name val="Arial"/>
      <family val="2"/>
    </font>
    <font>
      <b/>
      <sz val="8"/>
      <name val="Arial"/>
      <family val="2"/>
    </font>
    <font>
      <i/>
      <sz val="8"/>
      <name val="Arial"/>
      <family val="2"/>
    </font>
    <font>
      <sz val="8"/>
      <color indexed="12"/>
      <name val="Arial"/>
      <family val="2"/>
    </font>
    <font>
      <sz val="8"/>
      <color indexed="8"/>
      <name val="Arial"/>
      <family val="2"/>
    </font>
    <font>
      <b/>
      <sz val="8"/>
      <color indexed="81"/>
      <name val="Tahoma"/>
      <family val="2"/>
    </font>
    <font>
      <sz val="8"/>
      <color indexed="81"/>
      <name val="Tahoma"/>
      <family val="2"/>
    </font>
    <font>
      <i/>
      <sz val="8"/>
      <color indexed="81"/>
      <name val="Tahoma"/>
      <family val="2"/>
    </font>
    <font>
      <u/>
      <sz val="10"/>
      <color indexed="12"/>
      <name val="Arial"/>
      <family val="2"/>
    </font>
    <font>
      <b/>
      <sz val="10"/>
      <color indexed="12"/>
      <name val="Arial"/>
      <family val="2"/>
    </font>
    <font>
      <sz val="10"/>
      <name val="Arial"/>
      <family val="2"/>
    </font>
    <font>
      <sz val="10"/>
      <color indexed="12"/>
      <name val="Arial"/>
      <family val="2"/>
    </font>
    <font>
      <sz val="10"/>
      <color indexed="39"/>
      <name val="Arial"/>
      <family val="2"/>
    </font>
    <font>
      <b/>
      <i/>
      <sz val="8"/>
      <name val="Arial"/>
      <family val="2"/>
    </font>
    <font>
      <sz val="10"/>
      <color indexed="53"/>
      <name val="Arial"/>
      <family val="2"/>
    </font>
    <font>
      <b/>
      <sz val="10"/>
      <name val="Arial"/>
      <family val="2"/>
    </font>
    <font>
      <b/>
      <sz val="10"/>
      <color indexed="53"/>
      <name val="Arial"/>
      <family val="2"/>
    </font>
    <font>
      <sz val="9"/>
      <name val="Arial"/>
      <family val="2"/>
    </font>
    <font>
      <sz val="1"/>
      <color indexed="22"/>
      <name val="Arial"/>
      <family val="2"/>
    </font>
    <font>
      <sz val="1"/>
      <name val="Arial"/>
      <family val="2"/>
    </font>
    <font>
      <b/>
      <i/>
      <sz val="10"/>
      <name val="Arial"/>
      <family val="2"/>
    </font>
    <font>
      <b/>
      <sz val="10"/>
      <color indexed="53"/>
      <name val="Arial"/>
      <family val="2"/>
    </font>
    <font>
      <b/>
      <sz val="7"/>
      <name val="Arial"/>
      <family val="2"/>
    </font>
    <font>
      <sz val="8"/>
      <color indexed="9"/>
      <name val="Arial"/>
      <family val="2"/>
    </font>
    <font>
      <sz val="8"/>
      <color indexed="53"/>
      <name val="Arial"/>
      <family val="2"/>
    </font>
    <font>
      <sz val="10"/>
      <color indexed="53"/>
      <name val="Arial"/>
      <family val="2"/>
    </font>
    <font>
      <u/>
      <sz val="8"/>
      <color indexed="12"/>
      <name val="Arial"/>
      <family val="2"/>
    </font>
    <font>
      <sz val="8"/>
      <color indexed="9"/>
      <name val="Arial"/>
      <family val="2"/>
    </font>
    <font>
      <b/>
      <sz val="10"/>
      <color indexed="52"/>
      <name val="Arial"/>
      <family val="2"/>
    </font>
    <font>
      <b/>
      <sz val="8"/>
      <color indexed="53"/>
      <name val="Arial"/>
      <family val="2"/>
    </font>
    <font>
      <b/>
      <sz val="10"/>
      <color indexed="23"/>
      <name val="Arial"/>
      <family val="2"/>
    </font>
    <font>
      <sz val="10"/>
      <color indexed="23"/>
      <name val="Arial"/>
      <family val="2"/>
    </font>
    <font>
      <sz val="8"/>
      <color indexed="23"/>
      <name val="Arial"/>
      <family val="2"/>
    </font>
    <font>
      <sz val="8"/>
      <color indexed="23"/>
      <name val="Arial"/>
      <family val="2"/>
    </font>
    <font>
      <sz val="10"/>
      <color indexed="23"/>
      <name val="Arial"/>
      <family val="2"/>
    </font>
    <font>
      <sz val="6"/>
      <color indexed="53"/>
      <name val="Arial"/>
      <family val="2"/>
    </font>
    <font>
      <u/>
      <sz val="8"/>
      <color indexed="12"/>
      <name val="Arial"/>
      <family val="2"/>
    </font>
    <font>
      <sz val="9"/>
      <color indexed="81"/>
      <name val="Tahoma"/>
      <family val="2"/>
    </font>
    <font>
      <b/>
      <sz val="9"/>
      <color indexed="81"/>
      <name val="Tahoma"/>
      <family val="2"/>
    </font>
    <font>
      <sz val="8"/>
      <color theme="0"/>
      <name val="Arial"/>
      <family val="2"/>
    </font>
    <font>
      <sz val="10"/>
      <color rgb="FF0000FF"/>
      <name val="Arial"/>
      <family val="2"/>
    </font>
    <font>
      <sz val="10"/>
      <color theme="1"/>
      <name val="Arial"/>
      <family val="2"/>
    </font>
    <font>
      <b/>
      <sz val="10"/>
      <color rgb="FFFF6600"/>
      <name val="Arial"/>
      <family val="2"/>
    </font>
    <font>
      <sz val="8"/>
      <color rgb="FF0000FF"/>
      <name val="Arial"/>
      <family val="2"/>
    </font>
    <font>
      <b/>
      <u/>
      <sz val="10"/>
      <color rgb="FF0000FF"/>
      <name val="Arial"/>
      <family val="2"/>
    </font>
  </fonts>
  <fills count="28">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9"/>
        <bgColor indexed="64"/>
      </patternFill>
    </fill>
    <fill>
      <patternFill patternType="solid">
        <fgColor indexed="50"/>
        <bgColor indexed="64"/>
      </patternFill>
    </fill>
    <fill>
      <patternFill patternType="solid">
        <fgColor indexed="19"/>
        <bgColor indexed="64"/>
      </patternFill>
    </fill>
    <fill>
      <patternFill patternType="solid">
        <fgColor indexed="57"/>
        <bgColor indexed="64"/>
      </patternFill>
    </fill>
    <fill>
      <patternFill patternType="solid">
        <fgColor indexed="53"/>
        <bgColor indexed="64"/>
      </patternFill>
    </fill>
    <fill>
      <patternFill patternType="solid">
        <fgColor indexed="42"/>
        <bgColor indexed="64"/>
      </patternFill>
    </fill>
    <fill>
      <patternFill patternType="solid">
        <fgColor indexed="52"/>
        <bgColor indexed="64"/>
      </patternFill>
    </fill>
    <fill>
      <patternFill patternType="solid">
        <fgColor indexed="15"/>
        <bgColor indexed="64"/>
      </patternFill>
    </fill>
    <fill>
      <patternFill patternType="solid">
        <fgColor indexed="13"/>
        <bgColor indexed="64"/>
      </patternFill>
    </fill>
    <fill>
      <patternFill patternType="solid">
        <fgColor indexed="51"/>
        <bgColor indexed="64"/>
      </patternFill>
    </fill>
    <fill>
      <patternFill patternType="solid">
        <fgColor indexed="54"/>
        <bgColor indexed="64"/>
      </patternFill>
    </fill>
    <fill>
      <patternFill patternType="solid">
        <fgColor indexed="20"/>
        <bgColor indexed="64"/>
      </patternFill>
    </fill>
    <fill>
      <patternFill patternType="solid">
        <fgColor indexed="46"/>
        <bgColor indexed="64"/>
      </patternFill>
    </fill>
    <fill>
      <patternFill patternType="solid">
        <fgColor indexed="61"/>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24994659260841701"/>
        <bgColor indexed="64"/>
      </patternFill>
    </fill>
    <fill>
      <patternFill patternType="solid">
        <fgColor theme="3"/>
        <bgColor indexed="64"/>
      </patternFill>
    </fill>
    <fill>
      <patternFill patternType="solid">
        <fgColor rgb="FF666699"/>
        <bgColor indexed="64"/>
      </patternFill>
    </fill>
    <fill>
      <patternFill patternType="solid">
        <fgColor theme="2" tint="-0.249977111117893"/>
        <bgColor indexed="64"/>
      </patternFill>
    </fill>
    <fill>
      <patternFill patternType="solid">
        <fgColor theme="2" tint="-0.89999084444715716"/>
        <bgColor indexed="64"/>
      </patternFill>
    </fill>
    <fill>
      <patternFill patternType="solid">
        <fgColor theme="1" tint="0.49998474074526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22" fillId="0" borderId="0" applyNumberFormat="0" applyFill="0" applyBorder="0" applyAlignment="0" applyProtection="0">
      <alignment vertical="top"/>
      <protection locked="0"/>
    </xf>
  </cellStyleXfs>
  <cellXfs count="1372">
    <xf numFmtId="0" fontId="0" fillId="0" borderId="0" xfId="0"/>
    <xf numFmtId="0" fontId="5" fillId="0" borderId="0" xfId="0" applyFont="1"/>
    <xf numFmtId="0" fontId="7" fillId="3" borderId="0" xfId="0" applyFont="1" applyFill="1"/>
    <xf numFmtId="0" fontId="5" fillId="3" borderId="0" xfId="0" applyFont="1" applyFill="1"/>
    <xf numFmtId="0" fontId="0" fillId="3" borderId="0" xfId="0" applyFill="1"/>
    <xf numFmtId="0" fontId="2" fillId="3" borderId="0" xfId="0" applyFont="1" applyFill="1" applyAlignment="1">
      <alignment horizontal="centerContinuous"/>
    </xf>
    <xf numFmtId="0" fontId="0" fillId="3" borderId="0" xfId="0" applyFill="1" applyAlignment="1">
      <alignment horizontal="centerContinuous"/>
    </xf>
    <xf numFmtId="0" fontId="3" fillId="3" borderId="0" xfId="0" applyFont="1" applyFill="1"/>
    <xf numFmtId="0" fontId="4" fillId="3" borderId="0" xfId="0" applyFont="1" applyFill="1"/>
    <xf numFmtId="0" fontId="1" fillId="3" borderId="0" xfId="0" applyFont="1" applyFill="1" applyAlignment="1">
      <alignment vertical="top" wrapText="1"/>
    </xf>
    <xf numFmtId="0" fontId="1" fillId="3" borderId="2" xfId="0" applyFont="1" applyFill="1" applyBorder="1" applyAlignment="1">
      <alignment vertical="top" wrapText="1"/>
    </xf>
    <xf numFmtId="164" fontId="8" fillId="3" borderId="0" xfId="0" applyNumberFormat="1" applyFont="1" applyFill="1" applyAlignment="1">
      <alignment horizontal="left"/>
    </xf>
    <xf numFmtId="0" fontId="0" fillId="3" borderId="0" xfId="0" applyFill="1" applyAlignment="1">
      <alignment vertical="top" wrapText="1"/>
    </xf>
    <xf numFmtId="0" fontId="0" fillId="3" borderId="3" xfId="0" applyFill="1" applyBorder="1" applyAlignment="1">
      <alignment wrapText="1"/>
    </xf>
    <xf numFmtId="0" fontId="7" fillId="3" borderId="3" xfId="0" applyFont="1" applyFill="1" applyBorder="1" applyAlignment="1">
      <alignment vertical="top" wrapText="1"/>
    </xf>
    <xf numFmtId="0" fontId="0" fillId="3" borderId="0" xfId="0" applyFill="1" applyAlignment="1">
      <alignment wrapText="1"/>
    </xf>
    <xf numFmtId="0" fontId="4" fillId="3" borderId="3" xfId="0" applyFont="1" applyFill="1" applyBorder="1" applyAlignment="1">
      <alignment horizontal="center" wrapText="1"/>
    </xf>
    <xf numFmtId="0" fontId="3" fillId="3" borderId="1" xfId="0" applyFont="1" applyFill="1" applyBorder="1" applyAlignment="1">
      <alignment horizontal="center" vertical="top"/>
    </xf>
    <xf numFmtId="0" fontId="1" fillId="3" borderId="0" xfId="0" applyFont="1" applyFill="1" applyAlignment="1">
      <alignment horizontal="center" vertical="top"/>
    </xf>
    <xf numFmtId="0" fontId="5" fillId="3" borderId="0" xfId="0" applyFont="1" applyFill="1" applyAlignment="1">
      <alignment horizontal="center" vertical="top"/>
    </xf>
    <xf numFmtId="0" fontId="4" fillId="3" borderId="0" xfId="0" applyFont="1" applyFill="1" applyAlignment="1">
      <alignment horizontal="center" vertical="top"/>
    </xf>
    <xf numFmtId="0" fontId="3" fillId="3" borderId="1" xfId="0" applyFont="1" applyFill="1" applyBorder="1" applyAlignment="1">
      <alignment horizontal="center" vertical="center"/>
    </xf>
    <xf numFmtId="0" fontId="3" fillId="3" borderId="0" xfId="0" applyFont="1" applyFill="1" applyAlignment="1">
      <alignment horizontal="center" vertical="top"/>
    </xf>
    <xf numFmtId="0" fontId="4" fillId="3" borderId="0" xfId="0" applyFont="1" applyFill="1" applyAlignment="1">
      <alignment horizontal="left" vertical="top"/>
    </xf>
    <xf numFmtId="0" fontId="3" fillId="3" borderId="0" xfId="0" applyFont="1" applyFill="1" applyAlignment="1">
      <alignment horizontal="center" vertical="top" wrapText="1"/>
    </xf>
    <xf numFmtId="0" fontId="1" fillId="3" borderId="0" xfId="0" applyFont="1" applyFill="1" applyAlignment="1">
      <alignment horizontal="center" vertical="top" wrapText="1"/>
    </xf>
    <xf numFmtId="0" fontId="6" fillId="3" borderId="0" xfId="0" applyFont="1" applyFill="1" applyAlignment="1">
      <alignment horizontal="center" vertical="top"/>
    </xf>
    <xf numFmtId="0" fontId="0" fillId="3" borderId="0" xfId="0" applyFill="1" applyAlignment="1">
      <alignment horizontal="center" vertical="top" wrapText="1"/>
    </xf>
    <xf numFmtId="0" fontId="4" fillId="3" borderId="0" xfId="0" applyFont="1" applyFill="1" applyAlignment="1">
      <alignment horizontal="center" vertical="top" wrapText="1"/>
    </xf>
    <xf numFmtId="0" fontId="6" fillId="3" borderId="4" xfId="0" applyFont="1" applyFill="1" applyBorder="1" applyAlignment="1">
      <alignment horizontal="center" vertical="top"/>
    </xf>
    <xf numFmtId="0" fontId="3" fillId="3" borderId="0" xfId="0" applyFont="1" applyFill="1" applyAlignment="1">
      <alignment horizontal="center" wrapText="1"/>
    </xf>
    <xf numFmtId="0" fontId="1" fillId="3" borderId="1" xfId="0" applyFont="1" applyFill="1" applyBorder="1" applyAlignment="1">
      <alignment horizontal="center" vertical="top" wrapText="1"/>
    </xf>
    <xf numFmtId="0" fontId="0" fillId="3" borderId="0" xfId="0" applyFill="1" applyAlignment="1">
      <alignment horizontal="center" wrapText="1"/>
    </xf>
    <xf numFmtId="0" fontId="0" fillId="3" borderId="0" xfId="0" applyFill="1" applyAlignment="1">
      <alignment horizontal="center" vertical="top"/>
    </xf>
    <xf numFmtId="0" fontId="1" fillId="3" borderId="3" xfId="0" applyFont="1" applyFill="1" applyBorder="1" applyAlignment="1">
      <alignment vertical="top" wrapText="1"/>
    </xf>
    <xf numFmtId="0" fontId="1" fillId="3" borderId="5" xfId="0" applyFont="1" applyFill="1" applyBorder="1" applyAlignment="1">
      <alignment vertical="top" wrapText="1"/>
    </xf>
    <xf numFmtId="0" fontId="1" fillId="3" borderId="7" xfId="0" applyFont="1" applyFill="1" applyBorder="1" applyAlignment="1">
      <alignment vertical="top" wrapText="1"/>
    </xf>
    <xf numFmtId="0" fontId="0" fillId="3" borderId="8" xfId="0" applyFill="1" applyBorder="1"/>
    <xf numFmtId="0" fontId="5" fillId="3" borderId="0" xfId="0" applyFont="1" applyFill="1" applyAlignment="1">
      <alignment wrapText="1"/>
    </xf>
    <xf numFmtId="0" fontId="0" fillId="3" borderId="2" xfId="0" applyFill="1" applyBorder="1"/>
    <xf numFmtId="0" fontId="0" fillId="3" borderId="2" xfId="0" applyFill="1" applyBorder="1" applyAlignment="1">
      <alignment wrapText="1"/>
    </xf>
    <xf numFmtId="0" fontId="10" fillId="3" borderId="0" xfId="0" applyFont="1" applyFill="1" applyAlignment="1">
      <alignment horizontal="center" vertical="center" wrapText="1"/>
    </xf>
    <xf numFmtId="0" fontId="0" fillId="3" borderId="0" xfId="0" applyFill="1" applyAlignment="1">
      <alignment horizontal="center" vertical="center"/>
    </xf>
    <xf numFmtId="0" fontId="1" fillId="3" borderId="10" xfId="0" applyFont="1" applyFill="1" applyBorder="1" applyAlignment="1">
      <alignment horizontal="center" vertical="top" wrapText="1"/>
    </xf>
    <xf numFmtId="0" fontId="8" fillId="3" borderId="0" xfId="0" applyFont="1" applyFill="1"/>
    <xf numFmtId="0" fontId="5" fillId="3" borderId="1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0" xfId="0" applyFont="1" applyFill="1" applyAlignment="1">
      <alignment horizontal="center" vertical="center" textRotation="90" wrapText="1"/>
    </xf>
    <xf numFmtId="0" fontId="4" fillId="3" borderId="2"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0" xfId="0" applyFont="1" applyFill="1" applyAlignment="1">
      <alignment horizontal="center"/>
    </xf>
    <xf numFmtId="0" fontId="1" fillId="3" borderId="8" xfId="0" applyFont="1" applyFill="1" applyBorder="1" applyAlignment="1">
      <alignment vertical="top" wrapText="1"/>
    </xf>
    <xf numFmtId="0" fontId="7" fillId="3" borderId="0" xfId="0" applyFont="1" applyFill="1" applyAlignment="1">
      <alignment vertical="top" wrapText="1"/>
    </xf>
    <xf numFmtId="0" fontId="1" fillId="3" borderId="12" xfId="0" applyFont="1" applyFill="1" applyBorder="1" applyAlignment="1">
      <alignment vertical="top" wrapText="1"/>
    </xf>
    <xf numFmtId="0" fontId="1" fillId="3" borderId="0" xfId="0" applyFont="1" applyFill="1" applyAlignment="1">
      <alignment horizontal="center" vertical="center" wrapText="1"/>
    </xf>
    <xf numFmtId="0" fontId="5" fillId="3" borderId="0" xfId="0" applyFont="1" applyFill="1" applyAlignment="1">
      <alignment horizontal="center" vertical="center" wrapText="1"/>
    </xf>
    <xf numFmtId="0" fontId="4" fillId="4" borderId="1" xfId="0" applyFont="1" applyFill="1" applyBorder="1" applyAlignment="1" applyProtection="1">
      <alignment horizontal="center" vertical="top" wrapText="1"/>
      <protection locked="0"/>
    </xf>
    <xf numFmtId="0" fontId="4" fillId="2" borderId="1" xfId="0" applyFont="1" applyFill="1" applyBorder="1" applyAlignment="1">
      <alignment horizontal="center" vertical="center"/>
    </xf>
    <xf numFmtId="0" fontId="4" fillId="4" borderId="1" xfId="0" applyFont="1" applyFill="1" applyBorder="1" applyAlignment="1" applyProtection="1">
      <alignment horizontal="center" vertical="center"/>
      <protection locked="0"/>
    </xf>
    <xf numFmtId="0" fontId="25" fillId="3" borderId="0" xfId="0" applyFont="1" applyFill="1" applyAlignment="1">
      <alignment horizontal="center" wrapText="1"/>
    </xf>
    <xf numFmtId="0" fontId="25" fillId="3" borderId="0" xfId="0" applyFont="1" applyFill="1" applyAlignment="1">
      <alignment horizontal="center" vertical="top" wrapText="1"/>
    </xf>
    <xf numFmtId="0" fontId="25" fillId="3" borderId="2" xfId="0" applyFont="1" applyFill="1" applyBorder="1" applyAlignment="1">
      <alignment horizontal="center" vertical="top" wrapText="1"/>
    </xf>
    <xf numFmtId="0" fontId="25" fillId="3" borderId="0" xfId="0" applyFont="1" applyFill="1" applyAlignment="1">
      <alignment horizontal="left" vertical="top"/>
    </xf>
    <xf numFmtId="0" fontId="4" fillId="4" borderId="1" xfId="0" applyFont="1" applyFill="1" applyBorder="1" applyAlignment="1" applyProtection="1">
      <alignment horizontal="center" vertical="center" wrapText="1"/>
      <protection locked="0"/>
    </xf>
    <xf numFmtId="0" fontId="4" fillId="4" borderId="13" xfId="0" applyFont="1" applyFill="1" applyBorder="1" applyAlignment="1" applyProtection="1">
      <alignment horizontal="center" vertical="center" wrapText="1"/>
      <protection locked="0"/>
    </xf>
    <xf numFmtId="0" fontId="0" fillId="3" borderId="0" xfId="0" applyFill="1" applyAlignment="1">
      <alignment vertical="center"/>
    </xf>
    <xf numFmtId="0" fontId="2" fillId="3" borderId="0" xfId="0" applyFont="1" applyFill="1" applyAlignment="1">
      <alignment horizontal="centerContinuous" vertical="center"/>
    </xf>
    <xf numFmtId="0" fontId="0" fillId="3" borderId="0" xfId="0" applyFill="1" applyAlignment="1">
      <alignment horizontal="centerContinuous" vertical="center"/>
    </xf>
    <xf numFmtId="0" fontId="3" fillId="3" borderId="0" xfId="0" applyFont="1" applyFill="1" applyAlignment="1">
      <alignment vertical="center"/>
    </xf>
    <xf numFmtId="0" fontId="4" fillId="3" borderId="0" xfId="0" applyFont="1" applyFill="1" applyAlignment="1">
      <alignment vertical="center"/>
    </xf>
    <xf numFmtId="0" fontId="1" fillId="3" borderId="0" xfId="0" applyFont="1" applyFill="1" applyAlignment="1">
      <alignment vertical="center" wrapText="1"/>
    </xf>
    <xf numFmtId="0" fontId="1" fillId="4" borderId="13" xfId="0" applyFont="1" applyFill="1" applyBorder="1" applyAlignment="1">
      <alignment horizontal="center" vertical="center" wrapText="1"/>
    </xf>
    <xf numFmtId="0" fontId="4" fillId="3" borderId="0" xfId="0" applyFont="1" applyFill="1" applyAlignment="1">
      <alignment horizontal="left" vertical="center" wrapText="1"/>
    </xf>
    <xf numFmtId="0" fontId="5" fillId="3" borderId="0" xfId="0" applyFont="1" applyFill="1" applyAlignment="1">
      <alignment vertical="center" textRotation="88" wrapText="1"/>
    </xf>
    <xf numFmtId="0" fontId="4" fillId="4" borderId="14" xfId="0" applyFont="1" applyFill="1" applyBorder="1" applyAlignment="1" applyProtection="1">
      <alignment horizontal="center" vertical="center" wrapText="1"/>
      <protection locked="0"/>
    </xf>
    <xf numFmtId="0" fontId="1" fillId="3" borderId="0" xfId="0" applyFont="1" applyFill="1"/>
    <xf numFmtId="0" fontId="24" fillId="3" borderId="0" xfId="0" applyFont="1" applyFill="1"/>
    <xf numFmtId="0" fontId="24" fillId="0" borderId="0" xfId="0" applyFont="1"/>
    <xf numFmtId="0" fontId="1" fillId="3" borderId="14" xfId="0" applyFont="1" applyFill="1" applyBorder="1" applyAlignment="1">
      <alignment vertical="top"/>
    </xf>
    <xf numFmtId="0" fontId="0" fillId="3" borderId="11" xfId="0" applyFill="1" applyBorder="1"/>
    <xf numFmtId="0" fontId="6" fillId="3" borderId="0" xfId="0" applyFont="1" applyFill="1" applyAlignment="1">
      <alignment horizontal="center"/>
    </xf>
    <xf numFmtId="0" fontId="0" fillId="3" borderId="0" xfId="0" applyFill="1" applyAlignment="1">
      <alignment horizontal="center"/>
    </xf>
    <xf numFmtId="0" fontId="3" fillId="3" borderId="0" xfId="0" applyFont="1" applyFill="1" applyAlignment="1">
      <alignment horizontal="center"/>
    </xf>
    <xf numFmtId="0" fontId="25" fillId="3" borderId="0" xfId="0" applyFont="1" applyFill="1" applyAlignment="1">
      <alignment horizontal="center" vertical="center"/>
    </xf>
    <xf numFmtId="0" fontId="4" fillId="3" borderId="0" xfId="0" applyFont="1" applyFill="1" applyAlignment="1">
      <alignment horizontal="center" vertical="center"/>
    </xf>
    <xf numFmtId="0" fontId="25" fillId="3" borderId="0" xfId="0" applyFont="1" applyFill="1" applyAlignment="1">
      <alignment horizontal="left" vertical="center"/>
    </xf>
    <xf numFmtId="0" fontId="25" fillId="3" borderId="0" xfId="0" applyFont="1" applyFill="1" applyAlignment="1">
      <alignment horizontal="left"/>
    </xf>
    <xf numFmtId="0" fontId="1" fillId="3" borderId="0" xfId="0" applyFont="1" applyFill="1" applyAlignment="1">
      <alignment vertical="top"/>
    </xf>
    <xf numFmtId="0" fontId="3" fillId="3" borderId="0" xfId="0" applyFont="1" applyFill="1" applyAlignment="1">
      <alignment horizontal="center" vertical="center"/>
    </xf>
    <xf numFmtId="0" fontId="5" fillId="3" borderId="0" xfId="0" applyFont="1" applyFill="1" applyAlignment="1">
      <alignment vertical="top"/>
    </xf>
    <xf numFmtId="0" fontId="10" fillId="3" borderId="0" xfId="0" applyFont="1" applyFill="1" applyAlignment="1">
      <alignment horizontal="center" vertical="center"/>
    </xf>
    <xf numFmtId="0" fontId="10" fillId="3" borderId="0" xfId="0" applyFont="1" applyFill="1" applyAlignment="1">
      <alignment vertical="center"/>
    </xf>
    <xf numFmtId="0" fontId="3" fillId="3" borderId="0" xfId="0" applyFont="1" applyFill="1" applyAlignment="1">
      <alignment vertical="top"/>
    </xf>
    <xf numFmtId="0" fontId="11" fillId="3" borderId="0" xfId="0" applyFont="1" applyFill="1" applyAlignment="1">
      <alignment horizontal="left" vertical="top"/>
    </xf>
    <xf numFmtId="0" fontId="5" fillId="3" borderId="0" xfId="0" applyFont="1" applyFill="1" applyAlignment="1">
      <alignment horizontal="left" vertical="top"/>
    </xf>
    <xf numFmtId="0" fontId="5" fillId="3" borderId="0" xfId="0" applyFont="1" applyFill="1" applyAlignment="1">
      <alignment horizontal="center"/>
    </xf>
    <xf numFmtId="0" fontId="1" fillId="3" borderId="0" xfId="0" applyFont="1" applyFill="1" applyAlignment="1">
      <alignment horizontal="right" vertical="top"/>
    </xf>
    <xf numFmtId="0" fontId="8" fillId="3" borderId="0" xfId="0" applyFont="1" applyFill="1" applyAlignment="1">
      <alignment vertical="top"/>
    </xf>
    <xf numFmtId="0" fontId="10" fillId="3" borderId="0" xfId="0" applyFont="1" applyFill="1" applyAlignment="1">
      <alignment horizontal="center" vertical="top"/>
    </xf>
    <xf numFmtId="0" fontId="4" fillId="3" borderId="0" xfId="0" applyFont="1" applyFill="1" applyAlignment="1">
      <alignment horizontal="left" vertical="center"/>
    </xf>
    <xf numFmtId="0" fontId="22" fillId="3" borderId="0" xfId="1" applyFill="1" applyAlignment="1" applyProtection="1">
      <alignment horizontal="center"/>
      <protection locked="0"/>
    </xf>
    <xf numFmtId="0" fontId="6" fillId="3" borderId="0" xfId="0" applyFont="1" applyFill="1" applyAlignment="1">
      <alignment horizontal="center" vertical="center"/>
    </xf>
    <xf numFmtId="0" fontId="1" fillId="0" borderId="0" xfId="0" applyFont="1"/>
    <xf numFmtId="0" fontId="5" fillId="3" borderId="0" xfId="0" applyFont="1" applyFill="1" applyAlignment="1">
      <alignment vertical="top" wrapText="1"/>
    </xf>
    <xf numFmtId="49" fontId="17" fillId="3" borderId="0" xfId="0" applyNumberFormat="1" applyFont="1" applyFill="1" applyAlignment="1">
      <alignment horizontal="left" vertical="top"/>
    </xf>
    <xf numFmtId="0" fontId="24" fillId="3" borderId="12" xfId="0" applyFont="1" applyFill="1" applyBorder="1" applyAlignment="1">
      <alignment vertical="top" wrapText="1"/>
    </xf>
    <xf numFmtId="0" fontId="24" fillId="3" borderId="13" xfId="0" applyFont="1" applyFill="1" applyBorder="1" applyAlignment="1">
      <alignment vertical="top" wrapText="1"/>
    </xf>
    <xf numFmtId="0" fontId="5" fillId="3" borderId="0" xfId="0" applyFont="1" applyFill="1" applyAlignment="1">
      <alignment horizontal="center" vertical="top" wrapText="1"/>
    </xf>
    <xf numFmtId="0" fontId="1" fillId="4" borderId="12" xfId="0" applyFont="1" applyFill="1" applyBorder="1" applyAlignment="1">
      <alignment horizontal="right" vertical="top" wrapText="1"/>
    </xf>
    <xf numFmtId="0" fontId="1" fillId="4" borderId="11" xfId="0" applyFont="1" applyFill="1" applyBorder="1" applyAlignment="1">
      <alignment horizontal="right" vertical="top" wrapText="1"/>
    </xf>
    <xf numFmtId="0" fontId="0" fillId="3" borderId="0" xfId="0" applyFill="1" applyAlignment="1">
      <alignment horizontal="left" wrapText="1"/>
    </xf>
    <xf numFmtId="0" fontId="32" fillId="3" borderId="0" xfId="0" applyFont="1" applyFill="1" applyAlignment="1">
      <alignment horizontal="center" vertical="center"/>
    </xf>
    <xf numFmtId="0" fontId="7" fillId="3" borderId="0" xfId="0" applyFont="1" applyFill="1" applyAlignment="1">
      <alignment horizontal="left" wrapText="1"/>
    </xf>
    <xf numFmtId="0" fontId="14" fillId="3" borderId="0" xfId="0" applyFont="1" applyFill="1" applyAlignment="1">
      <alignment horizontal="left" wrapText="1"/>
    </xf>
    <xf numFmtId="0" fontId="12" fillId="3" borderId="0" xfId="0" applyFont="1" applyFill="1" applyAlignment="1">
      <alignment horizontal="left" wrapText="1"/>
    </xf>
    <xf numFmtId="1" fontId="8" fillId="4" borderId="1" xfId="0" applyNumberFormat="1" applyFont="1" applyFill="1" applyBorder="1" applyAlignment="1" applyProtection="1">
      <alignment horizontal="center" vertical="center" wrapText="1"/>
      <protection locked="0"/>
    </xf>
    <xf numFmtId="0" fontId="5" fillId="3" borderId="0" xfId="0" applyFont="1" applyFill="1" applyAlignment="1">
      <alignment horizontal="right"/>
    </xf>
    <xf numFmtId="0" fontId="24" fillId="0" borderId="0" xfId="0" applyFont="1" applyAlignment="1">
      <alignment horizontal="center" vertical="top"/>
    </xf>
    <xf numFmtId="0" fontId="0" fillId="0" borderId="0" xfId="0" applyAlignment="1">
      <alignment horizontal="center" vertical="top"/>
    </xf>
    <xf numFmtId="0" fontId="4" fillId="0" borderId="0" xfId="0" applyFont="1" applyAlignment="1" applyProtection="1">
      <alignment horizontal="center" vertical="center"/>
      <protection locked="0"/>
    </xf>
    <xf numFmtId="0" fontId="1" fillId="0" borderId="0" xfId="0" applyFont="1" applyAlignment="1">
      <alignment vertical="top"/>
    </xf>
    <xf numFmtId="0" fontId="3" fillId="0" borderId="0" xfId="0" applyFont="1" applyAlignment="1">
      <alignment vertical="top"/>
    </xf>
    <xf numFmtId="0" fontId="10" fillId="0" borderId="0" xfId="0" applyFont="1" applyAlignment="1">
      <alignment horizontal="center" vertical="center"/>
    </xf>
    <xf numFmtId="0" fontId="10" fillId="0" borderId="0" xfId="0" applyFont="1"/>
    <xf numFmtId="0" fontId="10" fillId="0" borderId="0" xfId="0" applyFont="1" applyAlignment="1">
      <alignment horizontal="center" vertical="center" textRotation="90"/>
    </xf>
    <xf numFmtId="0" fontId="10" fillId="0" borderId="0" xfId="0" applyFont="1" applyAlignment="1">
      <alignment horizontal="center"/>
    </xf>
    <xf numFmtId="0" fontId="26" fillId="0" borderId="0" xfId="0" applyFont="1" applyAlignment="1" applyProtection="1">
      <alignment horizontal="left" vertical="center"/>
      <protection locked="0"/>
    </xf>
    <xf numFmtId="0" fontId="26" fillId="0" borderId="0" xfId="0" applyFont="1" applyAlignment="1" applyProtection="1">
      <alignment horizontal="center" vertical="center"/>
      <protection locked="0"/>
    </xf>
    <xf numFmtId="166" fontId="4" fillId="3" borderId="0" xfId="0" applyNumberFormat="1" applyFont="1" applyFill="1" applyAlignment="1">
      <alignment horizontal="left"/>
    </xf>
    <xf numFmtId="0" fontId="22" fillId="3" borderId="0" xfId="1" applyFill="1" applyBorder="1" applyAlignment="1" applyProtection="1">
      <alignment horizontal="center"/>
    </xf>
    <xf numFmtId="0" fontId="1" fillId="3" borderId="13" xfId="0" applyFont="1" applyFill="1" applyBorder="1" applyAlignment="1">
      <alignment vertical="top" wrapText="1"/>
    </xf>
    <xf numFmtId="0" fontId="3" fillId="3" borderId="3" xfId="0" applyFont="1" applyFill="1" applyBorder="1"/>
    <xf numFmtId="0" fontId="29" fillId="3" borderId="3" xfId="0" applyFont="1" applyFill="1" applyBorder="1" applyAlignment="1">
      <alignment wrapText="1"/>
    </xf>
    <xf numFmtId="0" fontId="1" fillId="3" borderId="0" xfId="0" applyFont="1" applyFill="1" applyAlignment="1">
      <alignment horizontal="left" vertical="top" wrapText="1"/>
    </xf>
    <xf numFmtId="0" fontId="7" fillId="3" borderId="8" xfId="0" applyFont="1" applyFill="1" applyBorder="1" applyAlignment="1">
      <alignment wrapText="1"/>
    </xf>
    <xf numFmtId="0" fontId="11" fillId="0" borderId="0" xfId="0" applyFont="1" applyAlignment="1">
      <alignment vertical="top" wrapText="1"/>
    </xf>
    <xf numFmtId="0" fontId="3" fillId="0" borderId="0" xfId="0" applyFont="1" applyAlignment="1">
      <alignment wrapText="1"/>
    </xf>
    <xf numFmtId="0" fontId="7" fillId="0" borderId="0" xfId="0" applyFont="1" applyAlignment="1">
      <alignment vertical="top" wrapText="1"/>
    </xf>
    <xf numFmtId="0" fontId="7" fillId="0" borderId="0" xfId="0" applyFont="1" applyAlignment="1">
      <alignment wrapText="1"/>
    </xf>
    <xf numFmtId="0" fontId="4" fillId="0" borderId="0" xfId="0" applyFont="1" applyAlignment="1">
      <alignment horizontal="center" vertical="top" wrapText="1"/>
    </xf>
    <xf numFmtId="0" fontId="0" fillId="0" borderId="0" xfId="0" applyAlignment="1">
      <alignment wrapText="1"/>
    </xf>
    <xf numFmtId="0" fontId="6" fillId="0" borderId="0" xfId="0" applyFont="1" applyAlignment="1">
      <alignment horizontal="left" vertical="top"/>
    </xf>
    <xf numFmtId="0" fontId="3" fillId="3" borderId="14"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4" xfId="0" applyFont="1" applyFill="1" applyBorder="1" applyAlignment="1">
      <alignment horizontal="center" vertical="center"/>
    </xf>
    <xf numFmtId="0" fontId="0" fillId="3" borderId="0" xfId="0" applyFill="1" applyAlignment="1">
      <alignment horizontal="center" vertical="center" wrapText="1"/>
    </xf>
    <xf numFmtId="0" fontId="29" fillId="3" borderId="0" xfId="0" applyFont="1" applyFill="1" applyAlignment="1">
      <alignment horizontal="right" wrapText="1"/>
    </xf>
    <xf numFmtId="0" fontId="8" fillId="3" borderId="0" xfId="0" applyFont="1" applyFill="1" applyAlignment="1">
      <alignment horizontal="center" vertical="center"/>
    </xf>
    <xf numFmtId="0" fontId="10" fillId="3" borderId="0" xfId="0" applyFont="1" applyFill="1" applyAlignment="1">
      <alignment horizontal="center" vertical="center" textRotation="90" wrapText="1"/>
    </xf>
    <xf numFmtId="0" fontId="1" fillId="3" borderId="0" xfId="0" applyFont="1" applyFill="1" applyAlignment="1">
      <alignment horizontal="right" vertical="top" wrapText="1"/>
    </xf>
    <xf numFmtId="0" fontId="1" fillId="3" borderId="9" xfId="0" applyFont="1" applyFill="1" applyBorder="1" applyAlignment="1">
      <alignment horizontal="center" vertical="top" wrapText="1"/>
    </xf>
    <xf numFmtId="0" fontId="1" fillId="4" borderId="17" xfId="0" applyFont="1" applyFill="1" applyBorder="1" applyAlignment="1">
      <alignment horizontal="right" vertical="top" wrapText="1"/>
    </xf>
    <xf numFmtId="0" fontId="24" fillId="3" borderId="17" xfId="0" applyFont="1" applyFill="1" applyBorder="1" applyAlignment="1">
      <alignment vertical="top" wrapText="1"/>
    </xf>
    <xf numFmtId="0" fontId="25" fillId="3" borderId="0" xfId="0" applyFont="1" applyFill="1" applyAlignment="1">
      <alignment horizontal="center" vertical="center" wrapText="1"/>
    </xf>
    <xf numFmtId="0" fontId="3" fillId="3" borderId="0" xfId="0" applyFont="1" applyFill="1" applyAlignment="1">
      <alignment vertical="top" wrapText="1"/>
    </xf>
    <xf numFmtId="0" fontId="26" fillId="3" borderId="0" xfId="0" applyFont="1" applyFill="1" applyAlignment="1">
      <alignment horizontal="left" vertical="center" wrapText="1"/>
    </xf>
    <xf numFmtId="0" fontId="26" fillId="3" borderId="0" xfId="0" applyFont="1" applyFill="1" applyAlignment="1">
      <alignment horizontal="center" vertical="center" wrapText="1"/>
    </xf>
    <xf numFmtId="0" fontId="9" fillId="3" borderId="0" xfId="0" applyFont="1" applyFill="1" applyAlignment="1">
      <alignment horizontal="center" vertical="center" textRotation="90" wrapText="1"/>
    </xf>
    <xf numFmtId="0" fontId="8" fillId="3" borderId="0" xfId="0" applyFont="1" applyFill="1" applyAlignment="1">
      <alignment horizontal="center" vertical="center" wrapText="1"/>
    </xf>
    <xf numFmtId="0" fontId="9" fillId="3" borderId="0" xfId="0" applyFont="1" applyFill="1" applyAlignment="1">
      <alignment horizontal="left" vertical="top"/>
    </xf>
    <xf numFmtId="0" fontId="3" fillId="3" borderId="2" xfId="0" applyFont="1" applyFill="1" applyBorder="1" applyAlignment="1">
      <alignment horizontal="center"/>
    </xf>
    <xf numFmtId="0" fontId="30" fillId="3" borderId="2" xfId="0" applyFont="1" applyFill="1" applyBorder="1" applyAlignment="1">
      <alignment horizontal="center"/>
    </xf>
    <xf numFmtId="0" fontId="30" fillId="3" borderId="18" xfId="0" applyFont="1" applyFill="1" applyBorder="1" applyAlignment="1">
      <alignment horizontal="center"/>
    </xf>
    <xf numFmtId="0" fontId="0" fillId="3" borderId="0" xfId="0" applyFill="1" applyAlignment="1">
      <alignment horizontal="right" wrapText="1"/>
    </xf>
    <xf numFmtId="0" fontId="0" fillId="3" borderId="3" xfId="0" applyFill="1" applyBorder="1" applyAlignment="1">
      <alignment horizontal="right" wrapText="1"/>
    </xf>
    <xf numFmtId="0" fontId="4" fillId="3" borderId="17" xfId="0" applyFont="1" applyFill="1" applyBorder="1" applyAlignment="1">
      <alignment horizontal="left" vertical="center" wrapText="1"/>
    </xf>
    <xf numFmtId="0" fontId="14" fillId="3" borderId="0" xfId="0" applyFont="1" applyFill="1" applyAlignment="1">
      <alignment horizontal="left" vertical="center" wrapText="1"/>
    </xf>
    <xf numFmtId="0" fontId="1" fillId="3" borderId="17" xfId="0" applyFont="1" applyFill="1" applyBorder="1" applyAlignment="1">
      <alignment vertical="top" wrapText="1"/>
    </xf>
    <xf numFmtId="0" fontId="6" fillId="3" borderId="0" xfId="0" applyFont="1" applyFill="1" applyAlignment="1">
      <alignment horizontal="left" vertical="center" wrapText="1"/>
    </xf>
    <xf numFmtId="0" fontId="0" fillId="3" borderId="3" xfId="0" applyFill="1" applyBorder="1" applyAlignment="1">
      <alignment vertical="top" wrapText="1"/>
    </xf>
    <xf numFmtId="0" fontId="4" fillId="3" borderId="3" xfId="0" applyFont="1" applyFill="1" applyBorder="1" applyAlignment="1">
      <alignment horizontal="center" vertical="center" wrapText="1"/>
    </xf>
    <xf numFmtId="0" fontId="4" fillId="4" borderId="1" xfId="0" applyFont="1" applyFill="1" applyBorder="1" applyAlignment="1" applyProtection="1">
      <alignment horizontal="center" vertical="top"/>
      <protection locked="0"/>
    </xf>
    <xf numFmtId="0" fontId="4" fillId="3" borderId="17" xfId="0" applyFont="1" applyFill="1" applyBorder="1" applyAlignment="1">
      <alignment horizontal="center" vertical="top" wrapText="1"/>
    </xf>
    <xf numFmtId="0" fontId="5" fillId="3" borderId="0" xfId="0" applyFont="1" applyFill="1" applyAlignment="1">
      <alignment horizontal="left" vertical="top" wrapText="1"/>
    </xf>
    <xf numFmtId="0" fontId="28" fillId="4" borderId="1" xfId="0" applyFont="1" applyFill="1" applyBorder="1" applyAlignment="1" applyProtection="1">
      <alignment horizontal="center" vertical="top" wrapText="1"/>
      <protection locked="0"/>
    </xf>
    <xf numFmtId="1" fontId="28" fillId="2" borderId="1" xfId="0" applyNumberFormat="1" applyFont="1" applyFill="1" applyBorder="1" applyAlignment="1">
      <alignment horizontal="center" vertical="center"/>
    </xf>
    <xf numFmtId="1" fontId="38" fillId="4" borderId="1" xfId="0" applyNumberFormat="1" applyFont="1" applyFill="1" applyBorder="1" applyAlignment="1">
      <alignment horizontal="center" vertical="center" wrapText="1"/>
    </xf>
    <xf numFmtId="0" fontId="38" fillId="4" borderId="1" xfId="0" applyFont="1" applyFill="1" applyBorder="1" applyAlignment="1">
      <alignment horizontal="center" vertical="center" wrapText="1"/>
    </xf>
    <xf numFmtId="0" fontId="38" fillId="4" borderId="9" xfId="0" applyFont="1" applyFill="1" applyBorder="1" applyAlignment="1">
      <alignment horizontal="center" vertical="center" wrapText="1"/>
    </xf>
    <xf numFmtId="0" fontId="42" fillId="3" borderId="1" xfId="0" applyFont="1" applyFill="1" applyBorder="1" applyAlignment="1">
      <alignment horizontal="center" vertical="top" wrapText="1"/>
    </xf>
    <xf numFmtId="0" fontId="23" fillId="3" borderId="17" xfId="0" applyFont="1" applyFill="1" applyBorder="1" applyAlignment="1">
      <alignment horizontal="center" vertical="top" wrapText="1"/>
    </xf>
    <xf numFmtId="1" fontId="28" fillId="2" borderId="0" xfId="0" applyNumberFormat="1" applyFont="1" applyFill="1" applyAlignment="1">
      <alignment horizontal="center" vertical="center"/>
    </xf>
    <xf numFmtId="1" fontId="38" fillId="4" borderId="0" xfId="0" applyNumberFormat="1" applyFont="1" applyFill="1" applyAlignment="1">
      <alignment horizontal="center" vertical="center" wrapText="1"/>
    </xf>
    <xf numFmtId="0" fontId="4" fillId="0" borderId="1" xfId="0" applyFont="1" applyBorder="1" applyAlignment="1" applyProtection="1">
      <alignment horizontal="center" vertical="center" wrapText="1"/>
      <protection locked="0"/>
    </xf>
    <xf numFmtId="0" fontId="4" fillId="4" borderId="1" xfId="0" applyFont="1" applyFill="1" applyBorder="1" applyAlignment="1" applyProtection="1">
      <alignment horizontal="center" wrapText="1"/>
      <protection locked="0"/>
    </xf>
    <xf numFmtId="0" fontId="4" fillId="3" borderId="5" xfId="0" applyFont="1" applyFill="1" applyBorder="1" applyAlignment="1">
      <alignment horizontal="center" vertical="center" wrapText="1"/>
    </xf>
    <xf numFmtId="0" fontId="4" fillId="4" borderId="1" xfId="0" applyFont="1" applyFill="1" applyBorder="1" applyAlignment="1" applyProtection="1">
      <alignment horizontal="center"/>
      <protection locked="0"/>
    </xf>
    <xf numFmtId="166" fontId="4" fillId="3" borderId="2" xfId="0" applyNumberFormat="1" applyFont="1" applyFill="1" applyBorder="1" applyAlignment="1">
      <alignment horizontal="left"/>
    </xf>
    <xf numFmtId="0" fontId="4" fillId="2" borderId="1" xfId="0" applyFont="1" applyFill="1" applyBorder="1" applyAlignment="1">
      <alignment horizontal="center" vertical="center" wrapText="1"/>
    </xf>
    <xf numFmtId="0" fontId="5" fillId="3" borderId="12" xfId="0" applyFont="1" applyFill="1" applyBorder="1" applyAlignment="1">
      <alignment horizontal="center" textRotation="90" wrapText="1"/>
    </xf>
    <xf numFmtId="0" fontId="5" fillId="3" borderId="1" xfId="0" applyFont="1" applyFill="1" applyBorder="1" applyAlignment="1">
      <alignment horizontal="center" textRotation="90" wrapText="1"/>
    </xf>
    <xf numFmtId="0" fontId="0" fillId="3" borderId="0" xfId="0" applyFill="1" applyAlignment="1">
      <alignment horizontal="center" textRotation="90"/>
    </xf>
    <xf numFmtId="0" fontId="32" fillId="3" borderId="12" xfId="0" applyFont="1" applyFill="1" applyBorder="1" applyAlignment="1" applyProtection="1">
      <alignment horizontal="center" vertical="center" wrapText="1"/>
      <protection locked="0"/>
    </xf>
    <xf numFmtId="0" fontId="25" fillId="3" borderId="0" xfId="0" applyFont="1" applyFill="1" applyAlignment="1">
      <alignment horizontal="center" vertical="top"/>
    </xf>
    <xf numFmtId="0" fontId="25" fillId="3" borderId="0" xfId="0" applyFont="1" applyFill="1" applyAlignment="1">
      <alignment horizontal="center"/>
    </xf>
    <xf numFmtId="0" fontId="25" fillId="3" borderId="0" xfId="0" applyFont="1" applyFill="1"/>
    <xf numFmtId="0" fontId="32" fillId="3" borderId="0" xfId="0" applyFont="1" applyFill="1" applyAlignment="1">
      <alignment horizontal="center" vertical="center" wrapText="1"/>
    </xf>
    <xf numFmtId="0" fontId="3" fillId="3" borderId="0" xfId="0" applyFont="1" applyFill="1" applyAlignment="1">
      <alignment horizontal="center" vertical="center" textRotation="90"/>
    </xf>
    <xf numFmtId="0" fontId="3" fillId="3" borderId="0" xfId="0" applyFont="1" applyFill="1" applyAlignment="1">
      <alignment horizontal="left"/>
    </xf>
    <xf numFmtId="0" fontId="25" fillId="4" borderId="1" xfId="0" applyFont="1" applyFill="1" applyBorder="1" applyAlignment="1" applyProtection="1">
      <alignment horizontal="center" vertical="center"/>
      <protection locked="0"/>
    </xf>
    <xf numFmtId="0" fontId="25" fillId="4" borderId="1" xfId="0" applyFont="1" applyFill="1" applyBorder="1" applyAlignment="1" applyProtection="1">
      <alignment horizontal="center"/>
      <protection locked="0"/>
    </xf>
    <xf numFmtId="0" fontId="25" fillId="4" borderId="10" xfId="0" applyFont="1" applyFill="1" applyBorder="1" applyAlignment="1" applyProtection="1">
      <alignment horizontal="center" vertical="center" wrapText="1"/>
      <protection locked="0"/>
    </xf>
    <xf numFmtId="0" fontId="30" fillId="3" borderId="9" xfId="0" applyFont="1" applyFill="1" applyBorder="1" applyAlignment="1">
      <alignment horizontal="center" vertical="top"/>
    </xf>
    <xf numFmtId="0" fontId="30" fillId="3" borderId="1" xfId="0" applyFont="1" applyFill="1" applyBorder="1" applyAlignment="1">
      <alignment horizontal="center" vertical="center"/>
    </xf>
    <xf numFmtId="0" fontId="26" fillId="4" borderId="1" xfId="0" applyFont="1" applyFill="1" applyBorder="1" applyAlignment="1" applyProtection="1">
      <alignment horizontal="center" vertical="center" wrapText="1"/>
      <protection locked="0"/>
    </xf>
    <xf numFmtId="0" fontId="43" fillId="4" borderId="20" xfId="0" applyFont="1" applyFill="1" applyBorder="1" applyAlignment="1">
      <alignment horizontal="center" vertical="center" wrapText="1"/>
    </xf>
    <xf numFmtId="0" fontId="0" fillId="3" borderId="0" xfId="0" applyFill="1" applyAlignment="1">
      <alignment vertical="top"/>
    </xf>
    <xf numFmtId="0" fontId="12" fillId="3" borderId="0" xfId="0" applyFont="1" applyFill="1" applyAlignment="1">
      <alignment vertical="top" wrapText="1"/>
    </xf>
    <xf numFmtId="0" fontId="33" fillId="3" borderId="0" xfId="0" applyFont="1" applyFill="1" applyAlignment="1">
      <alignment vertical="center"/>
    </xf>
    <xf numFmtId="0" fontId="0" fillId="3" borderId="2" xfId="0" applyFill="1" applyBorder="1" applyAlignment="1">
      <alignment vertical="center" wrapText="1"/>
    </xf>
    <xf numFmtId="49" fontId="25" fillId="3" borderId="8" xfId="0" applyNumberFormat="1" applyFont="1" applyFill="1" applyBorder="1" applyAlignment="1">
      <alignment horizontal="left" vertical="top" wrapText="1"/>
    </xf>
    <xf numFmtId="0" fontId="1" fillId="3" borderId="3" xfId="0" applyFont="1" applyFill="1" applyBorder="1" applyAlignment="1">
      <alignment horizontal="right" vertical="top" wrapText="1"/>
    </xf>
    <xf numFmtId="0" fontId="32" fillId="3" borderId="3" xfId="0" applyFont="1" applyFill="1" applyBorder="1" applyAlignment="1" applyProtection="1">
      <alignment vertical="top" wrapText="1"/>
      <protection locked="0"/>
    </xf>
    <xf numFmtId="0" fontId="44" fillId="3" borderId="0" xfId="0" applyFont="1" applyFill="1" applyAlignment="1">
      <alignment horizontal="left"/>
    </xf>
    <xf numFmtId="0" fontId="32" fillId="3" borderId="3" xfId="0" applyFont="1" applyFill="1" applyBorder="1" applyAlignment="1">
      <alignment horizontal="center" vertical="center" wrapText="1"/>
    </xf>
    <xf numFmtId="0" fontId="0" fillId="3" borderId="3" xfId="0" applyFill="1" applyBorder="1"/>
    <xf numFmtId="0" fontId="7" fillId="3" borderId="0" xfId="0" applyFont="1" applyFill="1" applyAlignment="1">
      <alignment horizontal="left" vertical="center" wrapText="1"/>
    </xf>
    <xf numFmtId="167" fontId="4" fillId="4" borderId="16" xfId="0" applyNumberFormat="1" applyFont="1" applyFill="1" applyBorder="1" applyAlignment="1" applyProtection="1">
      <alignment horizontal="center" vertical="top"/>
      <protection locked="0"/>
    </xf>
    <xf numFmtId="0" fontId="0" fillId="3" borderId="2" xfId="0" applyFill="1" applyBorder="1" applyAlignment="1">
      <alignment horizontal="center"/>
    </xf>
    <xf numFmtId="0" fontId="0" fillId="3" borderId="2" xfId="0" applyFill="1" applyBorder="1" applyAlignment="1">
      <alignment horizontal="center" vertical="top"/>
    </xf>
    <xf numFmtId="0" fontId="4" fillId="2" borderId="4" xfId="0" applyFont="1" applyFill="1" applyBorder="1" applyAlignment="1">
      <alignment horizontal="center" vertical="center"/>
    </xf>
    <xf numFmtId="0" fontId="4" fillId="4" borderId="9" xfId="0" applyFont="1" applyFill="1" applyBorder="1" applyAlignment="1" applyProtection="1">
      <alignment horizontal="center" vertical="center"/>
      <protection locked="0"/>
    </xf>
    <xf numFmtId="0" fontId="4" fillId="4" borderId="13" xfId="0" applyFont="1" applyFill="1" applyBorder="1" applyAlignment="1" applyProtection="1">
      <alignment horizontal="center" vertical="center"/>
      <protection locked="0"/>
    </xf>
    <xf numFmtId="0" fontId="7" fillId="3" borderId="4" xfId="0" applyFont="1" applyFill="1" applyBorder="1" applyAlignment="1">
      <alignment horizontal="center" vertical="center"/>
    </xf>
    <xf numFmtId="0" fontId="23" fillId="4" borderId="1" xfId="0" applyFont="1" applyFill="1" applyBorder="1" applyAlignment="1" applyProtection="1">
      <alignment horizontal="center" vertical="center"/>
      <protection locked="0"/>
    </xf>
    <xf numFmtId="0" fontId="25" fillId="4" borderId="10" xfId="0" applyFont="1" applyFill="1" applyBorder="1" applyAlignment="1" applyProtection="1">
      <alignment horizontal="center" vertical="center"/>
      <protection locked="0"/>
    </xf>
    <xf numFmtId="0" fontId="0" fillId="3" borderId="0" xfId="0" applyFill="1" applyAlignment="1">
      <alignment horizontal="right"/>
    </xf>
    <xf numFmtId="0" fontId="3" fillId="0" borderId="0" xfId="0" applyFont="1" applyAlignment="1">
      <alignment horizontal="center"/>
    </xf>
    <xf numFmtId="0" fontId="49" fillId="4" borderId="1" xfId="0" applyFont="1" applyFill="1" applyBorder="1" applyAlignment="1">
      <alignment horizontal="center" vertical="center" wrapText="1"/>
    </xf>
    <xf numFmtId="0" fontId="25" fillId="3" borderId="0" xfId="0" applyFont="1" applyFill="1" applyAlignment="1">
      <alignment horizontal="left" vertical="center" wrapText="1"/>
    </xf>
    <xf numFmtId="0" fontId="25" fillId="3" borderId="0" xfId="0" applyFont="1" applyFill="1" applyAlignment="1">
      <alignment horizontal="left" wrapText="1"/>
    </xf>
    <xf numFmtId="0" fontId="9" fillId="3" borderId="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22" fillId="0" borderId="1" xfId="1" quotePrefix="1" applyBorder="1" applyAlignment="1" applyProtection="1">
      <alignment horizontal="center" vertical="center" wrapText="1"/>
      <protection locked="0"/>
    </xf>
    <xf numFmtId="0" fontId="31" fillId="3" borderId="0" xfId="0" applyFont="1" applyFill="1"/>
    <xf numFmtId="2" fontId="4" fillId="18" borderId="0" xfId="0" applyNumberFormat="1" applyFont="1" applyFill="1" applyAlignment="1">
      <alignment vertical="top" wrapText="1"/>
    </xf>
    <xf numFmtId="0" fontId="5" fillId="3" borderId="0" xfId="0" applyFont="1" applyFill="1" applyAlignment="1">
      <alignment horizontal="right" vertical="top"/>
    </xf>
    <xf numFmtId="0" fontId="12" fillId="3" borderId="6" xfId="0" applyFont="1" applyFill="1" applyBorder="1" applyAlignment="1">
      <alignment horizontal="center" vertical="center" wrapText="1"/>
    </xf>
    <xf numFmtId="0" fontId="1" fillId="20" borderId="9" xfId="0" applyFont="1" applyFill="1" applyBorder="1" applyAlignment="1" applyProtection="1">
      <alignment horizontal="center" vertical="top"/>
      <protection locked="0"/>
    </xf>
    <xf numFmtId="0" fontId="1" fillId="20" borderId="1" xfId="0" applyFont="1" applyFill="1" applyBorder="1" applyAlignment="1">
      <alignment horizontal="center" vertical="center" wrapText="1"/>
    </xf>
    <xf numFmtId="0" fontId="8" fillId="4" borderId="20" xfId="0" applyFont="1" applyFill="1" applyBorder="1" applyAlignment="1" applyProtection="1">
      <alignment horizontal="center" vertical="center" wrapText="1"/>
      <protection locked="0"/>
    </xf>
    <xf numFmtId="49" fontId="8" fillId="4" borderId="15" xfId="0" applyNumberFormat="1" applyFont="1" applyFill="1" applyBorder="1" applyAlignment="1" applyProtection="1">
      <alignment horizontal="center" vertical="center" wrapText="1"/>
      <protection locked="0"/>
    </xf>
    <xf numFmtId="1" fontId="8" fillId="4" borderId="10" xfId="0" applyNumberFormat="1" applyFont="1" applyFill="1" applyBorder="1" applyAlignment="1" applyProtection="1">
      <alignment horizontal="center" vertical="center" wrapText="1"/>
      <protection locked="0"/>
    </xf>
    <xf numFmtId="1" fontId="8" fillId="4" borderId="44" xfId="0" applyNumberFormat="1" applyFont="1" applyFill="1" applyBorder="1" applyAlignment="1" applyProtection="1">
      <alignment horizontal="center" vertical="center" wrapText="1"/>
      <protection locked="0"/>
    </xf>
    <xf numFmtId="1" fontId="8" fillId="4" borderId="16" xfId="0" applyNumberFormat="1" applyFont="1" applyFill="1" applyBorder="1" applyAlignment="1" applyProtection="1">
      <alignment horizontal="center" vertical="center" wrapText="1"/>
      <protection locked="0"/>
    </xf>
    <xf numFmtId="1" fontId="8" fillId="4" borderId="20" xfId="0" applyNumberFormat="1" applyFont="1" applyFill="1" applyBorder="1" applyAlignment="1" applyProtection="1">
      <alignment horizontal="center" vertical="center" wrapText="1"/>
      <protection locked="0"/>
    </xf>
    <xf numFmtId="1" fontId="8" fillId="4" borderId="47" xfId="0" applyNumberFormat="1" applyFont="1" applyFill="1" applyBorder="1" applyAlignment="1" applyProtection="1">
      <alignment horizontal="center" vertical="center" wrapText="1"/>
      <protection locked="0"/>
    </xf>
    <xf numFmtId="49" fontId="8" fillId="4" borderId="10" xfId="0" applyNumberFormat="1" applyFont="1" applyFill="1" applyBorder="1" applyAlignment="1" applyProtection="1">
      <alignment horizontal="center" vertical="center" wrapText="1"/>
      <protection locked="0"/>
    </xf>
    <xf numFmtId="49" fontId="8" fillId="4" borderId="44" xfId="0" applyNumberFormat="1" applyFont="1" applyFill="1" applyBorder="1" applyAlignment="1" applyProtection="1">
      <alignment horizontal="center" vertical="center" wrapText="1"/>
      <protection locked="0"/>
    </xf>
    <xf numFmtId="0" fontId="1" fillId="3" borderId="3" xfId="0" applyFont="1" applyFill="1" applyBorder="1" applyAlignment="1">
      <alignment vertical="top"/>
    </xf>
    <xf numFmtId="0" fontId="1" fillId="18" borderId="0" xfId="0" applyFont="1" applyFill="1" applyAlignment="1">
      <alignment horizontal="center" vertical="top" wrapText="1"/>
    </xf>
    <xf numFmtId="0" fontId="8" fillId="18" borderId="1" xfId="0" applyFont="1" applyFill="1" applyBorder="1" applyAlignment="1" applyProtection="1">
      <alignment horizontal="center" vertical="center" wrapText="1"/>
      <protection locked="0"/>
    </xf>
    <xf numFmtId="0" fontId="1" fillId="3" borderId="44" xfId="0" applyFont="1" applyFill="1" applyBorder="1" applyAlignment="1">
      <alignment horizontal="center" vertical="top" wrapText="1"/>
    </xf>
    <xf numFmtId="0" fontId="8" fillId="4" borderId="47" xfId="0" applyFont="1" applyFill="1" applyBorder="1" applyAlignment="1" applyProtection="1">
      <alignment horizontal="center" vertical="center" wrapText="1"/>
      <protection locked="0"/>
    </xf>
    <xf numFmtId="0" fontId="8" fillId="4" borderId="20" xfId="0" applyFont="1" applyFill="1" applyBorder="1" applyAlignment="1" applyProtection="1">
      <alignment horizontal="center" vertical="center"/>
      <protection locked="0"/>
    </xf>
    <xf numFmtId="0" fontId="8" fillId="4" borderId="47" xfId="0" applyFont="1" applyFill="1" applyBorder="1" applyAlignment="1" applyProtection="1">
      <alignment horizontal="center" vertical="center"/>
      <protection locked="0"/>
    </xf>
    <xf numFmtId="0" fontId="8" fillId="20" borderId="1" xfId="0" applyFont="1" applyFill="1" applyBorder="1" applyAlignment="1" applyProtection="1">
      <alignment horizontal="center" vertical="center" wrapText="1"/>
      <protection locked="0"/>
    </xf>
    <xf numFmtId="0" fontId="4" fillId="4" borderId="12" xfId="0" applyFont="1" applyFill="1" applyBorder="1" applyAlignment="1" applyProtection="1">
      <alignment horizontal="left" vertical="center" wrapText="1"/>
      <protection locked="0"/>
    </xf>
    <xf numFmtId="0" fontId="4" fillId="4" borderId="17" xfId="0" applyFont="1" applyFill="1" applyBorder="1" applyAlignment="1" applyProtection="1">
      <alignment horizontal="left" vertical="center" wrapText="1"/>
      <protection locked="0"/>
    </xf>
    <xf numFmtId="0" fontId="4" fillId="4" borderId="13" xfId="0" applyFont="1" applyFill="1" applyBorder="1" applyAlignment="1" applyProtection="1">
      <alignment horizontal="left" vertical="center" wrapText="1"/>
      <protection locked="0"/>
    </xf>
    <xf numFmtId="0" fontId="5" fillId="3" borderId="0" xfId="0" applyFont="1" applyFill="1" applyAlignment="1">
      <alignment vertical="center" wrapText="1"/>
    </xf>
    <xf numFmtId="0" fontId="3" fillId="18" borderId="0" xfId="0" applyFont="1" applyFill="1" applyAlignment="1">
      <alignment vertical="center" wrapText="1"/>
    </xf>
    <xf numFmtId="0" fontId="54" fillId="20" borderId="1" xfId="0" applyFont="1" applyFill="1" applyBorder="1" applyAlignment="1" applyProtection="1">
      <alignment horizontal="center" vertical="center"/>
      <protection locked="0"/>
    </xf>
    <xf numFmtId="0" fontId="0" fillId="3" borderId="0" xfId="0" applyFill="1" applyAlignment="1">
      <alignment vertical="center" wrapText="1"/>
    </xf>
    <xf numFmtId="0" fontId="1" fillId="3" borderId="0" xfId="0" applyFont="1" applyFill="1" applyAlignment="1">
      <alignment horizontal="left" vertical="center"/>
    </xf>
    <xf numFmtId="0" fontId="1" fillId="3" borderId="0" xfId="0" applyFont="1" applyFill="1" applyAlignment="1">
      <alignment horizontal="left" vertical="center" wrapText="1"/>
    </xf>
    <xf numFmtId="0" fontId="5" fillId="0" borderId="0" xfId="0" applyFont="1" applyAlignment="1">
      <alignment wrapText="1"/>
    </xf>
    <xf numFmtId="0" fontId="23" fillId="3" borderId="0" xfId="0" applyFont="1" applyFill="1" applyAlignment="1">
      <alignment horizontal="left" vertical="center" wrapText="1"/>
    </xf>
    <xf numFmtId="0" fontId="0" fillId="3" borderId="8" xfId="0" applyFill="1" applyBorder="1" applyAlignment="1">
      <alignment vertical="center" wrapText="1"/>
    </xf>
    <xf numFmtId="0" fontId="4" fillId="3" borderId="0" xfId="0" applyFont="1" applyFill="1" applyAlignment="1">
      <alignment horizontal="right" vertical="center" wrapText="1"/>
    </xf>
    <xf numFmtId="0" fontId="32" fillId="3" borderId="0" xfId="0" applyFont="1" applyFill="1" applyAlignment="1">
      <alignment vertical="center"/>
    </xf>
    <xf numFmtId="0" fontId="28" fillId="3" borderId="0" xfId="0" applyFont="1" applyFill="1" applyAlignment="1">
      <alignment horizontal="right" vertical="center" wrapText="1"/>
    </xf>
    <xf numFmtId="0" fontId="7" fillId="3" borderId="0" xfId="0" applyFont="1" applyFill="1" applyAlignment="1">
      <alignment vertical="center"/>
    </xf>
    <xf numFmtId="0" fontId="4" fillId="18" borderId="2" xfId="0" applyFont="1" applyFill="1" applyBorder="1" applyAlignment="1">
      <alignment horizontal="left" vertical="center" wrapText="1"/>
    </xf>
    <xf numFmtId="0" fontId="32" fillId="3" borderId="0" xfId="0" applyFont="1" applyFill="1" applyAlignment="1">
      <alignment vertical="center" wrapText="1"/>
    </xf>
    <xf numFmtId="2" fontId="30" fillId="3" borderId="0" xfId="0" applyNumberFormat="1" applyFont="1" applyFill="1" applyAlignment="1">
      <alignment horizontal="right" vertical="center" wrapText="1"/>
    </xf>
    <xf numFmtId="0" fontId="6" fillId="3" borderId="0" xfId="0" applyFont="1" applyFill="1" applyAlignment="1">
      <alignment horizontal="right" wrapText="1"/>
    </xf>
    <xf numFmtId="0" fontId="0" fillId="3" borderId="0" xfId="0" applyFill="1" applyProtection="1">
      <protection locked="0"/>
    </xf>
    <xf numFmtId="0" fontId="54" fillId="20" borderId="1" xfId="0" applyFont="1" applyFill="1" applyBorder="1" applyAlignment="1" applyProtection="1">
      <alignment horizontal="center" vertical="center" wrapText="1"/>
      <protection locked="0"/>
    </xf>
    <xf numFmtId="0" fontId="11" fillId="3" borderId="0" xfId="0" applyFont="1" applyFill="1"/>
    <xf numFmtId="0" fontId="0" fillId="0" borderId="0" xfId="0" applyAlignment="1">
      <alignment horizontal="left" vertical="top"/>
    </xf>
    <xf numFmtId="0" fontId="5" fillId="0" borderId="0" xfId="0" applyFont="1" applyAlignment="1">
      <alignment vertical="top" wrapText="1"/>
    </xf>
    <xf numFmtId="0" fontId="4" fillId="0" borderId="0" xfId="0" applyFont="1" applyAlignment="1">
      <alignment horizontal="center" vertical="center"/>
    </xf>
    <xf numFmtId="0" fontId="5" fillId="0" borderId="0" xfId="0" applyFont="1" applyAlignment="1">
      <alignment horizontal="left" vertical="top" wrapText="1"/>
    </xf>
    <xf numFmtId="0" fontId="11" fillId="0" borderId="0" xfId="0" applyFont="1" applyAlignment="1">
      <alignment horizontal="left" vertical="top" wrapText="1"/>
    </xf>
    <xf numFmtId="0" fontId="30" fillId="0" borderId="0" xfId="0" applyFont="1" applyAlignment="1">
      <alignment horizontal="center"/>
    </xf>
    <xf numFmtId="0" fontId="4" fillId="0" borderId="0" xfId="0" applyFont="1" applyAlignment="1">
      <alignment horizontal="left" vertical="center"/>
    </xf>
    <xf numFmtId="0" fontId="29" fillId="0" borderId="0" xfId="0" applyFont="1"/>
    <xf numFmtId="0" fontId="3" fillId="0" borderId="0" xfId="0" applyFont="1"/>
    <xf numFmtId="0" fontId="5" fillId="0" borderId="0" xfId="0" applyFont="1" applyAlignment="1">
      <alignment horizontal="left" vertical="top"/>
    </xf>
    <xf numFmtId="0" fontId="3" fillId="22" borderId="2" xfId="0" applyFont="1" applyFill="1" applyBorder="1" applyAlignment="1">
      <alignment horizontal="left" vertical="center" wrapText="1"/>
    </xf>
    <xf numFmtId="167" fontId="3" fillId="22" borderId="2" xfId="0" applyNumberFormat="1" applyFont="1" applyFill="1" applyBorder="1" applyAlignment="1">
      <alignment horizontal="left" wrapText="1"/>
    </xf>
    <xf numFmtId="0" fontId="8" fillId="18" borderId="0" xfId="0" applyFont="1" applyFill="1" applyAlignment="1">
      <alignment horizontal="center" vertical="center" wrapText="1"/>
    </xf>
    <xf numFmtId="0" fontId="1" fillId="20" borderId="1" xfId="0" applyFont="1" applyFill="1" applyBorder="1" applyAlignment="1" applyProtection="1">
      <alignment horizontal="center" vertical="top" wrapText="1"/>
      <protection locked="0"/>
    </xf>
    <xf numFmtId="0" fontId="8" fillId="3" borderId="10" xfId="0" applyFont="1" applyFill="1" applyBorder="1" applyAlignment="1" applyProtection="1">
      <alignment horizontal="center" vertical="center" wrapText="1"/>
      <protection locked="0"/>
    </xf>
    <xf numFmtId="0" fontId="8" fillId="3" borderId="44" xfId="0" applyFont="1" applyFill="1" applyBorder="1" applyAlignment="1" applyProtection="1">
      <alignment horizontal="center" vertical="center" wrapText="1"/>
      <protection locked="0"/>
    </xf>
    <xf numFmtId="0" fontId="8" fillId="3" borderId="47"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protection locked="0"/>
    </xf>
    <xf numFmtId="0" fontId="1" fillId="20" borderId="1" xfId="0" applyFont="1" applyFill="1" applyBorder="1" applyAlignment="1" applyProtection="1">
      <alignment horizontal="center" vertical="center" wrapText="1"/>
      <protection locked="0"/>
    </xf>
    <xf numFmtId="0" fontId="10" fillId="0" borderId="0" xfId="0" applyFont="1" applyAlignment="1">
      <alignment horizontal="center" vertical="center" textRotation="90" wrapText="1"/>
    </xf>
    <xf numFmtId="0" fontId="56" fillId="3" borderId="1" xfId="0" applyFont="1" applyFill="1" applyBorder="1" applyAlignment="1">
      <alignment horizontal="center" vertical="center"/>
    </xf>
    <xf numFmtId="0" fontId="56" fillId="3" borderId="1" xfId="0" applyFont="1" applyFill="1" applyBorder="1" applyAlignment="1">
      <alignment horizontal="center"/>
    </xf>
    <xf numFmtId="0" fontId="56" fillId="3" borderId="1" xfId="0" applyFont="1" applyFill="1" applyBorder="1" applyAlignment="1">
      <alignment horizontal="center" vertical="top"/>
    </xf>
    <xf numFmtId="0" fontId="56" fillId="3" borderId="6" xfId="0" applyFont="1" applyFill="1" applyBorder="1" applyAlignment="1">
      <alignment horizontal="center" vertical="center"/>
    </xf>
    <xf numFmtId="0" fontId="56" fillId="3" borderId="13" xfId="0" applyFont="1" applyFill="1" applyBorder="1" applyAlignment="1">
      <alignment horizontal="center" vertical="top"/>
    </xf>
    <xf numFmtId="0" fontId="0" fillId="22" borderId="0" xfId="0" applyFill="1"/>
    <xf numFmtId="0" fontId="5" fillId="22" borderId="0" xfId="0" applyFont="1" applyFill="1"/>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center" vertical="center"/>
      <protection locked="0"/>
    </xf>
    <xf numFmtId="0" fontId="54" fillId="0" borderId="4" xfId="0" applyFont="1" applyBorder="1" applyAlignment="1" applyProtection="1">
      <alignment horizontal="center" vertical="center"/>
      <protection locked="0"/>
    </xf>
    <xf numFmtId="0" fontId="57" fillId="4" borderId="1" xfId="0" applyFont="1" applyFill="1" applyBorder="1" applyAlignment="1" applyProtection="1">
      <alignment horizontal="center" vertical="center" wrapText="1"/>
      <protection locked="0"/>
    </xf>
    <xf numFmtId="0" fontId="57" fillId="4" borderId="1" xfId="0" applyFont="1" applyFill="1" applyBorder="1" applyAlignment="1" applyProtection="1">
      <alignment horizontal="center" vertical="center"/>
      <protection locked="0"/>
    </xf>
    <xf numFmtId="0" fontId="57" fillId="3" borderId="20" xfId="0" applyFont="1" applyFill="1" applyBorder="1" applyAlignment="1" applyProtection="1">
      <alignment horizontal="center" vertical="center" wrapText="1"/>
      <protection locked="0"/>
    </xf>
    <xf numFmtId="0" fontId="54" fillId="0" borderId="15" xfId="0" applyFont="1" applyBorder="1" applyAlignment="1" applyProtection="1">
      <alignment horizontal="center" vertical="center"/>
      <protection locked="0"/>
    </xf>
    <xf numFmtId="0" fontId="57" fillId="4" borderId="20" xfId="0" applyFont="1" applyFill="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54" fillId="0" borderId="5" xfId="0" applyFont="1" applyBorder="1" applyAlignment="1" applyProtection="1">
      <alignment horizontal="center" vertical="center"/>
      <protection locked="0"/>
    </xf>
    <xf numFmtId="0" fontId="54" fillId="0" borderId="38" xfId="0" applyFont="1" applyBorder="1" applyAlignment="1" applyProtection="1">
      <alignment horizontal="center" vertical="center"/>
      <protection locked="0"/>
    </xf>
    <xf numFmtId="0" fontId="54" fillId="0" borderId="10" xfId="0" applyFont="1" applyBorder="1" applyAlignment="1" applyProtection="1">
      <alignment horizontal="center" vertical="center"/>
      <protection locked="0"/>
    </xf>
    <xf numFmtId="0" fontId="54" fillId="0" borderId="39" xfId="0" applyFont="1" applyBorder="1" applyAlignment="1" applyProtection="1">
      <alignment horizontal="center" vertical="center"/>
      <protection locked="0"/>
    </xf>
    <xf numFmtId="0" fontId="57" fillId="4" borderId="6" xfId="0" applyFont="1" applyFill="1" applyBorder="1" applyAlignment="1" applyProtection="1">
      <alignment horizontal="center" vertical="center" wrapText="1"/>
      <protection locked="0"/>
    </xf>
    <xf numFmtId="0" fontId="54" fillId="4" borderId="12" xfId="0" applyFont="1" applyFill="1" applyBorder="1" applyAlignment="1" applyProtection="1">
      <alignment horizontal="center" vertical="center"/>
      <protection locked="0"/>
    </xf>
    <xf numFmtId="0" fontId="54" fillId="3" borderId="13" xfId="0" applyFont="1" applyFill="1" applyBorder="1" applyAlignment="1">
      <alignment horizontal="center" vertical="center"/>
    </xf>
    <xf numFmtId="0" fontId="54" fillId="3" borderId="1" xfId="0" applyFont="1" applyFill="1" applyBorder="1" applyAlignment="1" applyProtection="1">
      <alignment horizontal="center" vertical="center"/>
      <protection locked="0"/>
    </xf>
    <xf numFmtId="0" fontId="4" fillId="18" borderId="1" xfId="0" applyFont="1" applyFill="1" applyBorder="1" applyAlignment="1" applyProtection="1">
      <alignment horizontal="center" vertical="center" wrapText="1"/>
      <protection locked="0"/>
    </xf>
    <xf numFmtId="0" fontId="32" fillId="27" borderId="1" xfId="0" applyFont="1" applyFill="1" applyBorder="1" applyAlignment="1">
      <alignment horizontal="center" vertical="top" wrapText="1"/>
    </xf>
    <xf numFmtId="165" fontId="32" fillId="27" borderId="1" xfId="0" applyNumberFormat="1" applyFont="1" applyFill="1" applyBorder="1" applyAlignment="1">
      <alignment horizontal="center" vertical="top" wrapText="1"/>
    </xf>
    <xf numFmtId="0" fontId="0" fillId="22" borderId="0" xfId="0" applyFill="1" applyAlignment="1" applyProtection="1">
      <alignment vertical="center" wrapText="1"/>
      <protection hidden="1"/>
    </xf>
    <xf numFmtId="0" fontId="0" fillId="22" borderId="0" xfId="0" applyFill="1" applyAlignment="1">
      <alignment vertical="center" wrapText="1"/>
    </xf>
    <xf numFmtId="0" fontId="56" fillId="18" borderId="16" xfId="0" applyFont="1" applyFill="1" applyBorder="1" applyAlignment="1" applyProtection="1">
      <alignment horizontal="center" vertical="center"/>
      <protection locked="0"/>
    </xf>
    <xf numFmtId="0" fontId="56" fillId="18" borderId="20" xfId="0" applyFont="1" applyFill="1" applyBorder="1" applyAlignment="1" applyProtection="1">
      <alignment horizontal="center" vertical="center"/>
      <protection locked="0"/>
    </xf>
    <xf numFmtId="0" fontId="56" fillId="18" borderId="20" xfId="0" applyFont="1" applyFill="1" applyBorder="1" applyAlignment="1">
      <alignment horizontal="center" vertical="center"/>
    </xf>
    <xf numFmtId="0" fontId="56" fillId="18" borderId="16" xfId="0" applyFont="1" applyFill="1" applyBorder="1" applyAlignment="1">
      <alignment horizontal="center" vertical="center"/>
    </xf>
    <xf numFmtId="0" fontId="0" fillId="18" borderId="0" xfId="0" applyFill="1" applyAlignment="1">
      <alignment wrapText="1"/>
    </xf>
    <xf numFmtId="14" fontId="4" fillId="4" borderId="9" xfId="0" applyNumberFormat="1" applyFont="1" applyFill="1" applyBorder="1" applyAlignment="1" applyProtection="1">
      <alignment horizontal="center" vertical="center"/>
      <protection locked="0"/>
    </xf>
    <xf numFmtId="0" fontId="1" fillId="22" borderId="0" xfId="0" applyFont="1" applyFill="1" applyAlignment="1">
      <alignment vertical="center" wrapText="1"/>
    </xf>
    <xf numFmtId="0" fontId="22" fillId="22" borderId="8" xfId="1" applyFill="1" applyBorder="1" applyAlignment="1" applyProtection="1">
      <alignment vertical="center" wrapText="1"/>
      <protection locked="0"/>
    </xf>
    <xf numFmtId="0" fontId="11" fillId="3" borderId="0" xfId="0" applyFont="1" applyFill="1" applyAlignment="1">
      <alignment horizontal="center"/>
    </xf>
    <xf numFmtId="0" fontId="3" fillId="22" borderId="5" xfId="0" applyFont="1" applyFill="1" applyBorder="1" applyAlignment="1">
      <alignment horizontal="center" wrapText="1"/>
    </xf>
    <xf numFmtId="0" fontId="0" fillId="22" borderId="5" xfId="0" applyFill="1" applyBorder="1" applyAlignment="1">
      <alignment horizontal="center" wrapText="1"/>
    </xf>
    <xf numFmtId="49" fontId="4" fillId="4" borderId="6" xfId="0" applyNumberFormat="1" applyFont="1" applyFill="1" applyBorder="1" applyAlignment="1" applyProtection="1">
      <alignment horizontal="center"/>
      <protection locked="0"/>
    </xf>
    <xf numFmtId="0" fontId="5" fillId="3" borderId="0" xfId="0" applyFont="1" applyFill="1" applyAlignment="1">
      <alignment horizontal="left" vertical="center" wrapText="1"/>
    </xf>
    <xf numFmtId="0" fontId="5" fillId="3" borderId="2" xfId="0" applyFont="1" applyFill="1" applyBorder="1" applyAlignment="1">
      <alignment horizontal="left" vertical="top" wrapText="1"/>
    </xf>
    <xf numFmtId="0" fontId="5" fillId="3" borderId="2" xfId="0" applyFont="1" applyFill="1" applyBorder="1" applyAlignment="1">
      <alignment horizontal="center" vertical="top" wrapText="1"/>
    </xf>
    <xf numFmtId="0" fontId="5" fillId="3" borderId="5" xfId="0" applyFont="1" applyFill="1" applyBorder="1" applyAlignment="1">
      <alignment horizontal="center" vertical="top" wrapText="1"/>
    </xf>
    <xf numFmtId="0" fontId="1" fillId="0" borderId="0" xfId="0" applyFont="1" applyAlignment="1">
      <alignment horizontal="right"/>
    </xf>
    <xf numFmtId="0" fontId="56" fillId="22" borderId="0" xfId="0" applyFont="1" applyFill="1" applyAlignment="1">
      <alignment horizontal="center" vertical="center"/>
    </xf>
    <xf numFmtId="0" fontId="4" fillId="22" borderId="0" xfId="0" applyFont="1" applyFill="1" applyAlignment="1">
      <alignment horizontal="center" vertical="center"/>
    </xf>
    <xf numFmtId="166" fontId="4" fillId="22" borderId="0" xfId="0" applyNumberFormat="1" applyFont="1" applyFill="1" applyAlignment="1">
      <alignment horizontal="left"/>
    </xf>
    <xf numFmtId="49" fontId="4" fillId="22" borderId="0" xfId="0" applyNumberFormat="1" applyFont="1" applyFill="1" applyAlignment="1">
      <alignment horizontal="left" vertical="top" wrapText="1"/>
    </xf>
    <xf numFmtId="49" fontId="4" fillId="0" borderId="1" xfId="0" applyNumberFormat="1" applyFont="1" applyBorder="1" applyAlignment="1" applyProtection="1">
      <alignment horizontal="left" vertical="top" wrapText="1"/>
      <protection locked="0"/>
    </xf>
    <xf numFmtId="0" fontId="5" fillId="3" borderId="0" xfId="0" applyFont="1" applyFill="1" applyAlignment="1">
      <alignment horizontal="left" vertical="center" wrapText="1"/>
    </xf>
    <xf numFmtId="0" fontId="7" fillId="3" borderId="0" xfId="0" applyFont="1" applyFill="1" applyAlignment="1">
      <alignment horizontal="left" vertical="center" wrapText="1"/>
    </xf>
    <xf numFmtId="0" fontId="0" fillId="0" borderId="0" xfId="0"/>
    <xf numFmtId="0" fontId="4" fillId="0" borderId="1" xfId="0" applyFont="1" applyBorder="1" applyAlignment="1" applyProtection="1">
      <alignment horizontal="center" vertical="center"/>
      <protection locked="0"/>
    </xf>
    <xf numFmtId="164" fontId="5" fillId="3" borderId="0" xfId="0" applyNumberFormat="1" applyFont="1" applyFill="1" applyAlignment="1">
      <alignment horizontal="right"/>
    </xf>
    <xf numFmtId="166" fontId="4" fillId="4" borderId="7" xfId="0" applyNumberFormat="1" applyFont="1" applyFill="1" applyBorder="1" applyAlignment="1" applyProtection="1">
      <alignment horizontal="left"/>
      <protection locked="0"/>
    </xf>
    <xf numFmtId="166" fontId="4" fillId="4" borderId="8" xfId="0" applyNumberFormat="1" applyFont="1" applyFill="1" applyBorder="1" applyAlignment="1" applyProtection="1">
      <alignment horizontal="left"/>
      <protection locked="0"/>
    </xf>
    <xf numFmtId="166" fontId="4" fillId="4" borderId="4" xfId="0" applyNumberFormat="1" applyFont="1" applyFill="1" applyBorder="1" applyAlignment="1" applyProtection="1">
      <alignment horizontal="left"/>
      <protection locked="0"/>
    </xf>
    <xf numFmtId="0" fontId="3" fillId="3" borderId="1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1" fillId="3" borderId="6" xfId="0" applyFont="1" applyFill="1" applyBorder="1" applyAlignment="1">
      <alignment textRotation="90"/>
    </xf>
    <xf numFmtId="0" fontId="31" fillId="3" borderId="15" xfId="0" applyFont="1" applyFill="1" applyBorder="1" applyAlignment="1">
      <alignment textRotation="90"/>
    </xf>
    <xf numFmtId="0" fontId="31" fillId="3" borderId="9" xfId="0" applyFont="1" applyFill="1" applyBorder="1" applyAlignment="1">
      <alignment textRotation="90"/>
    </xf>
    <xf numFmtId="0" fontId="31" fillId="3" borderId="1" xfId="0" applyFont="1" applyFill="1" applyBorder="1" applyAlignment="1">
      <alignment horizontal="center" textRotation="90" wrapText="1"/>
    </xf>
    <xf numFmtId="0" fontId="31" fillId="3" borderId="1" xfId="0" applyFont="1" applyFill="1" applyBorder="1" applyAlignment="1">
      <alignment textRotation="90" wrapText="1"/>
    </xf>
    <xf numFmtId="0" fontId="6" fillId="3" borderId="0" xfId="0" applyFont="1" applyFill="1" applyAlignment="1">
      <alignment horizontal="center" vertical="top"/>
    </xf>
    <xf numFmtId="0" fontId="0" fillId="0" borderId="0" xfId="0" applyAlignment="1">
      <alignment vertical="top"/>
    </xf>
    <xf numFmtId="0" fontId="5" fillId="3" borderId="0" xfId="0" applyFont="1" applyFill="1" applyAlignment="1">
      <alignment horizontal="right"/>
    </xf>
    <xf numFmtId="49" fontId="28" fillId="3" borderId="12" xfId="0" applyNumberFormat="1" applyFont="1" applyFill="1" applyBorder="1" applyAlignment="1">
      <alignment horizontal="left"/>
    </xf>
    <xf numFmtId="0" fontId="28" fillId="3" borderId="8" xfId="0" applyFont="1" applyFill="1" applyBorder="1" applyAlignment="1">
      <alignment horizontal="left"/>
    </xf>
    <xf numFmtId="0" fontId="28" fillId="3" borderId="4" xfId="0" applyFont="1" applyFill="1" applyBorder="1" applyAlignment="1">
      <alignment horizontal="left"/>
    </xf>
    <xf numFmtId="2" fontId="5" fillId="3" borderId="2" xfId="0" applyNumberFormat="1" applyFont="1" applyFill="1" applyBorder="1" applyAlignment="1">
      <alignment horizontal="right"/>
    </xf>
    <xf numFmtId="0" fontId="0" fillId="0" borderId="5" xfId="0" applyBorder="1"/>
    <xf numFmtId="1" fontId="28" fillId="3" borderId="7" xfId="0" applyNumberFormat="1" applyFont="1" applyFill="1" applyBorder="1" applyAlignment="1">
      <alignment horizontal="left"/>
    </xf>
    <xf numFmtId="1" fontId="4" fillId="4" borderId="7" xfId="0" applyNumberFormat="1" applyFont="1" applyFill="1" applyBorder="1" applyAlignment="1" applyProtection="1">
      <alignment horizontal="left"/>
      <protection locked="0"/>
    </xf>
    <xf numFmtId="1" fontId="4" fillId="4" borderId="4" xfId="0" applyNumberFormat="1" applyFont="1" applyFill="1" applyBorder="1" applyAlignment="1" applyProtection="1">
      <alignment horizontal="left"/>
      <protection locked="0"/>
    </xf>
    <xf numFmtId="164" fontId="5" fillId="3" borderId="2" xfId="0" applyNumberFormat="1" applyFont="1" applyFill="1" applyBorder="1" applyAlignment="1">
      <alignment horizontal="right"/>
    </xf>
    <xf numFmtId="0" fontId="0" fillId="0" borderId="4" xfId="0" applyBorder="1" applyAlignment="1" applyProtection="1">
      <alignment horizontal="left"/>
      <protection locked="0"/>
    </xf>
    <xf numFmtId="0" fontId="4" fillId="20" borderId="1" xfId="0" applyFont="1" applyFill="1" applyBorder="1" applyAlignment="1" applyProtection="1">
      <alignment horizontal="center" vertical="center"/>
      <protection locked="0"/>
    </xf>
    <xf numFmtId="0" fontId="5" fillId="18" borderId="0" xfId="0" applyFont="1" applyFill="1" applyAlignment="1">
      <alignment horizontal="center" vertical="center" wrapText="1"/>
    </xf>
    <xf numFmtId="0" fontId="5" fillId="3" borderId="1" xfId="0" applyFont="1" applyFill="1" applyBorder="1" applyAlignment="1">
      <alignment horizontal="center" vertical="center" wrapText="1"/>
    </xf>
    <xf numFmtId="0" fontId="42"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0" fillId="0" borderId="1" xfId="0" applyBorder="1" applyAlignment="1">
      <alignment wrapText="1"/>
    </xf>
    <xf numFmtId="0" fontId="0" fillId="3" borderId="8" xfId="0" applyFill="1" applyBorder="1"/>
    <xf numFmtId="0" fontId="0" fillId="3" borderId="5" xfId="0" applyFill="1" applyBorder="1" applyAlignment="1">
      <alignment horizontal="center" textRotation="90"/>
    </xf>
    <xf numFmtId="0" fontId="1" fillId="18" borderId="0" xfId="0" applyFont="1" applyFill="1" applyAlignment="1">
      <alignment wrapText="1"/>
    </xf>
    <xf numFmtId="0" fontId="0" fillId="18" borderId="0" xfId="0" applyFill="1" applyAlignment="1">
      <alignment wrapText="1"/>
    </xf>
    <xf numFmtId="0" fontId="29" fillId="3" borderId="12" xfId="0" applyFont="1" applyFill="1" applyBorder="1" applyAlignment="1">
      <alignment vertical="center" wrapText="1"/>
    </xf>
    <xf numFmtId="0" fontId="29" fillId="0" borderId="17" xfId="0" applyFont="1" applyBorder="1" applyAlignment="1">
      <alignment vertical="center" wrapText="1"/>
    </xf>
    <xf numFmtId="0" fontId="0" fillId="0" borderId="17" xfId="0" applyBorder="1" applyAlignment="1">
      <alignment vertical="center" wrapText="1"/>
    </xf>
    <xf numFmtId="0" fontId="0" fillId="0" borderId="13" xfId="0" applyBorder="1" applyAlignment="1">
      <alignment vertical="center" wrapText="1"/>
    </xf>
    <xf numFmtId="0" fontId="1" fillId="3" borderId="0" xfId="0" applyFont="1" applyFill="1" applyAlignment="1" applyProtection="1">
      <alignment vertical="center" wrapText="1"/>
      <protection hidden="1"/>
    </xf>
    <xf numFmtId="0" fontId="0" fillId="0" borderId="0" xfId="0" applyAlignment="1">
      <alignment vertical="center" wrapText="1"/>
    </xf>
    <xf numFmtId="0" fontId="7" fillId="3" borderId="0" xfId="0" applyFont="1" applyFill="1" applyAlignment="1">
      <alignment vertical="center"/>
    </xf>
    <xf numFmtId="0" fontId="5" fillId="3" borderId="0" xfId="0" applyFont="1" applyFill="1" applyAlignment="1">
      <alignment vertical="center"/>
    </xf>
    <xf numFmtId="0" fontId="0" fillId="0" borderId="0" xfId="0" applyAlignment="1" applyProtection="1">
      <alignment vertical="center"/>
      <protection hidden="1"/>
    </xf>
    <xf numFmtId="0" fontId="0" fillId="0" borderId="0" xfId="0" applyAlignment="1">
      <alignment vertical="center"/>
    </xf>
    <xf numFmtId="0" fontId="1" fillId="3" borderId="0" xfId="0" applyFont="1" applyFill="1" applyAlignment="1">
      <alignment vertical="center" wrapText="1"/>
    </xf>
    <xf numFmtId="0" fontId="3" fillId="3" borderId="0" xfId="0" applyFont="1" applyFill="1" applyAlignment="1" applyProtection="1">
      <alignment vertical="center" wrapText="1"/>
      <protection hidden="1"/>
    </xf>
    <xf numFmtId="0" fontId="0" fillId="3" borderId="0" xfId="0" applyFill="1" applyAlignment="1">
      <alignment vertical="center" wrapText="1"/>
    </xf>
    <xf numFmtId="0" fontId="22" fillId="3" borderId="0" xfId="1" applyFill="1" applyBorder="1" applyAlignment="1" applyProtection="1">
      <alignment vertical="center" wrapText="1"/>
      <protection locked="0"/>
    </xf>
    <xf numFmtId="0" fontId="22" fillId="0" borderId="0" xfId="1" applyBorder="1" applyAlignment="1" applyProtection="1">
      <alignment vertical="center" wrapText="1"/>
      <protection locked="0"/>
    </xf>
    <xf numFmtId="49" fontId="5" fillId="18" borderId="1" xfId="0" applyNumberFormat="1" applyFont="1" applyFill="1" applyBorder="1" applyAlignment="1">
      <alignment wrapText="1"/>
    </xf>
    <xf numFmtId="49" fontId="5" fillId="0" borderId="1" xfId="0" applyNumberFormat="1" applyFont="1" applyBorder="1" applyAlignment="1">
      <alignment wrapText="1"/>
    </xf>
    <xf numFmtId="0" fontId="0" fillId="0" borderId="0" xfId="0" applyAlignment="1">
      <alignment wrapText="1"/>
    </xf>
    <xf numFmtId="0" fontId="1" fillId="18" borderId="8" xfId="0" applyFont="1" applyFill="1" applyBorder="1" applyAlignment="1">
      <alignment wrapText="1"/>
    </xf>
    <xf numFmtId="0" fontId="0" fillId="0" borderId="8" xfId="0" applyBorder="1" applyAlignment="1">
      <alignment wrapText="1"/>
    </xf>
    <xf numFmtId="0" fontId="0" fillId="22" borderId="0" xfId="0" applyFill="1" applyAlignment="1">
      <alignment vertical="center" wrapText="1"/>
    </xf>
    <xf numFmtId="0" fontId="1" fillId="22" borderId="0" xfId="0" applyFont="1" applyFill="1" applyAlignment="1" applyProtection="1">
      <alignment vertical="center" wrapText="1"/>
      <protection hidden="1"/>
    </xf>
    <xf numFmtId="0" fontId="4" fillId="4" borderId="12" xfId="0" applyFont="1" applyFill="1"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2" fontId="30" fillId="3" borderId="0" xfId="0" applyNumberFormat="1" applyFont="1" applyFill="1" applyAlignment="1">
      <alignment horizontal="right" vertical="center" wrapText="1"/>
    </xf>
    <xf numFmtId="0" fontId="4" fillId="4" borderId="17" xfId="0" applyFont="1" applyFill="1" applyBorder="1" applyAlignment="1" applyProtection="1">
      <alignment horizontal="left" vertical="center" wrapText="1"/>
      <protection locked="0"/>
    </xf>
    <xf numFmtId="0" fontId="4" fillId="4" borderId="13" xfId="0" applyFont="1" applyFill="1" applyBorder="1" applyAlignment="1" applyProtection="1">
      <alignment horizontal="left" vertical="center" wrapText="1"/>
      <protection locked="0"/>
    </xf>
    <xf numFmtId="0" fontId="4" fillId="4" borderId="12" xfId="0" applyFont="1" applyFill="1" applyBorder="1" applyAlignment="1" applyProtection="1">
      <alignment horizontal="right" vertical="center"/>
      <protection locked="0"/>
    </xf>
    <xf numFmtId="0" fontId="4" fillId="0" borderId="17" xfId="0" applyFont="1" applyBorder="1" applyAlignment="1" applyProtection="1">
      <alignment horizontal="right" vertical="center"/>
      <protection locked="0"/>
    </xf>
    <xf numFmtId="0" fontId="4" fillId="0" borderId="13" xfId="0" applyFont="1" applyBorder="1" applyAlignment="1" applyProtection="1">
      <alignment horizontal="right" vertical="center"/>
      <protection locked="0"/>
    </xf>
    <xf numFmtId="0" fontId="4" fillId="4" borderId="12" xfId="0" applyFont="1" applyFill="1" applyBorder="1" applyAlignment="1" applyProtection="1">
      <alignment horizontal="right" vertical="center" wrapText="1"/>
      <protection locked="0"/>
    </xf>
    <xf numFmtId="0" fontId="4" fillId="4" borderId="17" xfId="0" applyFont="1" applyFill="1" applyBorder="1" applyAlignment="1" applyProtection="1">
      <alignment horizontal="right" vertical="center" wrapText="1"/>
      <protection locked="0"/>
    </xf>
    <xf numFmtId="0" fontId="4" fillId="4" borderId="13" xfId="0" applyFont="1" applyFill="1" applyBorder="1" applyAlignment="1" applyProtection="1">
      <alignment horizontal="right" vertical="center" wrapText="1"/>
      <protection locked="0"/>
    </xf>
    <xf numFmtId="49" fontId="4" fillId="4" borderId="12" xfId="0" applyNumberFormat="1" applyFont="1" applyFill="1" applyBorder="1" applyAlignment="1" applyProtection="1">
      <alignment horizontal="left" vertical="center" wrapText="1"/>
      <protection locked="0"/>
    </xf>
    <xf numFmtId="49" fontId="4" fillId="4" borderId="17" xfId="0" applyNumberFormat="1" applyFont="1" applyFill="1" applyBorder="1" applyAlignment="1" applyProtection="1">
      <alignment horizontal="left" vertical="center" wrapText="1"/>
      <protection locked="0"/>
    </xf>
    <xf numFmtId="49" fontId="4" fillId="4" borderId="13" xfId="0" applyNumberFormat="1" applyFont="1" applyFill="1" applyBorder="1" applyAlignment="1" applyProtection="1">
      <alignment horizontal="left" vertical="center" wrapText="1"/>
      <protection locked="0"/>
    </xf>
    <xf numFmtId="0" fontId="1" fillId="3" borderId="8" xfId="0" applyFont="1" applyFill="1" applyBorder="1" applyAlignment="1">
      <alignment horizontal="left" vertical="center" wrapText="1"/>
    </xf>
    <xf numFmtId="0" fontId="1" fillId="3" borderId="0" xfId="0" applyFont="1" applyFill="1" applyAlignment="1">
      <alignment horizontal="left" vertical="center" wrapText="1"/>
    </xf>
    <xf numFmtId="0" fontId="48" fillId="3" borderId="0" xfId="0" applyFont="1" applyFill="1" applyAlignment="1">
      <alignment horizontal="right" vertical="center" wrapText="1"/>
    </xf>
    <xf numFmtId="0" fontId="48" fillId="0" borderId="0" xfId="0" applyFont="1" applyAlignment="1">
      <alignment horizontal="right" vertical="center" wrapText="1"/>
    </xf>
    <xf numFmtId="0" fontId="4" fillId="0" borderId="17" xfId="0" applyFont="1" applyBorder="1" applyAlignment="1" applyProtection="1">
      <alignment vertical="center"/>
      <protection locked="0"/>
    </xf>
    <xf numFmtId="0" fontId="4" fillId="0" borderId="13" xfId="0" applyFont="1" applyBorder="1" applyAlignment="1" applyProtection="1">
      <alignment vertical="center"/>
      <protection locked="0"/>
    </xf>
    <xf numFmtId="166" fontId="4" fillId="4" borderId="12" xfId="0" applyNumberFormat="1" applyFont="1" applyFill="1" applyBorder="1" applyAlignment="1" applyProtection="1">
      <alignment horizontal="left"/>
      <protection locked="0"/>
    </xf>
    <xf numFmtId="166" fontId="4" fillId="4" borderId="17" xfId="0" applyNumberFormat="1" applyFont="1" applyFill="1" applyBorder="1" applyAlignment="1" applyProtection="1">
      <alignment horizontal="left"/>
      <protection locked="0"/>
    </xf>
    <xf numFmtId="166" fontId="4" fillId="4" borderId="13" xfId="0" applyNumberFormat="1" applyFont="1" applyFill="1" applyBorder="1" applyAlignment="1" applyProtection="1">
      <alignment horizontal="left"/>
      <protection locked="0"/>
    </xf>
    <xf numFmtId="1" fontId="4" fillId="4" borderId="12" xfId="0" applyNumberFormat="1" applyFont="1" applyFill="1" applyBorder="1" applyAlignment="1" applyProtection="1">
      <alignment horizontal="left"/>
      <protection locked="0"/>
    </xf>
    <xf numFmtId="1" fontId="4" fillId="4" borderId="13" xfId="0" applyNumberFormat="1" applyFont="1" applyFill="1" applyBorder="1" applyAlignment="1" applyProtection="1">
      <alignment horizontal="left"/>
      <protection locked="0"/>
    </xf>
    <xf numFmtId="0" fontId="0" fillId="0" borderId="13" xfId="0" applyBorder="1" applyAlignment="1" applyProtection="1">
      <alignment horizontal="left"/>
      <protection locked="0"/>
    </xf>
    <xf numFmtId="0" fontId="0" fillId="4" borderId="17" xfId="0" applyFill="1" applyBorder="1" applyAlignment="1" applyProtection="1">
      <alignment vertical="center" wrapText="1"/>
      <protection locked="0"/>
    </xf>
    <xf numFmtId="0" fontId="0" fillId="4" borderId="13" xfId="0" applyFill="1" applyBorder="1" applyAlignment="1" applyProtection="1">
      <alignment vertical="center" wrapText="1"/>
      <protection locked="0"/>
    </xf>
    <xf numFmtId="0" fontId="1" fillId="3" borderId="0" xfId="0" applyFont="1" applyFill="1" applyAlignment="1">
      <alignment horizontal="left" vertical="center"/>
    </xf>
    <xf numFmtId="0" fontId="1" fillId="0" borderId="0" xfId="0" applyFont="1" applyAlignment="1">
      <alignment horizontal="left" vertical="center"/>
    </xf>
    <xf numFmtId="0" fontId="23" fillId="4" borderId="12" xfId="0" applyFont="1" applyFill="1" applyBorder="1" applyAlignment="1" applyProtection="1">
      <alignment horizontal="left" vertical="center" wrapText="1"/>
      <protection locked="0"/>
    </xf>
    <xf numFmtId="0" fontId="23" fillId="4" borderId="17" xfId="0" applyFont="1" applyFill="1" applyBorder="1" applyAlignment="1" applyProtection="1">
      <alignment horizontal="left" vertical="center" wrapText="1"/>
      <protection locked="0"/>
    </xf>
    <xf numFmtId="0" fontId="23" fillId="4" borderId="13" xfId="0" applyFont="1" applyFill="1" applyBorder="1" applyAlignment="1" applyProtection="1">
      <alignment horizontal="left" vertical="center" wrapText="1"/>
      <protection locked="0"/>
    </xf>
    <xf numFmtId="49" fontId="4" fillId="4" borderId="12" xfId="0" applyNumberFormat="1" applyFont="1" applyFill="1" applyBorder="1" applyAlignment="1" applyProtection="1">
      <alignment horizontal="left"/>
      <protection locked="0"/>
    </xf>
    <xf numFmtId="0" fontId="4" fillId="4" borderId="17" xfId="0" applyFont="1" applyFill="1" applyBorder="1" applyAlignment="1" applyProtection="1">
      <alignment horizontal="left"/>
      <protection locked="0"/>
    </xf>
    <xf numFmtId="0" fontId="4" fillId="4" borderId="13" xfId="0" applyFont="1" applyFill="1" applyBorder="1" applyAlignment="1" applyProtection="1">
      <alignment horizontal="left"/>
      <protection locked="0"/>
    </xf>
    <xf numFmtId="0" fontId="7" fillId="3" borderId="0" xfId="0" applyFont="1" applyFill="1" applyAlignment="1">
      <alignment vertical="center" wrapText="1"/>
    </xf>
    <xf numFmtId="1" fontId="4" fillId="3" borderId="12" xfId="0" applyNumberFormat="1" applyFont="1" applyFill="1" applyBorder="1" applyAlignment="1">
      <alignment horizontal="center" vertical="center" wrapText="1"/>
    </xf>
    <xf numFmtId="1" fontId="4" fillId="3" borderId="17" xfId="0" applyNumberFormat="1" applyFont="1" applyFill="1" applyBorder="1" applyAlignment="1">
      <alignment horizontal="center" vertical="center" wrapText="1"/>
    </xf>
    <xf numFmtId="0" fontId="0" fillId="3" borderId="17" xfId="0" applyFill="1" applyBorder="1" applyAlignment="1">
      <alignment horizontal="center" vertical="center" wrapText="1"/>
    </xf>
    <xf numFmtId="0" fontId="0" fillId="3" borderId="13" xfId="0" applyFill="1" applyBorder="1" applyAlignment="1">
      <alignment horizontal="center" vertical="center" wrapText="1"/>
    </xf>
    <xf numFmtId="165" fontId="4" fillId="3" borderId="1" xfId="0"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27" borderId="6" xfId="0" applyFont="1" applyFill="1" applyBorder="1" applyAlignment="1">
      <alignment horizontal="center" vertical="center" textRotation="90"/>
    </xf>
    <xf numFmtId="0" fontId="5" fillId="27" borderId="15" xfId="0" applyFont="1" applyFill="1" applyBorder="1" applyAlignment="1">
      <alignment horizontal="center" vertical="center" textRotation="90"/>
    </xf>
    <xf numFmtId="0" fontId="5" fillId="27" borderId="9" xfId="0" applyFont="1" applyFill="1" applyBorder="1" applyAlignment="1">
      <alignment horizontal="center" vertical="center" textRotation="90"/>
    </xf>
    <xf numFmtId="0" fontId="10" fillId="3" borderId="1" xfId="0" applyFont="1" applyFill="1" applyBorder="1" applyAlignment="1">
      <alignment horizontal="center" vertical="center" wrapText="1"/>
    </xf>
    <xf numFmtId="0" fontId="0" fillId="3" borderId="1" xfId="0" applyFill="1" applyBorder="1" applyAlignment="1">
      <alignment wrapText="1"/>
    </xf>
    <xf numFmtId="0" fontId="10" fillId="3" borderId="11"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0" fillId="3" borderId="3" xfId="0" applyFill="1" applyBorder="1" applyAlignment="1">
      <alignment horizontal="center" vertical="center" wrapText="1"/>
    </xf>
    <xf numFmtId="0" fontId="0" fillId="3" borderId="14" xfId="0" applyFill="1"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vertical="center" wrapText="1"/>
    </xf>
    <xf numFmtId="165" fontId="4" fillId="0" borderId="1" xfId="0" applyNumberFormat="1" applyFont="1" applyBorder="1" applyAlignment="1" applyProtection="1">
      <alignment horizontal="center" vertical="center" wrapText="1"/>
      <protection locked="0"/>
    </xf>
    <xf numFmtId="1" fontId="4" fillId="3" borderId="13" xfId="0" applyNumberFormat="1" applyFont="1" applyFill="1" applyBorder="1" applyAlignment="1">
      <alignment horizontal="center" vertical="center" wrapText="1"/>
    </xf>
    <xf numFmtId="49" fontId="4" fillId="0" borderId="1" xfId="0" applyNumberFormat="1" applyFont="1" applyBorder="1" applyAlignment="1" applyProtection="1">
      <alignment horizontal="center" vertical="center" wrapText="1"/>
      <protection locked="0"/>
    </xf>
    <xf numFmtId="0" fontId="7" fillId="5" borderId="1"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40" fillId="3" borderId="1" xfId="1" applyFont="1" applyFill="1" applyBorder="1" applyAlignment="1" applyProtection="1">
      <alignment horizontal="left" vertical="center" wrapText="1"/>
      <protection locked="0"/>
    </xf>
    <xf numFmtId="0" fontId="41" fillId="6" borderId="1" xfId="0" applyFont="1" applyFill="1" applyBorder="1" applyAlignment="1">
      <alignment horizontal="center" vertical="center" wrapText="1"/>
    </xf>
    <xf numFmtId="0" fontId="41" fillId="6" borderId="12" xfId="0" applyFont="1" applyFill="1" applyBorder="1" applyAlignment="1">
      <alignment horizontal="center" vertical="center" wrapText="1"/>
    </xf>
    <xf numFmtId="0" fontId="40" fillId="3" borderId="1" xfId="0" applyFont="1" applyFill="1" applyBorder="1" applyAlignment="1" applyProtection="1">
      <alignment horizontal="left" vertical="center" wrapText="1"/>
      <protection locked="0"/>
    </xf>
    <xf numFmtId="0" fontId="40" fillId="3" borderId="12" xfId="1" applyFont="1" applyFill="1" applyBorder="1" applyAlignment="1" applyProtection="1">
      <alignment vertical="center"/>
      <protection locked="0"/>
    </xf>
    <xf numFmtId="0" fontId="40" fillId="3" borderId="17" xfId="1" applyFont="1" applyFill="1" applyBorder="1" applyAlignment="1" applyProtection="1">
      <alignment vertical="center"/>
      <protection locked="0"/>
    </xf>
    <xf numFmtId="0" fontId="40" fillId="3" borderId="13" xfId="1" applyFont="1" applyFill="1" applyBorder="1" applyAlignment="1" applyProtection="1">
      <alignment vertical="center"/>
      <protection locked="0"/>
    </xf>
    <xf numFmtId="0" fontId="0" fillId="3" borderId="1" xfId="0"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12" xfId="0"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0" fontId="10" fillId="3" borderId="1" xfId="0" applyFont="1" applyFill="1" applyBorder="1" applyAlignment="1">
      <alignment horizontal="center" vertical="center" textRotation="90" wrapText="1"/>
    </xf>
    <xf numFmtId="0" fontId="0" fillId="3" borderId="12" xfId="0" applyFill="1" applyBorder="1" applyAlignment="1">
      <alignment horizontal="center" vertical="center" wrapText="1"/>
    </xf>
    <xf numFmtId="0" fontId="9" fillId="3" borderId="0" xfId="0" applyFont="1" applyFill="1"/>
    <xf numFmtId="0" fontId="28" fillId="3" borderId="17" xfId="0" applyFont="1" applyFill="1" applyBorder="1" applyAlignment="1">
      <alignment horizontal="left"/>
    </xf>
    <xf numFmtId="0" fontId="28" fillId="3" borderId="13" xfId="0" applyFont="1" applyFill="1" applyBorder="1" applyAlignment="1">
      <alignment horizontal="left"/>
    </xf>
    <xf numFmtId="1" fontId="28" fillId="3" borderId="12" xfId="0" applyNumberFormat="1" applyFont="1" applyFill="1" applyBorder="1" applyAlignment="1">
      <alignment horizontal="left"/>
    </xf>
    <xf numFmtId="0" fontId="5" fillId="9" borderId="12" xfId="0" applyFont="1" applyFill="1" applyBorder="1" applyAlignment="1">
      <alignment horizontal="center" vertical="center" wrapText="1"/>
    </xf>
    <xf numFmtId="0" fontId="5" fillId="9" borderId="13" xfId="0" applyFont="1" applyFill="1" applyBorder="1" applyAlignment="1">
      <alignment horizontal="center" vertical="center" wrapText="1"/>
    </xf>
    <xf numFmtId="0" fontId="40" fillId="3" borderId="12" xfId="1" applyFont="1" applyFill="1" applyBorder="1" applyAlignment="1" applyProtection="1">
      <alignment horizontal="left" vertical="center" wrapText="1"/>
      <protection locked="0"/>
    </xf>
    <xf numFmtId="0" fontId="40" fillId="3" borderId="17" xfId="1" applyFont="1" applyFill="1" applyBorder="1" applyAlignment="1" applyProtection="1">
      <alignment horizontal="left" vertical="center" wrapText="1"/>
      <protection locked="0"/>
    </xf>
    <xf numFmtId="0" fontId="40" fillId="3" borderId="13" xfId="1" applyFont="1" applyFill="1" applyBorder="1" applyAlignment="1" applyProtection="1">
      <alignment horizontal="left" vertical="center" wrapText="1"/>
      <protection locked="0"/>
    </xf>
    <xf numFmtId="0" fontId="37" fillId="8" borderId="12" xfId="0" applyFont="1" applyFill="1" applyBorder="1" applyAlignment="1">
      <alignment horizontal="center" vertical="center" wrapText="1"/>
    </xf>
    <xf numFmtId="0" fontId="37" fillId="8" borderId="13" xfId="0" applyFont="1" applyFill="1" applyBorder="1" applyAlignment="1">
      <alignment horizontal="center" vertical="center" wrapText="1"/>
    </xf>
    <xf numFmtId="0" fontId="5" fillId="10" borderId="12" xfId="0" applyFont="1" applyFill="1" applyBorder="1" applyAlignment="1">
      <alignment horizontal="center" vertical="center" wrapText="1"/>
    </xf>
    <xf numFmtId="0" fontId="5" fillId="10" borderId="13" xfId="0" applyFont="1" applyFill="1" applyBorder="1" applyAlignment="1">
      <alignment horizontal="center" vertical="center" wrapText="1"/>
    </xf>
    <xf numFmtId="0" fontId="5" fillId="11" borderId="12" xfId="0" applyFont="1" applyFill="1" applyBorder="1" applyAlignment="1">
      <alignment horizontal="center" vertical="center" wrapText="1"/>
    </xf>
    <xf numFmtId="0" fontId="5" fillId="11" borderId="13" xfId="0" applyFont="1" applyFill="1" applyBorder="1" applyAlignment="1">
      <alignment horizontal="center" vertical="center" wrapText="1"/>
    </xf>
    <xf numFmtId="165" fontId="4" fillId="3" borderId="12" xfId="0" applyNumberFormat="1" applyFont="1" applyFill="1" applyBorder="1" applyAlignment="1">
      <alignment horizontal="center" vertical="center" wrapText="1"/>
    </xf>
    <xf numFmtId="165" fontId="4" fillId="3" borderId="13" xfId="0" applyNumberFormat="1" applyFont="1" applyFill="1" applyBorder="1" applyAlignment="1">
      <alignment horizontal="center" vertical="center" wrapText="1"/>
    </xf>
    <xf numFmtId="0" fontId="37" fillId="6" borderId="1" xfId="0" applyFont="1" applyFill="1" applyBorder="1" applyAlignment="1">
      <alignment horizontal="center" vertical="center" wrapText="1"/>
    </xf>
    <xf numFmtId="0" fontId="37" fillId="6" borderId="12"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12" borderId="12"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5" fillId="13" borderId="12" xfId="0" applyFont="1" applyFill="1" applyBorder="1" applyAlignment="1">
      <alignment horizontal="center" vertical="center" wrapText="1"/>
    </xf>
    <xf numFmtId="0" fontId="40" fillId="3" borderId="12" xfId="1" quotePrefix="1" applyFont="1" applyFill="1" applyBorder="1" applyAlignment="1" applyProtection="1">
      <alignment horizontal="left" vertical="center" wrapText="1"/>
    </xf>
    <xf numFmtId="0" fontId="40" fillId="3" borderId="17" xfId="1" applyFont="1" applyFill="1" applyBorder="1" applyAlignment="1" applyProtection="1">
      <alignment horizontal="left" vertical="center" wrapText="1"/>
    </xf>
    <xf numFmtId="0" fontId="40" fillId="3" borderId="13" xfId="1" applyFont="1" applyFill="1" applyBorder="1" applyAlignment="1" applyProtection="1">
      <alignment horizontal="left" vertical="center" wrapText="1"/>
    </xf>
    <xf numFmtId="0" fontId="37" fillId="21" borderId="12" xfId="0" applyFont="1" applyFill="1" applyBorder="1" applyAlignment="1">
      <alignment horizontal="center" vertical="center" wrapText="1"/>
    </xf>
    <xf numFmtId="0" fontId="37" fillId="21" borderId="13" xfId="0" applyFont="1" applyFill="1" applyBorder="1" applyAlignment="1">
      <alignment horizontal="center" vertical="center" wrapText="1"/>
    </xf>
    <xf numFmtId="0" fontId="53" fillId="26" borderId="12" xfId="0" applyFont="1" applyFill="1" applyBorder="1" applyAlignment="1" applyProtection="1">
      <alignment horizontal="center" vertical="center" wrapText="1"/>
      <protection locked="0"/>
    </xf>
    <xf numFmtId="0" fontId="53" fillId="26" borderId="13" xfId="0"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1" fontId="4" fillId="4" borderId="12" xfId="0" applyNumberFormat="1" applyFont="1" applyFill="1" applyBorder="1" applyAlignment="1" applyProtection="1">
      <alignment horizontal="center" vertical="center" wrapText="1"/>
      <protection locked="0"/>
    </xf>
    <xf numFmtId="1" fontId="4" fillId="0" borderId="17" xfId="0" applyNumberFormat="1" applyFont="1"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4" fillId="0" borderId="1" xfId="1" applyFont="1" applyFill="1" applyBorder="1" applyAlignment="1" applyProtection="1">
      <alignment horizontal="left" vertical="center" wrapText="1"/>
      <protection locked="0"/>
    </xf>
    <xf numFmtId="0" fontId="40" fillId="18" borderId="12" xfId="1" applyFont="1" applyFill="1" applyBorder="1" applyAlignment="1" applyProtection="1">
      <alignment horizontal="left" vertical="center" wrapText="1"/>
      <protection locked="0"/>
    </xf>
    <xf numFmtId="0" fontId="40" fillId="18" borderId="17" xfId="1" applyFont="1" applyFill="1" applyBorder="1" applyAlignment="1" applyProtection="1">
      <alignment horizontal="left" vertical="center" wrapText="1"/>
      <protection locked="0"/>
    </xf>
    <xf numFmtId="0" fontId="40" fillId="18" borderId="13" xfId="1" applyFont="1" applyFill="1" applyBorder="1" applyAlignment="1" applyProtection="1">
      <alignment horizontal="left" vertical="center" wrapText="1"/>
      <protection locked="0"/>
    </xf>
    <xf numFmtId="0" fontId="37" fillId="24" borderId="12" xfId="0" applyFont="1" applyFill="1" applyBorder="1" applyAlignment="1">
      <alignment horizontal="center" vertical="center" wrapText="1"/>
    </xf>
    <xf numFmtId="0" fontId="37" fillId="24" borderId="13" xfId="0" applyFont="1" applyFill="1" applyBorder="1" applyAlignment="1">
      <alignment horizontal="center" vertical="center" wrapText="1"/>
    </xf>
    <xf numFmtId="0" fontId="53" fillId="25" borderId="12" xfId="0" applyFont="1" applyFill="1" applyBorder="1" applyAlignment="1" applyProtection="1">
      <alignment horizontal="center" vertical="center" wrapText="1"/>
      <protection locked="0"/>
    </xf>
    <xf numFmtId="0" fontId="53" fillId="25" borderId="13" xfId="0" applyFont="1" applyFill="1" applyBorder="1" applyAlignment="1" applyProtection="1">
      <alignment horizontal="center" vertical="center" wrapText="1"/>
      <protection locked="0"/>
    </xf>
    <xf numFmtId="49" fontId="4" fillId="0" borderId="12" xfId="0" applyNumberFormat="1" applyFont="1" applyBorder="1" applyAlignment="1" applyProtection="1">
      <alignment horizontal="center" vertical="center" wrapText="1"/>
      <protection locked="0"/>
    </xf>
    <xf numFmtId="49" fontId="4" fillId="0" borderId="17" xfId="0" applyNumberFormat="1" applyFont="1" applyBorder="1" applyAlignment="1" applyProtection="1">
      <alignment horizontal="center" vertical="center" wrapText="1"/>
      <protection locked="0"/>
    </xf>
    <xf numFmtId="49" fontId="4" fillId="0" borderId="13"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3" xfId="0" applyNumberFormat="1" applyFont="1" applyBorder="1" applyAlignment="1" applyProtection="1">
      <alignment horizontal="center" vertical="center" wrapText="1"/>
      <protection locked="0"/>
    </xf>
    <xf numFmtId="0" fontId="50" fillId="3" borderId="1" xfId="1" applyFont="1" applyFill="1" applyBorder="1" applyAlignment="1" applyProtection="1">
      <alignment horizontal="left" vertical="center" wrapText="1"/>
      <protection locked="0"/>
    </xf>
    <xf numFmtId="0" fontId="37" fillId="14" borderId="1" xfId="0" applyFont="1" applyFill="1" applyBorder="1" applyAlignment="1">
      <alignment horizontal="center" vertical="center" wrapText="1"/>
    </xf>
    <xf numFmtId="0" fontId="37" fillId="14" borderId="12" xfId="0" applyFont="1" applyFill="1" applyBorder="1" applyAlignment="1">
      <alignment horizontal="center" vertical="center" wrapText="1"/>
    </xf>
    <xf numFmtId="0" fontId="41" fillId="19" borderId="1" xfId="0" applyFont="1" applyFill="1" applyBorder="1" applyAlignment="1">
      <alignment horizontal="center" vertical="center" wrapText="1"/>
    </xf>
    <xf numFmtId="0" fontId="37" fillId="19" borderId="12" xfId="0" applyFont="1" applyFill="1" applyBorder="1" applyAlignment="1">
      <alignment horizontal="center" vertical="center" wrapText="1"/>
    </xf>
    <xf numFmtId="0" fontId="37" fillId="15" borderId="1" xfId="0" applyFont="1" applyFill="1" applyBorder="1" applyAlignment="1">
      <alignment horizontal="center" vertical="center" wrapText="1"/>
    </xf>
    <xf numFmtId="0" fontId="37" fillId="15" borderId="12" xfId="0" applyFont="1" applyFill="1" applyBorder="1" applyAlignment="1">
      <alignment horizontal="center" vertical="center" wrapText="1"/>
    </xf>
    <xf numFmtId="0" fontId="37" fillId="23" borderId="1" xfId="0" applyFont="1" applyFill="1" applyBorder="1" applyAlignment="1">
      <alignment horizontal="center" vertical="center" wrapText="1"/>
    </xf>
    <xf numFmtId="0" fontId="37" fillId="23" borderId="12" xfId="0" applyFont="1" applyFill="1" applyBorder="1" applyAlignment="1">
      <alignment horizontal="center" vertical="center" wrapText="1"/>
    </xf>
    <xf numFmtId="0" fontId="37" fillId="16" borderId="12" xfId="0" applyFont="1" applyFill="1" applyBorder="1" applyAlignment="1">
      <alignment horizontal="center" vertical="center" wrapText="1"/>
    </xf>
    <xf numFmtId="0" fontId="37" fillId="16" borderId="13" xfId="0" applyFont="1" applyFill="1" applyBorder="1" applyAlignment="1">
      <alignment horizontal="center" vertical="center" wrapText="1"/>
    </xf>
    <xf numFmtId="0" fontId="37" fillId="17" borderId="12" xfId="0" applyFont="1" applyFill="1" applyBorder="1" applyAlignment="1">
      <alignment horizontal="center" vertical="center" wrapText="1"/>
    </xf>
    <xf numFmtId="0" fontId="37" fillId="17" borderId="13" xfId="0" applyFont="1" applyFill="1" applyBorder="1" applyAlignment="1">
      <alignment horizontal="center" vertical="center" wrapText="1"/>
    </xf>
    <xf numFmtId="0" fontId="4" fillId="0" borderId="1" xfId="0" applyFont="1" applyBorder="1" applyAlignment="1" applyProtection="1">
      <alignment horizontal="left" vertical="center" wrapText="1"/>
      <protection locked="0"/>
    </xf>
    <xf numFmtId="0" fontId="12" fillId="3" borderId="0" xfId="0" applyFont="1" applyFill="1"/>
    <xf numFmtId="0" fontId="5" fillId="3" borderId="0" xfId="0" applyFont="1" applyFill="1"/>
    <xf numFmtId="1" fontId="54" fillId="0" borderId="11" xfId="0" applyNumberFormat="1" applyFont="1" applyBorder="1" applyAlignment="1" applyProtection="1">
      <alignment horizontal="left" vertical="top" wrapText="1"/>
      <protection locked="0"/>
    </xf>
    <xf numFmtId="1" fontId="54" fillId="0" borderId="3" xfId="0" applyNumberFormat="1" applyFont="1" applyBorder="1" applyAlignment="1" applyProtection="1">
      <alignment horizontal="left" vertical="top" wrapText="1"/>
      <protection locked="0"/>
    </xf>
    <xf numFmtId="1" fontId="54" fillId="0" borderId="14" xfId="0" applyNumberFormat="1" applyFont="1" applyBorder="1" applyAlignment="1" applyProtection="1">
      <alignment horizontal="left" vertical="top" wrapText="1"/>
      <protection locked="0"/>
    </xf>
    <xf numFmtId="1" fontId="54" fillId="0" borderId="2" xfId="0" applyNumberFormat="1" applyFont="1" applyBorder="1" applyAlignment="1" applyProtection="1">
      <alignment horizontal="left" vertical="top" wrapText="1"/>
      <protection locked="0"/>
    </xf>
    <xf numFmtId="1" fontId="54" fillId="0" borderId="0" xfId="0" applyNumberFormat="1" applyFont="1" applyAlignment="1" applyProtection="1">
      <alignment horizontal="left" vertical="top" wrapText="1"/>
      <protection locked="0"/>
    </xf>
    <xf numFmtId="1" fontId="54" fillId="0" borderId="5" xfId="0" applyNumberFormat="1" applyFont="1" applyBorder="1" applyAlignment="1" applyProtection="1">
      <alignment horizontal="left" vertical="top" wrapText="1"/>
      <protection locked="0"/>
    </xf>
    <xf numFmtId="1" fontId="54" fillId="0" borderId="7" xfId="0" applyNumberFormat="1" applyFont="1" applyBorder="1" applyAlignment="1" applyProtection="1">
      <alignment horizontal="left" vertical="top" wrapText="1"/>
      <protection locked="0"/>
    </xf>
    <xf numFmtId="1" fontId="54" fillId="0" borderId="8" xfId="0" applyNumberFormat="1" applyFont="1" applyBorder="1" applyAlignment="1" applyProtection="1">
      <alignment horizontal="left" vertical="top" wrapText="1"/>
      <protection locked="0"/>
    </xf>
    <xf numFmtId="1" fontId="54" fillId="0" borderId="4" xfId="0" applyNumberFormat="1" applyFont="1" applyBorder="1" applyAlignment="1" applyProtection="1">
      <alignment horizontal="left" vertical="top" wrapText="1"/>
      <protection locked="0"/>
    </xf>
    <xf numFmtId="1" fontId="1" fillId="22" borderId="3" xfId="0" applyNumberFormat="1" applyFont="1" applyFill="1" applyBorder="1" applyAlignment="1">
      <alignment horizontal="left" vertical="top" wrapText="1"/>
    </xf>
    <xf numFmtId="1" fontId="54" fillId="22" borderId="3" xfId="0" applyNumberFormat="1" applyFont="1" applyFill="1" applyBorder="1" applyAlignment="1">
      <alignment horizontal="lef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4" xfId="0" applyBorder="1" applyAlignment="1">
      <alignment horizontal="left" vertical="top" wrapText="1"/>
    </xf>
    <xf numFmtId="0" fontId="7" fillId="3" borderId="0" xfId="0" applyFont="1" applyFill="1" applyAlignment="1">
      <alignment wrapText="1"/>
    </xf>
    <xf numFmtId="0" fontId="5" fillId="3" borderId="0" xfId="0" applyFont="1" applyFill="1" applyAlignment="1">
      <alignment wrapText="1"/>
    </xf>
    <xf numFmtId="0" fontId="5" fillId="3" borderId="5" xfId="0" applyFont="1" applyFill="1" applyBorder="1" applyAlignment="1">
      <alignment wrapText="1"/>
    </xf>
    <xf numFmtId="0" fontId="1" fillId="3" borderId="1" xfId="0" applyFont="1" applyFill="1" applyBorder="1" applyAlignment="1">
      <alignment wrapText="1"/>
    </xf>
    <xf numFmtId="0" fontId="24" fillId="3" borderId="1" xfId="0" applyFont="1" applyFill="1" applyBorder="1" applyAlignment="1">
      <alignment vertical="top" wrapText="1"/>
    </xf>
    <xf numFmtId="0" fontId="4" fillId="4" borderId="1" xfId="0" applyFont="1" applyFill="1" applyBorder="1" applyAlignment="1" applyProtection="1">
      <alignment horizontal="center" vertical="top" wrapText="1"/>
      <protection locked="0"/>
    </xf>
    <xf numFmtId="0" fontId="4" fillId="4" borderId="9" xfId="0" applyFont="1" applyFill="1" applyBorder="1" applyAlignment="1" applyProtection="1">
      <alignment horizontal="center" vertical="top" wrapText="1"/>
      <protection locked="0"/>
    </xf>
    <xf numFmtId="0" fontId="1" fillId="3" borderId="1" xfId="0" applyFont="1" applyFill="1" applyBorder="1" applyAlignment="1">
      <alignment vertical="top" wrapText="1"/>
    </xf>
    <xf numFmtId="0" fontId="1" fillId="3" borderId="14" xfId="0" applyFont="1" applyFill="1" applyBorder="1" applyAlignment="1">
      <alignment vertical="top"/>
    </xf>
    <xf numFmtId="0" fontId="0" fillId="3" borderId="11" xfId="0" applyFill="1" applyBorder="1"/>
    <xf numFmtId="0" fontId="0" fillId="3" borderId="5" xfId="0" applyFill="1" applyBorder="1"/>
    <xf numFmtId="0" fontId="0" fillId="3" borderId="2" xfId="0" applyFill="1" applyBorder="1"/>
    <xf numFmtId="0" fontId="5" fillId="3" borderId="3" xfId="0" applyFont="1" applyFill="1" applyBorder="1" applyAlignment="1">
      <alignment wrapText="1"/>
    </xf>
    <xf numFmtId="0" fontId="0" fillId="3" borderId="3" xfId="0" applyFill="1" applyBorder="1" applyAlignment="1">
      <alignment wrapText="1"/>
    </xf>
    <xf numFmtId="0" fontId="6" fillId="3" borderId="1" xfId="0" applyFont="1" applyFill="1" applyBorder="1" applyAlignment="1">
      <alignment vertical="top" wrapText="1"/>
    </xf>
    <xf numFmtId="0" fontId="6" fillId="3" borderId="1" xfId="0" applyFont="1" applyFill="1" applyBorder="1" applyAlignment="1">
      <alignment wrapText="1"/>
    </xf>
    <xf numFmtId="0" fontId="1" fillId="3" borderId="12" xfId="0" applyFont="1" applyFill="1" applyBorder="1" applyAlignment="1">
      <alignment wrapText="1"/>
    </xf>
    <xf numFmtId="0" fontId="1" fillId="3" borderId="17" xfId="0" applyFont="1" applyFill="1" applyBorder="1" applyAlignment="1">
      <alignment wrapText="1"/>
    </xf>
    <xf numFmtId="0" fontId="0" fillId="0" borderId="13" xfId="0" applyBorder="1" applyAlignment="1">
      <alignment wrapText="1"/>
    </xf>
    <xf numFmtId="0" fontId="4" fillId="4" borderId="12" xfId="0" applyFont="1" applyFill="1" applyBorder="1" applyAlignment="1" applyProtection="1">
      <alignment horizontal="center" wrapText="1"/>
      <protection locked="0"/>
    </xf>
    <xf numFmtId="0" fontId="4" fillId="4" borderId="13" xfId="0" applyFont="1" applyFill="1" applyBorder="1" applyAlignment="1" applyProtection="1">
      <alignment horizontal="center" wrapText="1"/>
      <protection locked="0"/>
    </xf>
    <xf numFmtId="0" fontId="4" fillId="4" borderId="1" xfId="0" applyFont="1" applyFill="1" applyBorder="1" applyAlignment="1" applyProtection="1">
      <alignment vertical="top" wrapText="1"/>
      <protection locked="0"/>
    </xf>
    <xf numFmtId="0" fontId="4" fillId="4" borderId="9" xfId="0" applyFont="1" applyFill="1" applyBorder="1" applyAlignment="1" applyProtection="1">
      <alignment vertical="top" wrapText="1"/>
      <protection locked="0"/>
    </xf>
    <xf numFmtId="0" fontId="4" fillId="3" borderId="0" xfId="0" applyFont="1" applyFill="1" applyAlignment="1">
      <alignment horizontal="center" wrapText="1"/>
    </xf>
    <xf numFmtId="0" fontId="6" fillId="3" borderId="0" xfId="0" applyFont="1" applyFill="1" applyAlignment="1">
      <alignment vertical="top" wrapText="1"/>
    </xf>
    <xf numFmtId="0" fontId="6" fillId="3" borderId="0" xfId="0" applyFont="1" applyFill="1" applyAlignment="1">
      <alignment wrapText="1"/>
    </xf>
    <xf numFmtId="0" fontId="0" fillId="3" borderId="0" xfId="0" applyFill="1" applyAlignment="1">
      <alignment wrapText="1"/>
    </xf>
    <xf numFmtId="0" fontId="7" fillId="3" borderId="0" xfId="0" applyFont="1" applyFill="1"/>
    <xf numFmtId="0" fontId="4" fillId="4" borderId="12" xfId="0" applyFont="1" applyFill="1" applyBorder="1" applyAlignment="1" applyProtection="1">
      <alignment horizontal="center" vertical="top"/>
      <protection locked="0"/>
    </xf>
    <xf numFmtId="0" fontId="4" fillId="4" borderId="13" xfId="0" applyFont="1" applyFill="1" applyBorder="1" applyAlignment="1" applyProtection="1">
      <alignment horizontal="center" vertical="top"/>
      <protection locked="0"/>
    </xf>
    <xf numFmtId="0" fontId="10" fillId="3" borderId="6" xfId="0" applyFont="1" applyFill="1" applyBorder="1" applyAlignment="1">
      <alignment horizontal="center" vertical="center" textRotation="90" wrapText="1"/>
    </xf>
    <xf numFmtId="0" fontId="10" fillId="0" borderId="15" xfId="0" applyFont="1" applyBorder="1" applyAlignment="1">
      <alignment horizontal="center" vertical="center" textRotation="90" wrapText="1"/>
    </xf>
    <xf numFmtId="0" fontId="10" fillId="0" borderId="9" xfId="0" applyFont="1" applyBorder="1" applyAlignment="1">
      <alignment horizontal="center" vertical="center" textRotation="90" wrapText="1"/>
    </xf>
    <xf numFmtId="0" fontId="10" fillId="3" borderId="11" xfId="0" applyFont="1" applyFill="1" applyBorder="1" applyAlignment="1">
      <alignment horizontal="center" vertical="center" textRotation="90" wrapText="1"/>
    </xf>
    <xf numFmtId="0" fontId="0" fillId="3" borderId="2" xfId="0" applyFill="1" applyBorder="1" applyAlignment="1">
      <alignment horizontal="center" vertical="center" wrapText="1"/>
    </xf>
    <xf numFmtId="0" fontId="0" fillId="3" borderId="5" xfId="0" applyFill="1" applyBorder="1" applyAlignment="1">
      <alignment horizontal="center" vertical="center" wrapText="1"/>
    </xf>
    <xf numFmtId="0" fontId="0" fillId="3" borderId="7" xfId="0" applyFill="1" applyBorder="1" applyAlignment="1">
      <alignment horizontal="center" vertical="center" wrapText="1"/>
    </xf>
    <xf numFmtId="0" fontId="0" fillId="3" borderId="4" xfId="0" applyFill="1" applyBorder="1" applyAlignment="1">
      <alignment horizontal="center" vertical="center" wrapText="1"/>
    </xf>
    <xf numFmtId="0" fontId="4" fillId="4" borderId="12" xfId="0" applyFont="1" applyFill="1" applyBorder="1" applyAlignment="1" applyProtection="1">
      <alignment horizontal="left" vertical="top"/>
      <protection locked="0"/>
    </xf>
    <xf numFmtId="0" fontId="4" fillId="4" borderId="17" xfId="0" applyFont="1" applyFill="1" applyBorder="1" applyAlignment="1" applyProtection="1">
      <alignment horizontal="left" vertical="top"/>
      <protection locked="0"/>
    </xf>
    <xf numFmtId="0" fontId="4" fillId="4" borderId="13" xfId="0" applyFont="1" applyFill="1" applyBorder="1" applyAlignment="1" applyProtection="1">
      <alignment horizontal="left" vertical="top"/>
      <protection locked="0"/>
    </xf>
    <xf numFmtId="0" fontId="4" fillId="4" borderId="17" xfId="0" applyFont="1" applyFill="1" applyBorder="1" applyAlignment="1" applyProtection="1">
      <alignment horizontal="center" vertical="top"/>
      <protection locked="0"/>
    </xf>
    <xf numFmtId="0" fontId="12" fillId="3" borderId="0" xfId="0" applyFont="1" applyFill="1" applyAlignment="1">
      <alignment wrapText="1"/>
    </xf>
    <xf numFmtId="0" fontId="14" fillId="3" borderId="0" xfId="0" applyFont="1" applyFill="1" applyAlignment="1">
      <alignment wrapText="1"/>
    </xf>
    <xf numFmtId="0" fontId="5" fillId="18" borderId="0" xfId="0" applyFont="1" applyFill="1" applyAlignment="1">
      <alignment wrapText="1"/>
    </xf>
    <xf numFmtId="0" fontId="13" fillId="3" borderId="0" xfId="0" applyFont="1" applyFill="1" applyAlignment="1">
      <alignment wrapText="1"/>
    </xf>
    <xf numFmtId="0" fontId="14" fillId="0" borderId="0" xfId="0" applyFont="1" applyAlignment="1">
      <alignment wrapText="1"/>
    </xf>
    <xf numFmtId="0" fontId="7" fillId="3" borderId="0" xfId="0" applyFont="1" applyFill="1" applyAlignment="1">
      <alignment horizontal="left" wrapText="1"/>
    </xf>
    <xf numFmtId="0" fontId="14" fillId="3" borderId="0" xfId="0" applyFont="1" applyFill="1" applyAlignment="1">
      <alignment horizontal="left" wrapText="1"/>
    </xf>
    <xf numFmtId="0" fontId="14" fillId="0" borderId="0" xfId="0" applyFont="1"/>
    <xf numFmtId="0" fontId="14" fillId="3" borderId="0" xfId="0" applyFont="1" applyFill="1" applyAlignment="1">
      <alignment horizontal="left" vertical="top" wrapText="1"/>
    </xf>
    <xf numFmtId="0" fontId="1" fillId="0" borderId="0" xfId="0" applyFont="1" applyAlignment="1">
      <alignment horizontal="left" vertical="top" wrapText="1"/>
    </xf>
    <xf numFmtId="0" fontId="9" fillId="3" borderId="11" xfId="0" applyFont="1" applyFill="1" applyBorder="1" applyAlignment="1">
      <alignment horizontal="center" vertical="center" textRotation="90" wrapText="1"/>
    </xf>
    <xf numFmtId="0" fontId="4" fillId="4" borderId="1" xfId="0" applyFont="1" applyFill="1" applyBorder="1" applyAlignment="1" applyProtection="1">
      <alignment horizontal="left" vertical="top"/>
      <protection locked="0"/>
    </xf>
    <xf numFmtId="0" fontId="0" fillId="0" borderId="5" xfId="0" applyBorder="1" applyAlignment="1">
      <alignment vertical="top"/>
    </xf>
    <xf numFmtId="49" fontId="4" fillId="0" borderId="11" xfId="0" applyNumberFormat="1" applyFont="1" applyBorder="1" applyAlignment="1" applyProtection="1">
      <alignment horizontal="left" vertical="top" wrapText="1"/>
      <protection locked="0"/>
    </xf>
    <xf numFmtId="49" fontId="4" fillId="0" borderId="3" xfId="0" applyNumberFormat="1" applyFont="1" applyBorder="1" applyAlignment="1" applyProtection="1">
      <alignment horizontal="left" vertical="top" wrapText="1"/>
      <protection locked="0"/>
    </xf>
    <xf numFmtId="49" fontId="4" fillId="0" borderId="14" xfId="0" applyNumberFormat="1" applyFont="1" applyBorder="1" applyAlignment="1" applyProtection="1">
      <alignment horizontal="left" vertical="top" wrapText="1"/>
      <protection locked="0"/>
    </xf>
    <xf numFmtId="49" fontId="4" fillId="0" borderId="7" xfId="0" applyNumberFormat="1" applyFont="1" applyBorder="1" applyAlignment="1" applyProtection="1">
      <alignment horizontal="left" vertical="top" wrapText="1"/>
      <protection locked="0"/>
    </xf>
    <xf numFmtId="49" fontId="4" fillId="0" borderId="8" xfId="0" applyNumberFormat="1" applyFont="1" applyBorder="1" applyAlignment="1" applyProtection="1">
      <alignment horizontal="left" vertical="top" wrapText="1"/>
      <protection locked="0"/>
    </xf>
    <xf numFmtId="49" fontId="4" fillId="0" borderId="4" xfId="0" applyNumberFormat="1" applyFont="1" applyBorder="1" applyAlignment="1" applyProtection="1">
      <alignment horizontal="left" vertical="top" wrapText="1"/>
      <protection locked="0"/>
    </xf>
    <xf numFmtId="0" fontId="3" fillId="3" borderId="1" xfId="0" applyFont="1" applyFill="1" applyBorder="1" applyAlignment="1">
      <alignment horizontal="center" vertical="top"/>
    </xf>
    <xf numFmtId="0" fontId="0" fillId="3" borderId="1" xfId="0" applyFill="1" applyBorder="1" applyAlignment="1">
      <alignment horizontal="center" vertical="top"/>
    </xf>
    <xf numFmtId="0" fontId="7" fillId="3" borderId="11" xfId="0" applyFont="1" applyFill="1" applyBorder="1" applyAlignment="1">
      <alignment horizontal="center" vertical="center" wrapText="1"/>
    </xf>
    <xf numFmtId="0" fontId="0" fillId="3" borderId="0" xfId="0" applyFill="1" applyAlignment="1">
      <alignment horizontal="center" vertical="center" wrapText="1"/>
    </xf>
    <xf numFmtId="0" fontId="0" fillId="3" borderId="8" xfId="0" applyFill="1" applyBorder="1" applyAlignment="1">
      <alignment horizontal="center" vertical="center" wrapText="1"/>
    </xf>
    <xf numFmtId="0" fontId="5" fillId="3" borderId="1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0" fillId="3" borderId="14" xfId="0" applyFill="1" applyBorder="1" applyAlignment="1">
      <alignment wrapText="1"/>
    </xf>
    <xf numFmtId="0" fontId="0" fillId="3" borderId="2" xfId="0" applyFill="1" applyBorder="1" applyAlignment="1">
      <alignment wrapText="1"/>
    </xf>
    <xf numFmtId="0" fontId="0" fillId="3" borderId="5" xfId="0" applyFill="1" applyBorder="1" applyAlignment="1">
      <alignment wrapText="1"/>
    </xf>
    <xf numFmtId="0" fontId="0" fillId="3" borderId="7" xfId="0" applyFill="1" applyBorder="1" applyAlignment="1">
      <alignment wrapText="1"/>
    </xf>
    <xf numFmtId="0" fontId="0" fillId="3" borderId="8" xfId="0" applyFill="1" applyBorder="1" applyAlignment="1">
      <alignment wrapText="1"/>
    </xf>
    <xf numFmtId="0" fontId="0" fillId="3" borderId="4" xfId="0" applyFill="1" applyBorder="1" applyAlignment="1">
      <alignment wrapText="1"/>
    </xf>
    <xf numFmtId="0" fontId="13" fillId="3" borderId="0" xfId="0" applyFont="1" applyFill="1" applyAlignment="1">
      <alignment vertical="top" wrapText="1"/>
    </xf>
    <xf numFmtId="0" fontId="5" fillId="3" borderId="0" xfId="0" applyFont="1" applyFill="1" applyAlignment="1">
      <alignment vertical="top" wrapText="1"/>
    </xf>
    <xf numFmtId="0" fontId="1" fillId="3" borderId="5" xfId="0" applyFont="1" applyFill="1" applyBorder="1" applyAlignment="1">
      <alignment vertical="top"/>
    </xf>
    <xf numFmtId="0" fontId="0" fillId="3" borderId="0" xfId="0" applyFill="1" applyAlignment="1">
      <alignment vertical="top" wrapText="1"/>
    </xf>
    <xf numFmtId="0" fontId="7" fillId="3" borderId="3" xfId="0" applyFont="1" applyFill="1" applyBorder="1" applyAlignment="1">
      <alignment wrapText="1"/>
    </xf>
    <xf numFmtId="0" fontId="12" fillId="3" borderId="0" xfId="0" applyFont="1" applyFill="1" applyAlignment="1">
      <alignment vertical="top" wrapText="1"/>
    </xf>
    <xf numFmtId="0" fontId="11" fillId="3" borderId="6" xfId="0" applyFont="1" applyFill="1" applyBorder="1" applyAlignment="1">
      <alignment horizontal="left" vertical="top" wrapText="1"/>
    </xf>
    <xf numFmtId="0" fontId="0" fillId="0" borderId="6" xfId="0" applyBorder="1" applyAlignment="1">
      <alignment wrapText="1"/>
    </xf>
    <xf numFmtId="0" fontId="0" fillId="0" borderId="9" xfId="0" applyBorder="1" applyAlignment="1">
      <alignment wrapText="1"/>
    </xf>
    <xf numFmtId="0" fontId="11" fillId="3" borderId="6" xfId="0" applyFont="1" applyFill="1" applyBorder="1" applyAlignment="1">
      <alignment vertical="top" wrapText="1"/>
    </xf>
    <xf numFmtId="0" fontId="0" fillId="0" borderId="6" xfId="0" applyBorder="1"/>
    <xf numFmtId="0" fontId="0" fillId="0" borderId="9" xfId="0" applyBorder="1"/>
    <xf numFmtId="0" fontId="12" fillId="0" borderId="0" xfId="0" applyFont="1" applyAlignment="1">
      <alignment vertical="top" wrapText="1"/>
    </xf>
    <xf numFmtId="0" fontId="12" fillId="0" borderId="5" xfId="0" applyFont="1" applyBorder="1" applyAlignment="1">
      <alignment vertical="top" wrapText="1"/>
    </xf>
    <xf numFmtId="0" fontId="7" fillId="3" borderId="17" xfId="0" applyFont="1" applyFill="1" applyBorder="1" applyAlignment="1">
      <alignment horizontal="right" wrapText="1"/>
    </xf>
    <xf numFmtId="0" fontId="0" fillId="0" borderId="17" xfId="0" applyBorder="1" applyAlignment="1">
      <alignment horizontal="right" wrapText="1"/>
    </xf>
    <xf numFmtId="0" fontId="0" fillId="0" borderId="13" xfId="0" applyBorder="1" applyAlignment="1">
      <alignment horizontal="right" wrapText="1"/>
    </xf>
    <xf numFmtId="0" fontId="9" fillId="3" borderId="6" xfId="0" applyFont="1" applyFill="1" applyBorder="1" applyAlignment="1">
      <alignment vertical="center" wrapText="1"/>
    </xf>
    <xf numFmtId="0" fontId="9" fillId="0" borderId="6" xfId="0" applyFont="1" applyBorder="1" applyAlignment="1">
      <alignment vertical="center" wrapText="1"/>
    </xf>
    <xf numFmtId="0" fontId="9" fillId="0" borderId="11" xfId="0" applyFont="1" applyBorder="1" applyAlignment="1">
      <alignment vertical="center" wrapText="1"/>
    </xf>
    <xf numFmtId="0" fontId="9" fillId="0" borderId="9" xfId="0" applyFont="1" applyBorder="1" applyAlignment="1">
      <alignment vertical="center" wrapText="1"/>
    </xf>
    <xf numFmtId="0" fontId="9" fillId="0" borderId="7" xfId="0" applyFont="1" applyBorder="1" applyAlignment="1">
      <alignment vertical="center" wrapText="1"/>
    </xf>
    <xf numFmtId="0" fontId="9" fillId="0" borderId="6" xfId="0" applyFont="1" applyBorder="1" applyAlignment="1">
      <alignment vertical="center"/>
    </xf>
    <xf numFmtId="0" fontId="9" fillId="0" borderId="11" xfId="0" applyFont="1" applyBorder="1" applyAlignment="1">
      <alignment vertical="center"/>
    </xf>
    <xf numFmtId="0" fontId="9" fillId="0" borderId="9" xfId="0" applyFont="1" applyBorder="1" applyAlignment="1">
      <alignment vertical="center"/>
    </xf>
    <xf numFmtId="0" fontId="9" fillId="0" borderId="7" xfId="0" applyFont="1" applyBorder="1" applyAlignment="1">
      <alignment vertical="center"/>
    </xf>
    <xf numFmtId="0" fontId="4" fillId="4" borderId="12" xfId="0" applyFont="1" applyFill="1" applyBorder="1" applyAlignment="1" applyProtection="1">
      <alignment horizontal="center" vertical="top" wrapText="1"/>
      <protection locked="0"/>
    </xf>
    <xf numFmtId="0" fontId="4" fillId="4" borderId="17" xfId="0" applyFont="1" applyFill="1" applyBorder="1" applyAlignment="1" applyProtection="1">
      <alignment horizontal="center" vertical="top" wrapText="1"/>
      <protection locked="0"/>
    </xf>
    <xf numFmtId="0" fontId="0" fillId="4" borderId="17" xfId="0" applyFill="1" applyBorder="1" applyAlignment="1" applyProtection="1">
      <alignment wrapText="1"/>
      <protection locked="0"/>
    </xf>
    <xf numFmtId="0" fontId="0" fillId="4" borderId="13" xfId="0" applyFill="1" applyBorder="1" applyAlignment="1" applyProtection="1">
      <alignment wrapText="1"/>
      <protection locked="0"/>
    </xf>
    <xf numFmtId="0" fontId="0" fillId="3" borderId="0" xfId="0" applyFill="1"/>
    <xf numFmtId="0" fontId="7" fillId="3" borderId="0" xfId="0" applyFont="1" applyFill="1" applyAlignment="1">
      <alignment vertical="top" wrapText="1"/>
    </xf>
    <xf numFmtId="0" fontId="25" fillId="4" borderId="12" xfId="0" applyFont="1" applyFill="1" applyBorder="1" applyAlignment="1" applyProtection="1">
      <alignment horizontal="center" vertical="top" wrapText="1"/>
      <protection locked="0"/>
    </xf>
    <xf numFmtId="0" fontId="25" fillId="4" borderId="13" xfId="0" applyFont="1" applyFill="1" applyBorder="1" applyAlignment="1" applyProtection="1">
      <alignment horizontal="center" vertical="top" wrapText="1"/>
      <protection locked="0"/>
    </xf>
    <xf numFmtId="0" fontId="25" fillId="4" borderId="17" xfId="0" applyFont="1" applyFill="1" applyBorder="1" applyAlignment="1" applyProtection="1">
      <alignment horizontal="center" vertical="top" wrapText="1"/>
      <protection locked="0"/>
    </xf>
    <xf numFmtId="0" fontId="6" fillId="3" borderId="3" xfId="0" applyFont="1" applyFill="1" applyBorder="1" applyAlignment="1">
      <alignment horizontal="center" vertical="top"/>
    </xf>
    <xf numFmtId="0" fontId="6" fillId="0" borderId="3" xfId="0" applyFont="1" applyBorder="1" applyAlignment="1">
      <alignment vertical="top"/>
    </xf>
    <xf numFmtId="49" fontId="25" fillId="0" borderId="11" xfId="0" applyNumberFormat="1" applyFont="1" applyBorder="1" applyAlignment="1" applyProtection="1">
      <alignment horizontal="left" vertical="top" wrapText="1"/>
      <protection locked="0"/>
    </xf>
    <xf numFmtId="49" fontId="25" fillId="0" borderId="3" xfId="0" applyNumberFormat="1" applyFont="1" applyBorder="1" applyAlignment="1" applyProtection="1">
      <alignment horizontal="left" vertical="top" wrapText="1"/>
      <protection locked="0"/>
    </xf>
    <xf numFmtId="49" fontId="25" fillId="0" borderId="14" xfId="0" applyNumberFormat="1" applyFont="1" applyBorder="1" applyAlignment="1" applyProtection="1">
      <alignment horizontal="left" vertical="top" wrapText="1"/>
      <protection locked="0"/>
    </xf>
    <xf numFmtId="49" fontId="25" fillId="0" borderId="7" xfId="0" applyNumberFormat="1" applyFont="1" applyBorder="1" applyAlignment="1" applyProtection="1">
      <alignment horizontal="left" vertical="top" wrapText="1"/>
      <protection locked="0"/>
    </xf>
    <xf numFmtId="49" fontId="25" fillId="0" borderId="8" xfId="0" applyNumberFormat="1" applyFont="1" applyBorder="1" applyAlignment="1" applyProtection="1">
      <alignment horizontal="left" vertical="top" wrapText="1"/>
      <protection locked="0"/>
    </xf>
    <xf numFmtId="49" fontId="25" fillId="0" borderId="4" xfId="0" applyNumberFormat="1" applyFont="1" applyBorder="1" applyAlignment="1" applyProtection="1">
      <alignment horizontal="left" vertical="top" wrapText="1"/>
      <protection locked="0"/>
    </xf>
    <xf numFmtId="0" fontId="25" fillId="4" borderId="13" xfId="0" applyFont="1" applyFill="1" applyBorder="1" applyAlignment="1" applyProtection="1">
      <alignment vertical="top" wrapText="1"/>
      <protection locked="0"/>
    </xf>
    <xf numFmtId="0" fontId="3" fillId="3" borderId="1" xfId="0" applyFont="1" applyFill="1" applyBorder="1" applyAlignment="1">
      <alignment horizontal="center" wrapText="1"/>
    </xf>
    <xf numFmtId="0" fontId="0" fillId="3" borderId="1" xfId="0" applyFill="1" applyBorder="1" applyAlignment="1">
      <alignment horizontal="center" wrapText="1"/>
    </xf>
    <xf numFmtId="0" fontId="3" fillId="3" borderId="1" xfId="0" applyFont="1" applyFill="1" applyBorder="1" applyAlignment="1">
      <alignment horizontal="center" vertical="top" wrapText="1"/>
    </xf>
    <xf numFmtId="0" fontId="0" fillId="3" borderId="1" xfId="0" applyFill="1" applyBorder="1" applyAlignment="1">
      <alignment horizontal="center" vertical="top" wrapText="1"/>
    </xf>
    <xf numFmtId="0" fontId="3" fillId="3" borderId="1" xfId="0" applyFont="1" applyFill="1" applyBorder="1" applyAlignment="1">
      <alignment horizontal="center" vertical="top" shrinkToFit="1"/>
    </xf>
    <xf numFmtId="0" fontId="0" fillId="3" borderId="1" xfId="0" applyFill="1" applyBorder="1" applyAlignment="1">
      <alignment horizontal="center" shrinkToFit="1"/>
    </xf>
    <xf numFmtId="0" fontId="25" fillId="4" borderId="12" xfId="0" applyFont="1" applyFill="1" applyBorder="1" applyAlignment="1" applyProtection="1">
      <alignment horizontal="center" wrapText="1"/>
      <protection locked="0"/>
    </xf>
    <xf numFmtId="0" fontId="25" fillId="4" borderId="17" xfId="0" applyFont="1" applyFill="1" applyBorder="1" applyAlignment="1" applyProtection="1">
      <alignment horizontal="center" wrapText="1"/>
      <protection locked="0"/>
    </xf>
    <xf numFmtId="0" fontId="25" fillId="4" borderId="13" xfId="0" applyFont="1" applyFill="1" applyBorder="1" applyAlignment="1" applyProtection="1">
      <alignment horizontal="center" wrapText="1"/>
      <protection locked="0"/>
    </xf>
    <xf numFmtId="0" fontId="0" fillId="3" borderId="0" xfId="0" applyFill="1" applyAlignment="1">
      <alignment horizontal="center" textRotation="90"/>
    </xf>
    <xf numFmtId="0" fontId="25" fillId="4" borderId="12" xfId="0" applyFont="1" applyFill="1" applyBorder="1" applyAlignment="1" applyProtection="1">
      <alignment horizontal="center" vertical="center" wrapText="1"/>
      <protection locked="0"/>
    </xf>
    <xf numFmtId="0" fontId="56" fillId="18" borderId="12" xfId="0" applyFont="1" applyFill="1" applyBorder="1" applyAlignment="1">
      <alignment horizontal="center" vertical="center" wrapText="1"/>
    </xf>
    <xf numFmtId="0" fontId="56" fillId="18" borderId="17"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1" xfId="0" applyBorder="1" applyAlignment="1">
      <alignment horizontal="center"/>
    </xf>
    <xf numFmtId="0" fontId="56" fillId="18" borderId="1" xfId="0" applyFont="1" applyFill="1" applyBorder="1" applyAlignment="1">
      <alignment horizontal="center" vertical="center" wrapText="1"/>
    </xf>
    <xf numFmtId="0" fontId="0" fillId="0" borderId="1" xfId="0" applyBorder="1" applyAlignment="1">
      <alignment horizontal="center" vertical="center" wrapText="1"/>
    </xf>
    <xf numFmtId="0" fontId="56" fillId="22" borderId="0" xfId="0" applyFont="1" applyFill="1" applyAlignment="1">
      <alignment horizontal="center" vertical="center" wrapText="1"/>
    </xf>
    <xf numFmtId="0" fontId="0" fillId="0" borderId="17" xfId="0" applyBorder="1" applyAlignment="1" applyProtection="1">
      <alignment horizontal="left"/>
      <protection locked="0"/>
    </xf>
    <xf numFmtId="0" fontId="18" fillId="3" borderId="0" xfId="0" applyFont="1" applyFill="1" applyAlignment="1">
      <alignment horizontal="right" vertical="top" wrapText="1"/>
    </xf>
    <xf numFmtId="0" fontId="18" fillId="3" borderId="0" xfId="0" applyFont="1" applyFill="1" applyAlignment="1">
      <alignment horizontal="right" wrapText="1"/>
    </xf>
    <xf numFmtId="0" fontId="18" fillId="3" borderId="5" xfId="0" applyFont="1" applyFill="1" applyBorder="1" applyAlignment="1">
      <alignment horizontal="right" wrapText="1"/>
    </xf>
    <xf numFmtId="0" fontId="3" fillId="22" borderId="0" xfId="0" applyFont="1" applyFill="1" applyAlignment="1">
      <alignment horizontal="center" vertical="top"/>
    </xf>
    <xf numFmtId="0" fontId="3" fillId="22" borderId="0" xfId="0" applyFont="1" applyFill="1" applyAlignment="1">
      <alignment horizontal="center"/>
    </xf>
    <xf numFmtId="0" fontId="4" fillId="0" borderId="13" xfId="0" applyFont="1" applyBorder="1" applyAlignment="1" applyProtection="1">
      <alignment horizontal="left"/>
      <protection locked="0"/>
    </xf>
    <xf numFmtId="0" fontId="1" fillId="3" borderId="12" xfId="0" applyFont="1" applyFill="1" applyBorder="1" applyAlignment="1">
      <alignment vertical="top" wrapText="1"/>
    </xf>
    <xf numFmtId="0" fontId="0" fillId="3" borderId="17" xfId="0" applyFill="1" applyBorder="1" applyAlignment="1">
      <alignment vertical="top" wrapText="1"/>
    </xf>
    <xf numFmtId="0" fontId="7" fillId="3" borderId="6" xfId="0" applyFont="1" applyFill="1" applyBorder="1" applyAlignment="1">
      <alignment horizontal="center" vertical="center" textRotation="90" wrapText="1"/>
    </xf>
    <xf numFmtId="0" fontId="10" fillId="3" borderId="15" xfId="0" applyFont="1" applyFill="1" applyBorder="1" applyAlignment="1">
      <alignment horizontal="center" vertical="center" textRotation="90" wrapText="1"/>
    </xf>
    <xf numFmtId="0" fontId="10" fillId="3" borderId="9" xfId="0" applyFont="1" applyFill="1" applyBorder="1" applyAlignment="1">
      <alignment horizontal="center" vertical="center" textRotation="90" wrapText="1"/>
    </xf>
    <xf numFmtId="0" fontId="7" fillId="3" borderId="12" xfId="0" applyFont="1" applyFill="1" applyBorder="1" applyAlignment="1">
      <alignment horizontal="center" vertical="top" wrapText="1"/>
    </xf>
    <xf numFmtId="0" fontId="1" fillId="3" borderId="17" xfId="0" applyFont="1" applyFill="1" applyBorder="1" applyAlignment="1">
      <alignment horizontal="center" vertical="top" wrapText="1"/>
    </xf>
    <xf numFmtId="0" fontId="1" fillId="3" borderId="13" xfId="0" applyFont="1" applyFill="1" applyBorder="1" applyAlignment="1">
      <alignment horizontal="center" vertical="top" wrapText="1"/>
    </xf>
    <xf numFmtId="0" fontId="31" fillId="3" borderId="1" xfId="0" applyFont="1" applyFill="1" applyBorder="1" applyAlignment="1">
      <alignment horizontal="center" vertical="center" wrapText="1"/>
    </xf>
    <xf numFmtId="0" fontId="54" fillId="0" borderId="12" xfId="0" applyFont="1" applyBorder="1" applyAlignment="1" applyProtection="1">
      <alignment horizontal="center" vertical="center" wrapText="1"/>
      <protection locked="0"/>
    </xf>
    <xf numFmtId="0" fontId="54" fillId="0" borderId="17"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 fillId="3" borderId="14"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0" borderId="0" xfId="0" applyFont="1" applyAlignment="1">
      <alignment horizontal="left" wrapText="1"/>
    </xf>
    <xf numFmtId="0" fontId="1" fillId="3" borderId="1" xfId="0" applyFont="1" applyFill="1" applyBorder="1" applyAlignment="1">
      <alignment vertical="center" wrapText="1"/>
    </xf>
    <xf numFmtId="0" fontId="1" fillId="3" borderId="12" xfId="0" applyFont="1" applyFill="1" applyBorder="1" applyAlignment="1">
      <alignment vertical="top"/>
    </xf>
    <xf numFmtId="0" fontId="0" fillId="3" borderId="17" xfId="0" applyFill="1" applyBorder="1" applyAlignment="1">
      <alignment vertical="top"/>
    </xf>
    <xf numFmtId="0" fontId="5" fillId="3" borderId="0" xfId="0" applyFont="1" applyFill="1" applyAlignment="1">
      <alignment horizontal="left" wrapText="1"/>
    </xf>
    <xf numFmtId="49" fontId="4" fillId="4" borderId="11" xfId="0" applyNumberFormat="1" applyFont="1" applyFill="1" applyBorder="1" applyAlignment="1" applyProtection="1">
      <alignment horizontal="left" vertical="top" wrapText="1"/>
      <protection locked="0"/>
    </xf>
    <xf numFmtId="49" fontId="4" fillId="4" borderId="3" xfId="0" applyNumberFormat="1" applyFont="1" applyFill="1" applyBorder="1" applyAlignment="1" applyProtection="1">
      <alignment horizontal="left" vertical="top" wrapText="1"/>
      <protection locked="0"/>
    </xf>
    <xf numFmtId="49" fontId="4" fillId="4" borderId="14" xfId="0" applyNumberFormat="1" applyFont="1" applyFill="1" applyBorder="1" applyAlignment="1" applyProtection="1">
      <alignment horizontal="left" vertical="top" wrapText="1"/>
      <protection locked="0"/>
    </xf>
    <xf numFmtId="49" fontId="4" fillId="4" borderId="7" xfId="0" applyNumberFormat="1" applyFont="1" applyFill="1" applyBorder="1" applyAlignment="1" applyProtection="1">
      <alignment horizontal="left" vertical="top" wrapText="1"/>
      <protection locked="0"/>
    </xf>
    <xf numFmtId="49" fontId="4" fillId="4" borderId="8" xfId="0" applyNumberFormat="1" applyFont="1" applyFill="1" applyBorder="1" applyAlignment="1" applyProtection="1">
      <alignment horizontal="left" vertical="top" wrapText="1"/>
      <protection locked="0"/>
    </xf>
    <xf numFmtId="49" fontId="4" fillId="4" borderId="4" xfId="0" applyNumberFormat="1" applyFont="1" applyFill="1" applyBorder="1" applyAlignment="1" applyProtection="1">
      <alignment horizontal="left" vertical="top" wrapText="1"/>
      <protection locked="0"/>
    </xf>
    <xf numFmtId="0" fontId="1" fillId="3" borderId="0" xfId="0" applyFont="1" applyFill="1" applyAlignment="1">
      <alignment vertical="top" wrapText="1"/>
    </xf>
    <xf numFmtId="0" fontId="0" fillId="0" borderId="0" xfId="0" applyAlignment="1">
      <alignment vertical="top" wrapText="1"/>
    </xf>
    <xf numFmtId="0" fontId="5" fillId="3" borderId="3" xfId="0" applyFont="1" applyFill="1" applyBorder="1" applyAlignment="1">
      <alignment horizontal="left" vertical="center" wrapText="1"/>
    </xf>
    <xf numFmtId="0" fontId="0" fillId="0" borderId="0" xfId="0" applyAlignment="1">
      <alignment horizontal="left" vertical="center" wrapText="1"/>
    </xf>
    <xf numFmtId="0" fontId="0" fillId="3" borderId="15" xfId="0" applyFill="1" applyBorder="1" applyAlignment="1">
      <alignment wrapText="1"/>
    </xf>
    <xf numFmtId="0" fontId="0" fillId="3" borderId="9" xfId="0" applyFill="1" applyBorder="1" applyAlignment="1">
      <alignment wrapText="1"/>
    </xf>
    <xf numFmtId="0" fontId="7" fillId="3" borderId="12" xfId="0" applyFont="1" applyFill="1" applyBorder="1" applyAlignment="1">
      <alignment horizontal="center" wrapText="1"/>
    </xf>
    <xf numFmtId="0" fontId="0" fillId="3" borderId="17" xfId="0" applyFill="1"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49" fontId="25" fillId="4" borderId="3" xfId="0" applyNumberFormat="1" applyFont="1" applyFill="1" applyBorder="1" applyAlignment="1" applyProtection="1">
      <alignment horizontal="left" vertical="top" wrapText="1"/>
      <protection locked="0"/>
    </xf>
    <xf numFmtId="49" fontId="25" fillId="4" borderId="14" xfId="0" applyNumberFormat="1" applyFont="1" applyFill="1" applyBorder="1" applyAlignment="1" applyProtection="1">
      <alignment horizontal="left" vertical="top" wrapText="1"/>
      <protection locked="0"/>
    </xf>
    <xf numFmtId="49" fontId="25" fillId="4" borderId="7" xfId="0" applyNumberFormat="1" applyFont="1" applyFill="1" applyBorder="1" applyAlignment="1" applyProtection="1">
      <alignment horizontal="left" vertical="top" wrapText="1"/>
      <protection locked="0"/>
    </xf>
    <xf numFmtId="49" fontId="25" fillId="4" borderId="8" xfId="0" applyNumberFormat="1" applyFont="1" applyFill="1" applyBorder="1" applyAlignment="1" applyProtection="1">
      <alignment horizontal="left" vertical="top" wrapText="1"/>
      <protection locked="0"/>
    </xf>
    <xf numFmtId="49" fontId="25" fillId="4" borderId="4" xfId="0" applyNumberFormat="1" applyFont="1" applyFill="1" applyBorder="1" applyAlignment="1" applyProtection="1">
      <alignment horizontal="left" vertical="top" wrapText="1"/>
      <protection locked="0"/>
    </xf>
    <xf numFmtId="49" fontId="25" fillId="4" borderId="11" xfId="0" applyNumberFormat="1" applyFont="1" applyFill="1" applyBorder="1" applyAlignment="1" applyProtection="1">
      <alignment horizontal="left" vertical="top" wrapText="1"/>
      <protection locked="0"/>
    </xf>
    <xf numFmtId="0" fontId="5" fillId="3" borderId="11" xfId="0" applyFont="1" applyFill="1" applyBorder="1" applyAlignment="1">
      <alignment vertical="center" wrapText="1"/>
    </xf>
    <xf numFmtId="0" fontId="5" fillId="3" borderId="14" xfId="0" applyFont="1" applyFill="1" applyBorder="1" applyAlignment="1">
      <alignment vertical="center" wrapText="1"/>
    </xf>
    <xf numFmtId="0" fontId="5" fillId="3" borderId="7" xfId="0" applyFont="1" applyFill="1" applyBorder="1" applyAlignment="1">
      <alignment vertical="center" wrapText="1"/>
    </xf>
    <xf numFmtId="0" fontId="5" fillId="3" borderId="4" xfId="0" applyFont="1" applyFill="1" applyBorder="1" applyAlignment="1">
      <alignment vertical="center" wrapText="1"/>
    </xf>
    <xf numFmtId="49" fontId="4" fillId="4" borderId="1" xfId="0" applyNumberFormat="1" applyFont="1" applyFill="1" applyBorder="1" applyAlignment="1" applyProtection="1">
      <alignment horizontal="center" vertical="center" wrapText="1"/>
      <protection locked="0"/>
    </xf>
    <xf numFmtId="0" fontId="4" fillId="4" borderId="1" xfId="0" applyFont="1" applyFill="1" applyBorder="1" applyAlignment="1" applyProtection="1">
      <alignment horizontal="left" vertical="center" wrapText="1"/>
      <protection locked="0"/>
    </xf>
    <xf numFmtId="0" fontId="4" fillId="4" borderId="1" xfId="0" applyFont="1" applyFill="1" applyBorder="1" applyAlignment="1" applyProtection="1">
      <alignment horizontal="center" vertical="center" wrapText="1"/>
      <protection locked="0"/>
    </xf>
    <xf numFmtId="0" fontId="1" fillId="3" borderId="0" xfId="0" applyFont="1" applyFill="1" applyAlignment="1">
      <alignment horizontal="left" vertical="top" wrapText="1"/>
    </xf>
    <xf numFmtId="0" fontId="5" fillId="3" borderId="0" xfId="0" applyFont="1" applyFill="1" applyAlignment="1">
      <alignment horizontal="left" vertical="top" wrapText="1"/>
    </xf>
    <xf numFmtId="0" fontId="14" fillId="3" borderId="0" xfId="0" applyFont="1" applyFill="1" applyAlignment="1">
      <alignment horizontal="left" vertical="center" wrapText="1"/>
    </xf>
    <xf numFmtId="0" fontId="1" fillId="3" borderId="0" xfId="0" applyFont="1" applyFill="1" applyAlignment="1">
      <alignment horizontal="center" vertical="top" wrapText="1"/>
    </xf>
    <xf numFmtId="0" fontId="1" fillId="3" borderId="0" xfId="0" applyFont="1" applyFill="1" applyAlignment="1">
      <alignment horizontal="center" vertical="center" wrapText="1"/>
    </xf>
    <xf numFmtId="1" fontId="25" fillId="4" borderId="12" xfId="0" applyNumberFormat="1" applyFont="1" applyFill="1" applyBorder="1" applyAlignment="1" applyProtection="1">
      <alignment horizontal="center"/>
      <protection locked="0"/>
    </xf>
    <xf numFmtId="1" fontId="25" fillId="4" borderId="13" xfId="0" applyNumberFormat="1" applyFont="1" applyFill="1" applyBorder="1" applyAlignment="1" applyProtection="1">
      <alignment horizontal="center"/>
      <protection locked="0"/>
    </xf>
    <xf numFmtId="0" fontId="5" fillId="3" borderId="1" xfId="0" applyFont="1" applyFill="1" applyBorder="1" applyAlignment="1">
      <alignment wrapText="1"/>
    </xf>
    <xf numFmtId="0" fontId="55" fillId="3" borderId="12" xfId="0" applyFont="1" applyFill="1" applyBorder="1" applyAlignment="1" applyProtection="1">
      <alignment horizontal="center" vertical="top" wrapText="1"/>
      <protection locked="0"/>
    </xf>
    <xf numFmtId="0" fontId="55" fillId="3" borderId="17" xfId="0" applyFont="1" applyFill="1" applyBorder="1" applyAlignment="1" applyProtection="1">
      <alignment horizontal="center" vertical="top" wrapText="1"/>
      <protection locked="0"/>
    </xf>
    <xf numFmtId="0" fontId="55" fillId="3" borderId="13" xfId="0" applyFont="1" applyFill="1" applyBorder="1" applyAlignment="1" applyProtection="1">
      <alignment horizontal="center" vertical="top" wrapText="1"/>
      <protection locked="0"/>
    </xf>
    <xf numFmtId="0" fontId="10" fillId="3" borderId="3" xfId="0" applyFont="1" applyFill="1" applyBorder="1" applyAlignment="1">
      <alignment horizontal="center" vertical="top" wrapText="1"/>
    </xf>
    <xf numFmtId="0" fontId="10" fillId="3" borderId="0" xfId="0" applyFont="1" applyFill="1" applyAlignment="1">
      <alignment horizontal="center" vertical="top" wrapText="1"/>
    </xf>
    <xf numFmtId="0" fontId="1" fillId="3" borderId="12" xfId="0" applyFont="1" applyFill="1" applyBorder="1" applyAlignment="1">
      <alignment horizontal="center" vertical="top" wrapText="1"/>
    </xf>
    <xf numFmtId="0" fontId="3" fillId="3" borderId="1" xfId="0" applyFont="1" applyFill="1" applyBorder="1" applyAlignment="1">
      <alignment vertical="top" wrapText="1"/>
    </xf>
    <xf numFmtId="0" fontId="5" fillId="3" borderId="0" xfId="0" applyFont="1" applyFill="1" applyAlignment="1">
      <alignment horizontal="left" vertical="top"/>
    </xf>
    <xf numFmtId="0" fontId="5" fillId="0" borderId="0" xfId="0" applyFont="1" applyAlignment="1">
      <alignment vertical="top"/>
    </xf>
    <xf numFmtId="0" fontId="1" fillId="3" borderId="1" xfId="0" applyFont="1" applyFill="1" applyBorder="1" applyAlignment="1">
      <alignment horizontal="center" vertical="top" wrapText="1"/>
    </xf>
    <xf numFmtId="0" fontId="4" fillId="0" borderId="9" xfId="0" applyFont="1" applyBorder="1" applyAlignment="1" applyProtection="1">
      <alignment horizontal="center" vertical="center" wrapText="1"/>
      <protection locked="0"/>
    </xf>
    <xf numFmtId="0" fontId="5" fillId="3" borderId="1" xfId="0" applyFont="1" applyFill="1" applyBorder="1" applyAlignment="1">
      <alignment horizontal="center" wrapText="1"/>
    </xf>
    <xf numFmtId="0" fontId="1" fillId="4" borderId="12" xfId="0" applyFont="1" applyFill="1" applyBorder="1" applyAlignment="1" applyProtection="1">
      <alignment horizontal="right" vertical="top" wrapText="1"/>
      <protection locked="0"/>
    </xf>
    <xf numFmtId="0" fontId="1" fillId="0" borderId="17" xfId="0" applyFont="1" applyBorder="1" applyAlignment="1" applyProtection="1">
      <alignment horizontal="right" vertical="top" wrapText="1"/>
      <protection locked="0"/>
    </xf>
    <xf numFmtId="0" fontId="1" fillId="0" borderId="13" xfId="0" applyFont="1" applyBorder="1" applyAlignment="1" applyProtection="1">
      <alignment horizontal="right" vertical="top" wrapText="1"/>
      <protection locked="0"/>
    </xf>
    <xf numFmtId="0" fontId="5" fillId="3" borderId="0" xfId="0" applyFont="1" applyFill="1" applyAlignment="1">
      <alignment vertical="top"/>
    </xf>
    <xf numFmtId="0" fontId="5" fillId="0" borderId="0" xfId="0" applyFont="1"/>
    <xf numFmtId="0" fontId="1" fillId="3" borderId="11"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4" xfId="0" applyFont="1" applyFill="1" applyBorder="1" applyAlignment="1">
      <alignment horizontal="center" vertical="center"/>
    </xf>
    <xf numFmtId="1" fontId="30" fillId="3" borderId="20" xfId="0" applyNumberFormat="1" applyFont="1" applyFill="1" applyBorder="1" applyAlignment="1">
      <alignment horizontal="center" vertical="center" wrapText="1"/>
    </xf>
    <xf numFmtId="0" fontId="3" fillId="3" borderId="8" xfId="0" applyFont="1" applyFill="1" applyBorder="1" applyAlignment="1">
      <alignment horizontal="center" vertical="top" wrapText="1"/>
    </xf>
    <xf numFmtId="0" fontId="0" fillId="3" borderId="8" xfId="0" applyFill="1" applyBorder="1" applyAlignment="1">
      <alignment vertical="top"/>
    </xf>
    <xf numFmtId="0" fontId="0" fillId="3" borderId="12" xfId="0" applyFill="1" applyBorder="1" applyAlignment="1">
      <alignment horizontal="center"/>
    </xf>
    <xf numFmtId="0" fontId="0" fillId="0" borderId="17" xfId="0" applyBorder="1" applyAlignment="1">
      <alignment horizontal="center"/>
    </xf>
    <xf numFmtId="0" fontId="0" fillId="0" borderId="13" xfId="0" applyBorder="1" applyAlignment="1">
      <alignment horizontal="center"/>
    </xf>
    <xf numFmtId="0" fontId="0" fillId="4" borderId="12" xfId="0" applyFill="1" applyBorder="1" applyAlignment="1" applyProtection="1">
      <alignment horizontal="right" wrapText="1"/>
      <protection locked="0"/>
    </xf>
    <xf numFmtId="0" fontId="0" fillId="4" borderId="17" xfId="0" applyFill="1" applyBorder="1" applyAlignment="1" applyProtection="1">
      <alignment horizontal="right"/>
      <protection locked="0"/>
    </xf>
    <xf numFmtId="0" fontId="0" fillId="4" borderId="13" xfId="0" applyFill="1" applyBorder="1" applyAlignment="1" applyProtection="1">
      <alignment horizontal="right"/>
      <protection locked="0"/>
    </xf>
    <xf numFmtId="0" fontId="6" fillId="3" borderId="8" xfId="0" applyFont="1" applyFill="1" applyBorder="1" applyAlignment="1">
      <alignment horizontal="center" wrapText="1"/>
    </xf>
    <xf numFmtId="0" fontId="6" fillId="0" borderId="8" xfId="0" applyFont="1" applyBorder="1" applyAlignment="1">
      <alignment horizontal="center"/>
    </xf>
    <xf numFmtId="0" fontId="46" fillId="3" borderId="12" xfId="0" applyFont="1" applyFill="1" applyBorder="1" applyAlignment="1">
      <alignment horizontal="right"/>
    </xf>
    <xf numFmtId="0" fontId="46" fillId="0" borderId="17" xfId="0" applyFont="1" applyBorder="1" applyAlignment="1">
      <alignment horizontal="right"/>
    </xf>
    <xf numFmtId="0" fontId="46" fillId="0" borderId="13" xfId="0" applyFont="1" applyBorder="1" applyAlignment="1">
      <alignment horizontal="right"/>
    </xf>
    <xf numFmtId="0" fontId="7" fillId="3" borderId="3" xfId="0" applyFont="1" applyFill="1" applyBorder="1" applyAlignment="1">
      <alignment horizontal="left" vertical="top"/>
    </xf>
    <xf numFmtId="0" fontId="44" fillId="3" borderId="12" xfId="0" applyFont="1" applyFill="1" applyBorder="1" applyAlignment="1">
      <alignment horizontal="left"/>
    </xf>
    <xf numFmtId="0" fontId="45" fillId="0" borderId="17" xfId="0" applyFont="1" applyBorder="1"/>
    <xf numFmtId="0" fontId="45" fillId="0" borderId="13" xfId="0" applyFont="1" applyBorder="1"/>
    <xf numFmtId="0" fontId="47" fillId="3" borderId="12" xfId="0" applyFont="1" applyFill="1" applyBorder="1" applyAlignment="1">
      <alignment horizontal="right"/>
    </xf>
    <xf numFmtId="0" fontId="47" fillId="0" borderId="17" xfId="0" applyFont="1" applyBorder="1" applyAlignment="1">
      <alignment horizontal="right"/>
    </xf>
    <xf numFmtId="0" fontId="47" fillId="0" borderId="13" xfId="0" applyFont="1" applyBorder="1" applyAlignment="1">
      <alignment horizontal="right"/>
    </xf>
    <xf numFmtId="0" fontId="25" fillId="4" borderId="6" xfId="0" applyFont="1" applyFill="1" applyBorder="1" applyAlignment="1" applyProtection="1">
      <alignment horizontal="center" vertical="center"/>
      <protection locked="0"/>
    </xf>
    <xf numFmtId="0" fontId="25" fillId="0" borderId="21" xfId="0" applyFont="1" applyBorder="1" applyAlignment="1" applyProtection="1">
      <alignment horizontal="center" vertical="center"/>
      <protection locked="0"/>
    </xf>
    <xf numFmtId="0" fontId="47" fillId="3" borderId="11" xfId="0" applyFont="1" applyFill="1" applyBorder="1" applyAlignment="1">
      <alignment horizontal="right" wrapText="1"/>
    </xf>
    <xf numFmtId="0" fontId="47" fillId="0" borderId="3" xfId="0" applyFont="1" applyBorder="1" applyAlignment="1">
      <alignment horizontal="right" wrapText="1"/>
    </xf>
    <xf numFmtId="0" fontId="47" fillId="0" borderId="14" xfId="0" applyFont="1" applyBorder="1" applyAlignment="1">
      <alignment horizontal="right" wrapText="1"/>
    </xf>
    <xf numFmtId="0" fontId="48" fillId="0" borderId="18" xfId="0" applyFont="1" applyBorder="1" applyAlignment="1">
      <alignment horizontal="right" wrapText="1"/>
    </xf>
    <xf numFmtId="0" fontId="48" fillId="0" borderId="19" xfId="0" applyFont="1" applyBorder="1" applyAlignment="1">
      <alignment horizontal="right" wrapText="1"/>
    </xf>
    <xf numFmtId="0" fontId="48" fillId="0" borderId="22" xfId="0" applyFont="1" applyBorder="1" applyAlignment="1">
      <alignment horizontal="right" wrapText="1"/>
    </xf>
    <xf numFmtId="0" fontId="47" fillId="3" borderId="15" xfId="0" applyFont="1" applyFill="1" applyBorder="1" applyAlignment="1">
      <alignment horizontal="center" textRotation="90"/>
    </xf>
    <xf numFmtId="0" fontId="47" fillId="3" borderId="9" xfId="0" applyFont="1" applyFill="1" applyBorder="1" applyAlignment="1">
      <alignment horizontal="center" textRotation="90"/>
    </xf>
    <xf numFmtId="0" fontId="7" fillId="0" borderId="0" xfId="0" applyFont="1"/>
    <xf numFmtId="0" fontId="47" fillId="3" borderId="15" xfId="0" applyFont="1" applyFill="1" applyBorder="1" applyAlignment="1">
      <alignment textRotation="90"/>
    </xf>
    <xf numFmtId="0" fontId="47" fillId="3" borderId="9" xfId="0" applyFont="1" applyFill="1" applyBorder="1" applyAlignment="1">
      <alignment textRotation="90"/>
    </xf>
    <xf numFmtId="0" fontId="7" fillId="0" borderId="0" xfId="0" applyFont="1" applyAlignment="1">
      <alignment wrapText="1"/>
    </xf>
    <xf numFmtId="0" fontId="0" fillId="0" borderId="1" xfId="0" applyBorder="1" applyAlignment="1">
      <alignment horizontal="center" vertical="top" wrapText="1"/>
    </xf>
    <xf numFmtId="0" fontId="5" fillId="3" borderId="1" xfId="0" applyFont="1" applyFill="1" applyBorder="1" applyAlignment="1">
      <alignment horizontal="center" vertical="top" wrapText="1"/>
    </xf>
    <xf numFmtId="0" fontId="9" fillId="3" borderId="23" xfId="0" applyFont="1" applyFill="1" applyBorder="1" applyAlignment="1">
      <alignment horizontal="center" textRotation="90" wrapText="1"/>
    </xf>
    <xf numFmtId="0" fontId="10" fillId="0" borderId="24" xfId="0" applyFont="1" applyBorder="1" applyAlignment="1">
      <alignment horizontal="center" textRotation="90" wrapText="1"/>
    </xf>
    <xf numFmtId="0" fontId="10" fillId="0" borderId="25" xfId="0" applyFont="1" applyBorder="1" applyAlignment="1">
      <alignment horizontal="center" textRotation="90" wrapText="1"/>
    </xf>
    <xf numFmtId="0" fontId="4" fillId="0" borderId="17" xfId="0" applyFont="1"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26" fillId="4" borderId="6" xfId="0" applyFont="1" applyFill="1" applyBorder="1" applyAlignment="1" applyProtection="1">
      <alignment horizontal="center" vertical="center" wrapText="1"/>
      <protection locked="0"/>
    </xf>
    <xf numFmtId="0" fontId="0" fillId="0" borderId="9" xfId="0" applyBorder="1" applyAlignment="1" applyProtection="1">
      <alignment vertical="center" wrapText="1"/>
      <protection locked="0"/>
    </xf>
    <xf numFmtId="0" fontId="4" fillId="0" borderId="6"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26" fillId="4" borderId="11" xfId="0" applyFont="1" applyFill="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9" fillId="3" borderId="0" xfId="0" applyFont="1" applyFill="1" applyAlignment="1">
      <alignment vertical="top" wrapText="1"/>
    </xf>
    <xf numFmtId="0" fontId="9" fillId="0" borderId="0" xfId="0" applyFont="1"/>
    <xf numFmtId="0" fontId="9" fillId="0" borderId="5" xfId="0" applyFont="1" applyBorder="1"/>
    <xf numFmtId="0" fontId="26" fillId="4" borderId="12" xfId="0"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1" fillId="3" borderId="26" xfId="0" applyFont="1" applyFill="1" applyBorder="1" applyAlignment="1">
      <alignment horizontal="center" vertical="top" wrapText="1"/>
    </xf>
    <xf numFmtId="0" fontId="36" fillId="3" borderId="6" xfId="0" applyFont="1" applyFill="1" applyBorder="1" applyAlignment="1">
      <alignment horizontal="center" vertical="center" textRotation="90" wrapText="1"/>
    </xf>
    <xf numFmtId="0" fontId="0" fillId="0" borderId="15" xfId="0" applyBorder="1" applyAlignment="1">
      <alignment textRotation="90" wrapText="1"/>
    </xf>
    <xf numFmtId="0" fontId="0" fillId="0" borderId="9" xfId="0" applyBorder="1" applyAlignment="1">
      <alignment textRotation="90" wrapText="1"/>
    </xf>
    <xf numFmtId="0" fontId="36" fillId="3" borderId="6" xfId="0" applyFont="1" applyFill="1" applyBorder="1" applyAlignment="1">
      <alignment horizontal="center" vertical="center" wrapText="1"/>
    </xf>
    <xf numFmtId="0" fontId="0" fillId="0" borderId="15" xfId="0" applyBorder="1" applyAlignment="1">
      <alignment wrapText="1"/>
    </xf>
    <xf numFmtId="0" fontId="36" fillId="3" borderId="12" xfId="0" applyFont="1" applyFill="1" applyBorder="1" applyAlignment="1">
      <alignment horizontal="center" vertical="center" wrapText="1"/>
    </xf>
    <xf numFmtId="0" fontId="0" fillId="0" borderId="17" xfId="0" applyBorder="1" applyAlignment="1">
      <alignment wrapText="1"/>
    </xf>
    <xf numFmtId="0" fontId="0" fillId="0" borderId="12" xfId="0" applyBorder="1" applyAlignment="1">
      <alignment wrapText="1"/>
    </xf>
    <xf numFmtId="0" fontId="36" fillId="3" borderId="11" xfId="0" applyFont="1" applyFill="1" applyBorder="1" applyAlignment="1">
      <alignment horizontal="center" vertical="center" wrapText="1"/>
    </xf>
    <xf numFmtId="0" fontId="0" fillId="0" borderId="3" xfId="0" applyBorder="1" applyAlignment="1">
      <alignment wrapText="1"/>
    </xf>
    <xf numFmtId="0" fontId="0" fillId="0" borderId="2" xfId="0" applyBorder="1" applyAlignment="1">
      <alignment wrapText="1"/>
    </xf>
    <xf numFmtId="0" fontId="0" fillId="0" borderId="7" xfId="0" applyBorder="1" applyAlignment="1">
      <alignment wrapText="1"/>
    </xf>
    <xf numFmtId="0" fontId="0" fillId="3" borderId="16" xfId="0" applyFill="1" applyBorder="1" applyAlignment="1">
      <alignment horizontal="center" wrapText="1"/>
    </xf>
    <xf numFmtId="0" fontId="0" fillId="0" borderId="17" xfId="0"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15" xfId="0" applyBorder="1" applyAlignment="1">
      <alignment horizontal="center" vertical="center" textRotation="90" wrapText="1"/>
    </xf>
    <xf numFmtId="0" fontId="0" fillId="0" borderId="9" xfId="0" applyBorder="1" applyAlignment="1">
      <alignment horizontal="center" vertical="center" textRotation="90" wrapText="1"/>
    </xf>
    <xf numFmtId="0" fontId="10" fillId="3" borderId="1" xfId="0" applyFont="1" applyFill="1" applyBorder="1" applyAlignment="1">
      <alignment wrapText="1"/>
    </xf>
    <xf numFmtId="0" fontId="10" fillId="3" borderId="14" xfId="0" applyFont="1" applyFill="1" applyBorder="1" applyAlignment="1">
      <alignment horizontal="center" vertical="center" textRotation="90" wrapText="1"/>
    </xf>
    <xf numFmtId="0" fontId="10" fillId="3" borderId="2" xfId="0" applyFont="1" applyFill="1" applyBorder="1" applyAlignment="1">
      <alignment horizontal="center" vertical="center" textRotation="90" wrapText="1"/>
    </xf>
    <xf numFmtId="0" fontId="10" fillId="3" borderId="5" xfId="0" applyFont="1" applyFill="1" applyBorder="1" applyAlignment="1">
      <alignment horizontal="center" vertical="center" textRotation="90" wrapText="1"/>
    </xf>
    <xf numFmtId="0" fontId="10" fillId="3" borderId="7" xfId="0" applyFont="1" applyFill="1" applyBorder="1" applyAlignment="1">
      <alignment horizontal="center" vertical="center" textRotation="90" wrapText="1"/>
    </xf>
    <xf numFmtId="0" fontId="10" fillId="3" borderId="4" xfId="0" applyFont="1" applyFill="1" applyBorder="1" applyAlignment="1">
      <alignment horizontal="center" vertical="center" textRotation="90" wrapText="1"/>
    </xf>
    <xf numFmtId="0" fontId="10" fillId="3" borderId="1" xfId="0" applyFont="1" applyFill="1" applyBorder="1" applyAlignment="1">
      <alignment horizontal="center" wrapText="1"/>
    </xf>
    <xf numFmtId="0" fontId="0" fillId="0" borderId="3" xfId="0" applyBorder="1" applyAlignment="1">
      <alignment horizontal="center" vertical="center" wrapText="1"/>
    </xf>
    <xf numFmtId="0" fontId="0" fillId="0" borderId="14" xfId="0" applyBorder="1" applyAlignment="1">
      <alignment horizontal="center" vertical="center" wrapText="1"/>
    </xf>
    <xf numFmtId="0" fontId="8" fillId="3" borderId="2" xfId="0" applyFont="1" applyFill="1" applyBorder="1" applyAlignment="1">
      <alignment horizontal="center" vertical="top" wrapText="1"/>
    </xf>
    <xf numFmtId="0" fontId="8" fillId="3" borderId="0" xfId="0" applyFont="1" applyFill="1" applyAlignment="1">
      <alignment horizontal="center" vertical="top" wrapText="1"/>
    </xf>
    <xf numFmtId="0" fontId="10" fillId="3" borderId="1" xfId="0" applyFont="1" applyFill="1" applyBorder="1" applyAlignment="1">
      <alignment horizontal="left" vertical="top" wrapText="1"/>
    </xf>
    <xf numFmtId="0" fontId="1" fillId="4" borderId="1" xfId="0" applyFont="1" applyFill="1" applyBorder="1" applyAlignment="1">
      <alignment horizontal="center" vertical="top" wrapText="1"/>
    </xf>
    <xf numFmtId="0" fontId="3" fillId="3" borderId="2" xfId="0" applyFont="1" applyFill="1" applyBorder="1" applyAlignment="1">
      <alignment horizontal="left" vertical="top" wrapText="1"/>
    </xf>
    <xf numFmtId="0" fontId="1" fillId="3" borderId="2" xfId="0" applyFont="1" applyFill="1" applyBorder="1" applyAlignment="1">
      <alignment horizontal="left" vertical="top" wrapText="1"/>
    </xf>
    <xf numFmtId="0" fontId="5" fillId="3" borderId="0" xfId="0" applyFont="1" applyFill="1" applyAlignment="1">
      <alignment horizontal="center" vertical="top" wrapText="1"/>
    </xf>
    <xf numFmtId="0" fontId="30" fillId="3" borderId="12" xfId="0" applyFont="1" applyFill="1" applyBorder="1" applyAlignment="1">
      <alignment horizontal="center" vertical="center" wrapText="1"/>
    </xf>
    <xf numFmtId="0" fontId="30" fillId="3" borderId="17"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1" fillId="3" borderId="0" xfId="0" applyFont="1" applyFill="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1" fillId="3" borderId="2" xfId="0" applyFont="1" applyFill="1" applyBorder="1" applyAlignment="1">
      <alignment horizontal="center" vertical="top" wrapText="1"/>
    </xf>
    <xf numFmtId="0" fontId="0" fillId="0" borderId="15" xfId="0" applyBorder="1" applyAlignment="1">
      <alignment textRotation="90"/>
    </xf>
    <xf numFmtId="0" fontId="0" fillId="0" borderId="9" xfId="0" applyBorder="1" applyAlignment="1">
      <alignment textRotation="90"/>
    </xf>
    <xf numFmtId="0" fontId="10" fillId="3" borderId="11" xfId="0" applyFont="1" applyFill="1" applyBorder="1" applyAlignment="1">
      <alignment horizontal="center" vertical="center" textRotation="90"/>
    </xf>
    <xf numFmtId="0" fontId="10" fillId="3" borderId="14" xfId="0" applyFont="1" applyFill="1" applyBorder="1" applyAlignment="1">
      <alignment horizontal="center" vertical="center" textRotation="90"/>
    </xf>
    <xf numFmtId="0" fontId="10" fillId="3" borderId="2" xfId="0" applyFont="1" applyFill="1" applyBorder="1" applyAlignment="1">
      <alignment horizontal="center" vertical="center" textRotation="90"/>
    </xf>
    <xf numFmtId="0" fontId="10" fillId="3" borderId="5" xfId="0" applyFont="1" applyFill="1" applyBorder="1" applyAlignment="1">
      <alignment horizontal="center" vertical="center" textRotation="90"/>
    </xf>
    <xf numFmtId="0" fontId="10" fillId="3" borderId="7" xfId="0" applyFont="1" applyFill="1" applyBorder="1" applyAlignment="1">
      <alignment horizontal="center" vertical="center" textRotation="90"/>
    </xf>
    <xf numFmtId="0" fontId="10" fillId="3" borderId="4" xfId="0" applyFont="1" applyFill="1" applyBorder="1" applyAlignment="1">
      <alignment horizontal="center" vertical="center" textRotation="90"/>
    </xf>
    <xf numFmtId="0" fontId="5" fillId="3" borderId="12" xfId="0" applyFont="1" applyFill="1" applyBorder="1" applyAlignment="1">
      <alignment vertical="top" wrapText="1"/>
    </xf>
    <xf numFmtId="0" fontId="5" fillId="3" borderId="17" xfId="0" applyFont="1" applyFill="1" applyBorder="1" applyAlignment="1">
      <alignment vertical="top" wrapText="1"/>
    </xf>
    <xf numFmtId="0" fontId="5" fillId="3" borderId="13" xfId="0" applyFont="1" applyFill="1" applyBorder="1" applyAlignment="1">
      <alignment vertical="top" wrapText="1"/>
    </xf>
    <xf numFmtId="0" fontId="4" fillId="4" borderId="12"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wrapText="1"/>
      <protection locked="0"/>
    </xf>
    <xf numFmtId="0" fontId="4" fillId="4" borderId="13" xfId="0" applyFont="1" applyFill="1" applyBorder="1" applyAlignment="1" applyProtection="1">
      <alignment horizontal="center" vertical="center" wrapText="1"/>
      <protection locked="0"/>
    </xf>
    <xf numFmtId="0" fontId="1" fillId="3" borderId="1" xfId="0" applyFont="1" applyFill="1" applyBorder="1" applyAlignment="1">
      <alignment horizontal="center" vertical="center" wrapText="1"/>
    </xf>
    <xf numFmtId="0" fontId="0" fillId="4" borderId="17" xfId="0" applyFill="1" applyBorder="1" applyAlignment="1" applyProtection="1">
      <alignment horizontal="right" wrapText="1"/>
      <protection locked="0"/>
    </xf>
    <xf numFmtId="0" fontId="0" fillId="4" borderId="13" xfId="0" applyFill="1" applyBorder="1" applyAlignment="1" applyProtection="1">
      <alignment horizontal="right" wrapText="1"/>
      <protection locked="0"/>
    </xf>
    <xf numFmtId="0" fontId="11" fillId="3" borderId="0" xfId="0" applyFont="1" applyFill="1" applyAlignment="1">
      <alignment wrapText="1"/>
    </xf>
    <xf numFmtId="0" fontId="11" fillId="3" borderId="0" xfId="0" applyFont="1" applyFill="1"/>
    <xf numFmtId="0" fontId="0" fillId="3" borderId="0" xfId="0" applyFill="1" applyAlignment="1">
      <alignment horizontal="center" wrapText="1"/>
    </xf>
    <xf numFmtId="0" fontId="4" fillId="4" borderId="1" xfId="0" applyFont="1" applyFill="1" applyBorder="1" applyAlignment="1" applyProtection="1">
      <alignment horizontal="center" wrapText="1"/>
      <protection locked="0"/>
    </xf>
    <xf numFmtId="0" fontId="4" fillId="4" borderId="27" xfId="0" applyFont="1" applyFill="1" applyBorder="1" applyAlignment="1" applyProtection="1">
      <alignment horizontal="center" wrapText="1"/>
      <protection locked="0"/>
    </xf>
    <xf numFmtId="0" fontId="4" fillId="4" borderId="28" xfId="0" applyFont="1" applyFill="1" applyBorder="1" applyAlignment="1" applyProtection="1">
      <alignment horizontal="center" wrapText="1"/>
      <protection locked="0"/>
    </xf>
    <xf numFmtId="0" fontId="4" fillId="4" borderId="29" xfId="0" applyFont="1" applyFill="1" applyBorder="1" applyAlignment="1" applyProtection="1">
      <alignment horizontal="center" wrapText="1"/>
      <protection locked="0"/>
    </xf>
    <xf numFmtId="0" fontId="5" fillId="3" borderId="27" xfId="0" applyFont="1" applyFill="1" applyBorder="1" applyAlignment="1">
      <alignment horizontal="center" vertical="top" wrapText="1"/>
    </xf>
    <xf numFmtId="0" fontId="5" fillId="3" borderId="28" xfId="0" applyFont="1" applyFill="1" applyBorder="1" applyAlignment="1">
      <alignment horizontal="center" vertical="top" wrapText="1"/>
    </xf>
    <xf numFmtId="0" fontId="4" fillId="3" borderId="3" xfId="0" applyFont="1" applyFill="1" applyBorder="1" applyAlignment="1">
      <alignment horizontal="center" wrapText="1"/>
    </xf>
    <xf numFmtId="0" fontId="13" fillId="3" borderId="3"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7" fillId="3" borderId="8" xfId="0" applyFont="1" applyFill="1" applyBorder="1" applyAlignment="1">
      <alignment horizontal="left" vertical="center" wrapText="1"/>
    </xf>
    <xf numFmtId="0" fontId="4" fillId="0" borderId="1" xfId="0" applyFont="1" applyBorder="1" applyAlignment="1" applyProtection="1">
      <alignment horizontal="center" wrapText="1"/>
      <protection locked="0"/>
    </xf>
    <xf numFmtId="0" fontId="1" fillId="3" borderId="3" xfId="0" applyFont="1" applyFill="1" applyBorder="1" applyAlignment="1">
      <alignment horizontal="left" wrapText="1"/>
    </xf>
    <xf numFmtId="0" fontId="4" fillId="4" borderId="11" xfId="0"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protection locked="0"/>
    </xf>
    <xf numFmtId="0" fontId="4" fillId="4" borderId="7" xfId="0" applyFont="1" applyFill="1" applyBorder="1" applyAlignment="1" applyProtection="1">
      <alignment horizontal="center" vertical="center" wrapText="1"/>
      <protection locked="0"/>
    </xf>
    <xf numFmtId="0" fontId="4" fillId="4" borderId="8" xfId="0" applyFont="1" applyFill="1" applyBorder="1" applyAlignment="1" applyProtection="1">
      <alignment horizontal="center" vertical="center" wrapText="1"/>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8" fillId="4" borderId="12" xfId="0" applyFont="1" applyFill="1" applyBorder="1" applyAlignment="1" applyProtection="1">
      <alignment horizontal="left" vertical="center" wrapText="1"/>
      <protection locked="0"/>
    </xf>
    <xf numFmtId="0" fontId="8" fillId="4" borderId="17" xfId="0" applyFont="1" applyFill="1"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5" fillId="3" borderId="3"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5" fillId="3" borderId="6" xfId="0" applyFont="1" applyFill="1" applyBorder="1" applyAlignment="1">
      <alignment horizontal="center" vertical="center" wrapText="1"/>
    </xf>
    <xf numFmtId="0" fontId="0" fillId="0" borderId="6" xfId="0" applyBorder="1" applyAlignment="1">
      <alignment horizontal="center" vertical="center" wrapText="1"/>
    </xf>
    <xf numFmtId="0" fontId="0" fillId="3" borderId="9" xfId="0" applyFill="1" applyBorder="1" applyAlignment="1">
      <alignment horizontal="center" vertical="center" wrapText="1"/>
    </xf>
    <xf numFmtId="0" fontId="0" fillId="0" borderId="9" xfId="0" applyBorder="1" applyAlignment="1">
      <alignment horizontal="center" vertical="center" wrapText="1"/>
    </xf>
    <xf numFmtId="0" fontId="4" fillId="0" borderId="12" xfId="0" applyFont="1" applyBorder="1" applyAlignment="1" applyProtection="1">
      <alignment horizontal="center" wrapText="1"/>
      <protection locked="0"/>
    </xf>
    <xf numFmtId="0" fontId="4" fillId="0" borderId="17" xfId="0" applyFont="1" applyBorder="1" applyAlignment="1" applyProtection="1">
      <alignment horizontal="center" wrapText="1"/>
      <protection locked="0"/>
    </xf>
    <xf numFmtId="0" fontId="0" fillId="0" borderId="17" xfId="0" applyBorder="1" applyAlignment="1" applyProtection="1">
      <alignment horizontal="center" wrapText="1"/>
      <protection locked="0"/>
    </xf>
    <xf numFmtId="0" fontId="0" fillId="0" borderId="13"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4" fillId="4" borderId="17" xfId="0" applyFont="1" applyFill="1" applyBorder="1" applyAlignment="1" applyProtection="1">
      <alignment horizontal="center" wrapText="1"/>
      <protection locked="0"/>
    </xf>
    <xf numFmtId="0" fontId="0" fillId="0" borderId="30" xfId="0" applyBorder="1" applyAlignment="1" applyProtection="1">
      <alignment horizontal="center" wrapText="1"/>
      <protection locked="0"/>
    </xf>
    <xf numFmtId="0" fontId="1" fillId="3" borderId="8" xfId="0" applyFont="1" applyFill="1" applyBorder="1" applyAlignment="1">
      <alignment horizontal="left" wrapText="1"/>
    </xf>
    <xf numFmtId="0" fontId="0" fillId="0" borderId="8" xfId="0" applyBorder="1" applyAlignment="1">
      <alignment horizontal="left" wrapText="1"/>
    </xf>
    <xf numFmtId="0" fontId="4" fillId="4" borderId="11" xfId="0" applyFont="1" applyFill="1" applyBorder="1" applyAlignment="1" applyProtection="1">
      <alignment horizontal="left" vertical="top" wrapText="1"/>
      <protection locked="0"/>
    </xf>
    <xf numFmtId="0" fontId="4" fillId="4" borderId="3" xfId="0" applyFont="1" applyFill="1" applyBorder="1" applyAlignment="1" applyProtection="1">
      <alignment horizontal="left" vertical="top" wrapText="1"/>
      <protection locked="0"/>
    </xf>
    <xf numFmtId="0" fontId="0" fillId="4" borderId="3" xfId="0" applyFill="1" applyBorder="1" applyAlignment="1" applyProtection="1">
      <alignment horizontal="left" vertical="top"/>
      <protection locked="0"/>
    </xf>
    <xf numFmtId="0" fontId="0" fillId="4" borderId="14" xfId="0" applyFill="1" applyBorder="1" applyAlignment="1" applyProtection="1">
      <alignment horizontal="left" vertical="top"/>
      <protection locked="0"/>
    </xf>
    <xf numFmtId="0" fontId="0" fillId="4" borderId="2" xfId="0"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5" xfId="0" applyFill="1" applyBorder="1" applyAlignment="1" applyProtection="1">
      <alignment horizontal="left" vertical="top"/>
      <protection locked="0"/>
    </xf>
    <xf numFmtId="0" fontId="0" fillId="4" borderId="7" xfId="0" applyFill="1" applyBorder="1" applyAlignment="1" applyProtection="1">
      <alignment horizontal="left" vertical="top"/>
      <protection locked="0"/>
    </xf>
    <xf numFmtId="0" fontId="0" fillId="4" borderId="8" xfId="0" applyFill="1" applyBorder="1" applyAlignment="1" applyProtection="1">
      <alignment horizontal="left" vertical="top"/>
      <protection locked="0"/>
    </xf>
    <xf numFmtId="0" fontId="0" fillId="4" borderId="4" xfId="0" applyFill="1" applyBorder="1" applyAlignment="1" applyProtection="1">
      <alignment horizontal="left" vertical="top"/>
      <protection locked="0"/>
    </xf>
    <xf numFmtId="0" fontId="30" fillId="3" borderId="11" xfId="0" applyFont="1" applyFill="1" applyBorder="1" applyAlignment="1">
      <alignment horizontal="center" vertical="center" wrapText="1"/>
    </xf>
    <xf numFmtId="0" fontId="30" fillId="3" borderId="3" xfId="0" applyFont="1" applyFill="1" applyBorder="1" applyAlignment="1">
      <alignment horizontal="center" vertical="center" wrapText="1"/>
    </xf>
    <xf numFmtId="0" fontId="30" fillId="3" borderId="7" xfId="0" applyFont="1" applyFill="1" applyBorder="1" applyAlignment="1">
      <alignment horizontal="center" vertical="center" wrapText="1"/>
    </xf>
    <xf numFmtId="0" fontId="30" fillId="3" borderId="8" xfId="0" applyFont="1" applyFill="1" applyBorder="1" applyAlignment="1">
      <alignment horizontal="center" vertical="center" wrapText="1"/>
    </xf>
    <xf numFmtId="0" fontId="10" fillId="3" borderId="14" xfId="0" applyFont="1" applyFill="1" applyBorder="1" applyAlignment="1">
      <alignment vertical="center" wrapText="1"/>
    </xf>
    <xf numFmtId="0" fontId="10" fillId="3" borderId="2" xfId="0" applyFont="1" applyFill="1" applyBorder="1" applyAlignment="1">
      <alignment vertical="center" wrapText="1"/>
    </xf>
    <xf numFmtId="0" fontId="10" fillId="3" borderId="5" xfId="0" applyFont="1" applyFill="1" applyBorder="1" applyAlignment="1">
      <alignment vertical="center" wrapText="1"/>
    </xf>
    <xf numFmtId="0" fontId="0" fillId="0" borderId="5" xfId="0" applyBorder="1" applyAlignment="1">
      <alignment wrapText="1"/>
    </xf>
    <xf numFmtId="0" fontId="0" fillId="0" borderId="4" xfId="0" applyBorder="1" applyAlignment="1">
      <alignment wrapText="1"/>
    </xf>
    <xf numFmtId="0" fontId="10" fillId="3" borderId="14"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5" xfId="0" applyFont="1" applyFill="1" applyBorder="1" applyAlignment="1">
      <alignment horizontal="center" vertical="center" wrapText="1"/>
    </xf>
    <xf numFmtId="0" fontId="0" fillId="0" borderId="1" xfId="0" applyBorder="1" applyAlignment="1">
      <alignment vertical="center" textRotation="90" wrapText="1"/>
    </xf>
    <xf numFmtId="0" fontId="0" fillId="0" borderId="2" xfId="0" applyBorder="1" applyAlignment="1">
      <alignment vertical="center" wrapText="1"/>
    </xf>
    <xf numFmtId="0" fontId="0" fillId="0" borderId="5" xfId="0" applyBorder="1" applyAlignment="1">
      <alignment vertical="center" wrapText="1"/>
    </xf>
    <xf numFmtId="0" fontId="0" fillId="0" borderId="7" xfId="0" applyBorder="1" applyAlignment="1">
      <alignment vertical="center" wrapText="1"/>
    </xf>
    <xf numFmtId="0" fontId="0" fillId="0" borderId="4" xfId="0" applyBorder="1" applyAlignment="1">
      <alignment vertical="center" wrapText="1"/>
    </xf>
    <xf numFmtId="0" fontId="6" fillId="3" borderId="12"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9" xfId="0" applyFont="1" applyFill="1" applyBorder="1" applyAlignment="1">
      <alignment horizontal="center" vertical="top" wrapText="1"/>
    </xf>
    <xf numFmtId="0" fontId="5" fillId="3" borderId="20" xfId="0" applyFont="1" applyFill="1" applyBorder="1" applyAlignment="1">
      <alignment horizontal="center"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0" fontId="5" fillId="3" borderId="12" xfId="0" applyFont="1" applyFill="1" applyBorder="1" applyAlignment="1">
      <alignment horizontal="center" vertical="top" wrapText="1"/>
    </xf>
    <xf numFmtId="0" fontId="5" fillId="3" borderId="17" xfId="0" applyFont="1" applyFill="1" applyBorder="1" applyAlignment="1">
      <alignment horizontal="center" vertical="top" wrapText="1"/>
    </xf>
    <xf numFmtId="0" fontId="5" fillId="3" borderId="13" xfId="0" applyFont="1" applyFill="1" applyBorder="1" applyAlignment="1">
      <alignment horizontal="center" vertical="top" wrapText="1"/>
    </xf>
    <xf numFmtId="0" fontId="1" fillId="20" borderId="11" xfId="0" applyFont="1" applyFill="1" applyBorder="1" applyAlignment="1" applyProtection="1">
      <alignment horizontal="center" vertical="top" wrapText="1"/>
      <protection locked="0"/>
    </xf>
    <xf numFmtId="0" fontId="1" fillId="20" borderId="3" xfId="0" applyFont="1" applyFill="1" applyBorder="1" applyAlignment="1" applyProtection="1">
      <alignment horizontal="center" vertical="top" wrapText="1"/>
      <protection locked="0"/>
    </xf>
    <xf numFmtId="0" fontId="1" fillId="20" borderId="14" xfId="0" applyFont="1" applyFill="1" applyBorder="1" applyAlignment="1" applyProtection="1">
      <alignment horizontal="center" vertical="top" wrapText="1"/>
      <protection locked="0"/>
    </xf>
    <xf numFmtId="0" fontId="1" fillId="20" borderId="2" xfId="0" applyFont="1" applyFill="1" applyBorder="1" applyAlignment="1" applyProtection="1">
      <alignment horizontal="center" vertical="top" wrapText="1"/>
      <protection locked="0"/>
    </xf>
    <xf numFmtId="0" fontId="1" fillId="20" borderId="0" xfId="0" applyFont="1" applyFill="1" applyAlignment="1" applyProtection="1">
      <alignment horizontal="center" vertical="top" wrapText="1"/>
      <protection locked="0"/>
    </xf>
    <xf numFmtId="0" fontId="1" fillId="20" borderId="5" xfId="0" applyFont="1" applyFill="1" applyBorder="1" applyAlignment="1" applyProtection="1">
      <alignment horizontal="center" vertical="top" wrapText="1"/>
      <protection locked="0"/>
    </xf>
    <xf numFmtId="0" fontId="1" fillId="20" borderId="7" xfId="0" applyFont="1" applyFill="1" applyBorder="1" applyAlignment="1" applyProtection="1">
      <alignment horizontal="center" vertical="top" wrapText="1"/>
      <protection locked="0"/>
    </xf>
    <xf numFmtId="0" fontId="1" fillId="20" borderId="8" xfId="0" applyFont="1" applyFill="1" applyBorder="1" applyAlignment="1" applyProtection="1">
      <alignment horizontal="center" vertical="top" wrapText="1"/>
      <protection locked="0"/>
    </xf>
    <xf numFmtId="0" fontId="1" fillId="20" borderId="4" xfId="0" applyFont="1" applyFill="1" applyBorder="1" applyAlignment="1" applyProtection="1">
      <alignment horizontal="center" vertical="top" wrapText="1"/>
      <protection locked="0"/>
    </xf>
    <xf numFmtId="0" fontId="1" fillId="3" borderId="3"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3" xfId="0" applyFont="1" applyFill="1" applyBorder="1" applyAlignment="1">
      <alignment horizontal="center" vertical="top" wrapText="1"/>
    </xf>
    <xf numFmtId="0" fontId="0" fillId="0" borderId="17" xfId="0" applyBorder="1"/>
    <xf numFmtId="0" fontId="0" fillId="0" borderId="13" xfId="0" applyBorder="1"/>
    <xf numFmtId="0" fontId="5" fillId="3" borderId="11" xfId="0" applyFont="1" applyFill="1" applyBorder="1" applyAlignment="1">
      <alignment horizontal="center" vertical="top" wrapText="1"/>
    </xf>
    <xf numFmtId="0" fontId="5" fillId="3" borderId="3" xfId="0" applyFont="1" applyFill="1" applyBorder="1" applyAlignment="1">
      <alignment horizontal="center" vertical="top" wrapText="1"/>
    </xf>
    <xf numFmtId="0" fontId="5" fillId="3" borderId="14" xfId="0" applyFont="1" applyFill="1" applyBorder="1" applyAlignment="1">
      <alignment horizontal="center" vertical="top" wrapText="1"/>
    </xf>
    <xf numFmtId="0" fontId="5" fillId="3" borderId="7" xfId="0" applyFont="1" applyFill="1" applyBorder="1" applyAlignment="1">
      <alignment horizontal="center" vertical="top" wrapText="1"/>
    </xf>
    <xf numFmtId="0" fontId="5" fillId="3" borderId="8" xfId="0" applyFont="1" applyFill="1" applyBorder="1" applyAlignment="1">
      <alignment horizontal="center" vertical="top" wrapText="1"/>
    </xf>
    <xf numFmtId="0" fontId="5" fillId="3" borderId="4" xfId="0" applyFont="1" applyFill="1" applyBorder="1" applyAlignment="1">
      <alignment horizontal="center" vertical="top" wrapText="1"/>
    </xf>
    <xf numFmtId="0" fontId="1" fillId="20" borderId="1" xfId="0" applyFont="1" applyFill="1" applyBorder="1" applyAlignment="1" applyProtection="1">
      <alignment horizontal="center" vertical="top" wrapText="1"/>
      <protection locked="0"/>
    </xf>
    <xf numFmtId="0" fontId="5" fillId="3" borderId="5" xfId="0" applyFont="1" applyFill="1" applyBorder="1" applyAlignment="1">
      <alignment horizontal="right"/>
    </xf>
    <xf numFmtId="0" fontId="5" fillId="3" borderId="6" xfId="0" applyFont="1" applyFill="1" applyBorder="1" applyAlignment="1">
      <alignment horizontal="center" vertical="top" wrapText="1"/>
    </xf>
    <xf numFmtId="164" fontId="5" fillId="3" borderId="11" xfId="0" applyNumberFormat="1" applyFont="1" applyFill="1" applyBorder="1" applyAlignment="1">
      <alignment horizontal="right"/>
    </xf>
    <xf numFmtId="164" fontId="5" fillId="3" borderId="3" xfId="0" applyNumberFormat="1" applyFont="1" applyFill="1" applyBorder="1" applyAlignment="1">
      <alignment horizontal="right"/>
    </xf>
    <xf numFmtId="164" fontId="5" fillId="3" borderId="14" xfId="0" applyNumberFormat="1" applyFont="1" applyFill="1" applyBorder="1" applyAlignment="1">
      <alignment horizontal="right"/>
    </xf>
    <xf numFmtId="0" fontId="4" fillId="4" borderId="12" xfId="0" applyFont="1" applyFill="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13" xfId="0" applyFont="1" applyBorder="1" applyAlignment="1" applyProtection="1">
      <alignment horizontal="center"/>
      <protection locked="0"/>
    </xf>
    <xf numFmtId="0" fontId="5" fillId="3" borderId="9"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6" fillId="0" borderId="36" xfId="0" applyFont="1" applyBorder="1" applyAlignment="1">
      <alignment horizontal="center" vertical="center"/>
    </xf>
    <xf numFmtId="0" fontId="6" fillId="0" borderId="40" xfId="0" applyFont="1" applyBorder="1" applyAlignment="1">
      <alignment horizontal="center" vertical="center"/>
    </xf>
    <xf numFmtId="49" fontId="4" fillId="4" borderId="11" xfId="0" applyNumberFormat="1" applyFont="1" applyFill="1" applyBorder="1" applyAlignment="1" applyProtection="1">
      <alignment horizontal="center" vertical="center" wrapText="1"/>
      <protection locked="0"/>
    </xf>
    <xf numFmtId="49" fontId="4" fillId="4" borderId="3" xfId="0" applyNumberFormat="1" applyFont="1" applyFill="1" applyBorder="1" applyAlignment="1" applyProtection="1">
      <alignment horizontal="center" vertical="center" wrapText="1"/>
      <protection locked="0"/>
    </xf>
    <xf numFmtId="49" fontId="4" fillId="4" borderId="14" xfId="0" applyNumberFormat="1" applyFont="1" applyFill="1" applyBorder="1" applyAlignment="1" applyProtection="1">
      <alignment horizontal="center" vertical="center" wrapText="1"/>
      <protection locked="0"/>
    </xf>
    <xf numFmtId="49" fontId="4" fillId="4" borderId="7" xfId="0" applyNumberFormat="1" applyFont="1" applyFill="1" applyBorder="1" applyAlignment="1" applyProtection="1">
      <alignment horizontal="center" vertical="center" wrapText="1"/>
      <protection locked="0"/>
    </xf>
    <xf numFmtId="49" fontId="4" fillId="4" borderId="8" xfId="0" applyNumberFormat="1" applyFont="1" applyFill="1" applyBorder="1" applyAlignment="1" applyProtection="1">
      <alignment horizontal="center" vertical="center" wrapText="1"/>
      <protection locked="0"/>
    </xf>
    <xf numFmtId="49" fontId="4" fillId="4" borderId="4" xfId="0" applyNumberFormat="1" applyFont="1" applyFill="1" applyBorder="1" applyAlignment="1" applyProtection="1">
      <alignment horizontal="center" vertical="center" wrapText="1"/>
      <protection locked="0"/>
    </xf>
    <xf numFmtId="0" fontId="5" fillId="3" borderId="35" xfId="0" applyFont="1" applyFill="1" applyBorder="1" applyAlignment="1">
      <alignment horizontal="center" vertical="top" wrapText="1"/>
    </xf>
    <xf numFmtId="0" fontId="5" fillId="3" borderId="36" xfId="0" applyFont="1" applyFill="1" applyBorder="1" applyAlignment="1">
      <alignment horizontal="center" vertical="top" wrapText="1"/>
    </xf>
    <xf numFmtId="0" fontId="5" fillId="3" borderId="40" xfId="0" applyFont="1" applyFill="1" applyBorder="1" applyAlignment="1">
      <alignment horizontal="center" vertical="top" wrapText="1"/>
    </xf>
    <xf numFmtId="0" fontId="0" fillId="3" borderId="17" xfId="0" applyFill="1" applyBorder="1" applyAlignment="1">
      <alignment wrapText="1"/>
    </xf>
    <xf numFmtId="0" fontId="0" fillId="3" borderId="13" xfId="0" applyFill="1" applyBorder="1" applyAlignment="1">
      <alignment wrapText="1"/>
    </xf>
    <xf numFmtId="0" fontId="1" fillId="4" borderId="11" xfId="0" applyFont="1" applyFill="1" applyBorder="1" applyAlignment="1" applyProtection="1">
      <alignment horizontal="center" vertical="center" wrapText="1"/>
      <protection locked="0"/>
    </xf>
    <xf numFmtId="0" fontId="1" fillId="4" borderId="3" xfId="0" applyFont="1" applyFill="1" applyBorder="1" applyAlignment="1" applyProtection="1">
      <alignment horizontal="center"/>
      <protection locked="0"/>
    </xf>
    <xf numFmtId="0" fontId="1" fillId="4" borderId="14" xfId="0" applyFont="1" applyFill="1" applyBorder="1" applyAlignment="1" applyProtection="1">
      <alignment horizontal="center"/>
      <protection locked="0"/>
    </xf>
    <xf numFmtId="0" fontId="1" fillId="4" borderId="2" xfId="0" applyFont="1" applyFill="1" applyBorder="1" applyAlignment="1" applyProtection="1">
      <alignment horizontal="center"/>
      <protection locked="0"/>
    </xf>
    <xf numFmtId="0" fontId="1" fillId="4" borderId="0" xfId="0" applyFont="1" applyFill="1" applyAlignment="1" applyProtection="1">
      <alignment horizontal="center"/>
      <protection locked="0"/>
    </xf>
    <xf numFmtId="0" fontId="1" fillId="4" borderId="5" xfId="0" applyFont="1" applyFill="1" applyBorder="1" applyAlignment="1" applyProtection="1">
      <alignment horizontal="center"/>
      <protection locked="0"/>
    </xf>
    <xf numFmtId="0" fontId="1" fillId="4" borderId="7" xfId="0" applyFont="1" applyFill="1" applyBorder="1" applyAlignment="1" applyProtection="1">
      <alignment horizontal="center"/>
      <protection locked="0"/>
    </xf>
    <xf numFmtId="0" fontId="1" fillId="4" borderId="8" xfId="0" applyFont="1" applyFill="1" applyBorder="1" applyAlignment="1" applyProtection="1">
      <alignment horizontal="center"/>
      <protection locked="0"/>
    </xf>
    <xf numFmtId="0" fontId="1" fillId="4" borderId="4" xfId="0" applyFont="1" applyFill="1" applyBorder="1" applyAlignment="1" applyProtection="1">
      <alignment horizontal="center"/>
      <protection locked="0"/>
    </xf>
    <xf numFmtId="0" fontId="4" fillId="0" borderId="12" xfId="0" applyFont="1" applyBorder="1" applyAlignment="1" applyProtection="1">
      <alignment horizontal="center"/>
      <protection locked="0"/>
    </xf>
    <xf numFmtId="0" fontId="4" fillId="0" borderId="1" xfId="0" applyFont="1" applyBorder="1" applyAlignment="1" applyProtection="1">
      <alignment horizontal="left" wrapText="1"/>
      <protection locked="0"/>
    </xf>
    <xf numFmtId="0" fontId="4" fillId="0" borderId="17" xfId="0" applyFont="1" applyBorder="1" applyAlignment="1" applyProtection="1">
      <alignment horizontal="left" wrapText="1"/>
      <protection locked="0"/>
    </xf>
    <xf numFmtId="0" fontId="4" fillId="0" borderId="13" xfId="0" applyFont="1" applyBorder="1" applyAlignment="1" applyProtection="1">
      <alignment horizontal="left" wrapText="1"/>
      <protection locked="0"/>
    </xf>
    <xf numFmtId="0" fontId="4" fillId="0" borderId="26" xfId="0" applyFont="1" applyBorder="1" applyAlignment="1" applyProtection="1">
      <alignment horizontal="left" wrapText="1"/>
      <protection locked="0"/>
    </xf>
    <xf numFmtId="0" fontId="10" fillId="3" borderId="15" xfId="0" applyFont="1" applyFill="1" applyBorder="1" applyAlignment="1">
      <alignment horizontal="right" vertical="top" textRotation="90" wrapText="1"/>
    </xf>
    <xf numFmtId="0" fontId="0" fillId="0" borderId="15" xfId="0" applyBorder="1"/>
    <xf numFmtId="0" fontId="7" fillId="3" borderId="12" xfId="0" applyFont="1" applyFill="1" applyBorder="1" applyAlignment="1">
      <alignment horizontal="right" vertical="top" wrapText="1"/>
    </xf>
    <xf numFmtId="0" fontId="10" fillId="3" borderId="13" xfId="0" applyFont="1" applyFill="1" applyBorder="1" applyAlignment="1">
      <alignment wrapText="1"/>
    </xf>
    <xf numFmtId="0" fontId="10" fillId="3" borderId="5" xfId="0" applyFont="1" applyFill="1" applyBorder="1" applyAlignment="1">
      <alignment horizontal="right" vertical="top" textRotation="90" wrapText="1"/>
    </xf>
    <xf numFmtId="0" fontId="0" fillId="0" borderId="5" xfId="0" applyBorder="1" applyAlignment="1">
      <alignment horizontal="right" vertical="top"/>
    </xf>
    <xf numFmtId="0" fontId="10" fillId="3" borderId="2" xfId="0" applyFont="1" applyFill="1" applyBorder="1" applyAlignment="1">
      <alignment horizontal="left" vertical="top" textRotation="90" wrapText="1"/>
    </xf>
    <xf numFmtId="0" fontId="0" fillId="0" borderId="2" xfId="0" applyBorder="1" applyAlignment="1">
      <alignment horizontal="left" vertical="top"/>
    </xf>
    <xf numFmtId="0" fontId="24" fillId="3" borderId="1" xfId="0" applyFont="1" applyFill="1" applyBorder="1" applyAlignment="1">
      <alignment wrapText="1"/>
    </xf>
    <xf numFmtId="0" fontId="5" fillId="3" borderId="11" xfId="0" applyFont="1" applyFill="1" applyBorder="1" applyAlignment="1">
      <alignment horizontal="center" wrapText="1"/>
    </xf>
    <xf numFmtId="0" fontId="0" fillId="0" borderId="14" xfId="0" applyBorder="1" applyAlignment="1">
      <alignment horizontal="center" wrapText="1"/>
    </xf>
    <xf numFmtId="0" fontId="0" fillId="0" borderId="7" xfId="0" applyBorder="1" applyAlignment="1">
      <alignment horizontal="center" wrapText="1"/>
    </xf>
    <xf numFmtId="0" fontId="0" fillId="0" borderId="4" xfId="0" applyBorder="1" applyAlignment="1">
      <alignment horizontal="center" wrapText="1"/>
    </xf>
    <xf numFmtId="0" fontId="10" fillId="3" borderId="11" xfId="0" applyFont="1" applyFill="1" applyBorder="1" applyAlignment="1">
      <alignment horizontal="center" wrapText="1"/>
    </xf>
    <xf numFmtId="0" fontId="0" fillId="0" borderId="3" xfId="0" applyBorder="1" applyAlignment="1">
      <alignment horizontal="center" wrapText="1"/>
    </xf>
    <xf numFmtId="0" fontId="0" fillId="0" borderId="8" xfId="0" applyBorder="1" applyAlignment="1">
      <alignment horizontal="center" wrapText="1"/>
    </xf>
    <xf numFmtId="0" fontId="10" fillId="0" borderId="3" xfId="0" applyFont="1" applyBorder="1" applyAlignment="1">
      <alignment horizontal="center" wrapText="1"/>
    </xf>
    <xf numFmtId="0" fontId="10" fillId="0" borderId="14" xfId="0" applyFont="1" applyBorder="1" applyAlignment="1">
      <alignment horizontal="center" wrapText="1"/>
    </xf>
    <xf numFmtId="0" fontId="10" fillId="0" borderId="7" xfId="0" applyFont="1" applyBorder="1" applyAlignment="1">
      <alignment horizontal="center" wrapText="1"/>
    </xf>
    <xf numFmtId="0" fontId="10" fillId="0" borderId="8" xfId="0" applyFont="1" applyBorder="1" applyAlignment="1">
      <alignment horizontal="center" wrapText="1"/>
    </xf>
    <xf numFmtId="0" fontId="10" fillId="0" borderId="4" xfId="0" applyFont="1" applyBorder="1" applyAlignment="1">
      <alignment horizontal="center" wrapText="1"/>
    </xf>
    <xf numFmtId="0" fontId="7" fillId="3" borderId="11" xfId="0" applyFont="1" applyFill="1" applyBorder="1" applyAlignment="1">
      <alignment horizontal="center" wrapText="1"/>
    </xf>
    <xf numFmtId="0" fontId="10" fillId="0" borderId="3" xfId="0" applyFont="1" applyBorder="1" applyAlignment="1">
      <alignment horizontal="center"/>
    </xf>
    <xf numFmtId="0" fontId="10" fillId="0" borderId="14" xfId="0" applyFont="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xf>
    <xf numFmtId="0" fontId="10" fillId="0" borderId="4" xfId="0" applyFont="1" applyBorder="1" applyAlignment="1">
      <alignment horizontal="center"/>
    </xf>
    <xf numFmtId="0" fontId="8" fillId="3" borderId="1" xfId="0" applyFont="1" applyFill="1" applyBorder="1" applyAlignment="1" applyProtection="1">
      <alignment horizontal="center" vertical="center" wrapText="1"/>
      <protection locked="0"/>
    </xf>
    <xf numFmtId="0" fontId="4" fillId="0" borderId="1" xfId="0" applyFont="1" applyBorder="1" applyAlignment="1" applyProtection="1">
      <alignment horizontal="left" vertical="top" wrapText="1"/>
      <protection locked="0"/>
    </xf>
    <xf numFmtId="0" fontId="1" fillId="2" borderId="1" xfId="0" applyFont="1" applyFill="1" applyBorder="1" applyAlignment="1">
      <alignment vertical="top" wrapText="1"/>
    </xf>
    <xf numFmtId="0" fontId="5" fillId="3" borderId="1" xfId="0" applyFont="1" applyFill="1" applyBorder="1" applyAlignment="1">
      <alignment vertical="top" wrapText="1"/>
    </xf>
    <xf numFmtId="0" fontId="1" fillId="20" borderId="12" xfId="0" applyFont="1" applyFill="1" applyBorder="1" applyAlignment="1" applyProtection="1">
      <alignment horizontal="center" vertical="top" wrapText="1"/>
      <protection locked="0"/>
    </xf>
    <xf numFmtId="0" fontId="1" fillId="20" borderId="17" xfId="0" applyFont="1" applyFill="1" applyBorder="1" applyAlignment="1" applyProtection="1">
      <alignment horizontal="center" vertical="top" wrapText="1"/>
      <protection locked="0"/>
    </xf>
    <xf numFmtId="0" fontId="1" fillId="20" borderId="13" xfId="0" applyFont="1" applyFill="1" applyBorder="1" applyAlignment="1" applyProtection="1">
      <alignment horizontal="center" vertical="top" wrapText="1"/>
      <protection locked="0"/>
    </xf>
    <xf numFmtId="0" fontId="5" fillId="18" borderId="0" xfId="0" applyFont="1" applyFill="1" applyAlignment="1">
      <alignment horizontal="center" vertical="top" wrapText="1"/>
    </xf>
    <xf numFmtId="0" fontId="5" fillId="18" borderId="1" xfId="0" applyFont="1" applyFill="1" applyBorder="1" applyAlignment="1">
      <alignment horizontal="center" vertical="top" wrapText="1"/>
    </xf>
    <xf numFmtId="0" fontId="5" fillId="3" borderId="51" xfId="0" applyFont="1" applyFill="1" applyBorder="1" applyAlignment="1">
      <alignment horizontal="center" vertical="top" wrapText="1"/>
    </xf>
    <xf numFmtId="0" fontId="5" fillId="3" borderId="50" xfId="0" applyFont="1" applyFill="1" applyBorder="1" applyAlignment="1">
      <alignment horizontal="center" vertical="top" wrapText="1"/>
    </xf>
    <xf numFmtId="0" fontId="5" fillId="3" borderId="10" xfId="0" applyFont="1" applyFill="1" applyBorder="1" applyAlignment="1">
      <alignment horizontal="center" vertical="top" wrapText="1"/>
    </xf>
    <xf numFmtId="0" fontId="6" fillId="3" borderId="48" xfId="0" applyFont="1" applyFill="1" applyBorder="1" applyAlignment="1">
      <alignment horizontal="center" vertical="center" wrapText="1"/>
    </xf>
    <xf numFmtId="0" fontId="6" fillId="0" borderId="49" xfId="0" applyFont="1" applyBorder="1" applyAlignment="1">
      <alignment horizontal="center" vertical="center"/>
    </xf>
    <xf numFmtId="0" fontId="6" fillId="0" borderId="52" xfId="0" applyFont="1" applyBorder="1" applyAlignment="1">
      <alignment horizontal="center" vertical="center"/>
    </xf>
    <xf numFmtId="0" fontId="1" fillId="3" borderId="1" xfId="0" applyFont="1" applyFill="1" applyBorder="1" applyAlignment="1">
      <alignment horizontal="center"/>
    </xf>
    <xf numFmtId="0" fontId="0" fillId="0" borderId="1" xfId="0" applyBorder="1"/>
    <xf numFmtId="0" fontId="6" fillId="3" borderId="1" xfId="0" applyFont="1" applyFill="1" applyBorder="1" applyAlignment="1">
      <alignment horizontal="center" vertical="center" wrapText="1"/>
    </xf>
    <xf numFmtId="0" fontId="0" fillId="0" borderId="1" xfId="0" applyBorder="1" applyAlignment="1">
      <alignment vertical="center"/>
    </xf>
    <xf numFmtId="0" fontId="25" fillId="4" borderId="1" xfId="0" applyFont="1" applyFill="1" applyBorder="1" applyAlignment="1" applyProtection="1">
      <alignment horizontal="center" vertical="center" wrapText="1"/>
      <protection locked="0"/>
    </xf>
    <xf numFmtId="0" fontId="25" fillId="4" borderId="1" xfId="0" applyFont="1" applyFill="1" applyBorder="1" applyAlignment="1" applyProtection="1">
      <alignment horizontal="left" vertical="center" wrapText="1"/>
      <protection locked="0"/>
    </xf>
    <xf numFmtId="0" fontId="0" fillId="4" borderId="1" xfId="0" applyFill="1" applyBorder="1" applyAlignment="1" applyProtection="1">
      <alignment horizontal="left" vertical="center"/>
      <protection locked="0"/>
    </xf>
    <xf numFmtId="0" fontId="6" fillId="3" borderId="1" xfId="0" applyFont="1" applyFill="1" applyBorder="1" applyAlignment="1">
      <alignment horizontal="center" wrapText="1"/>
    </xf>
    <xf numFmtId="0" fontId="0" fillId="0" borderId="1" xfId="0" applyBorder="1" applyAlignment="1" applyProtection="1">
      <alignment horizontal="center" vertical="top" wrapText="1"/>
      <protection locked="0"/>
    </xf>
    <xf numFmtId="0" fontId="4" fillId="0" borderId="12" xfId="0" applyFont="1" applyBorder="1" applyAlignment="1" applyProtection="1">
      <alignment horizontal="left" vertical="top" wrapText="1"/>
      <protection locked="0"/>
    </xf>
    <xf numFmtId="0" fontId="0" fillId="0" borderId="17" xfId="0" applyBorder="1" applyProtection="1">
      <protection locked="0"/>
    </xf>
    <xf numFmtId="0" fontId="3" fillId="3" borderId="12" xfId="0" applyFont="1" applyFill="1" applyBorder="1" applyAlignment="1">
      <alignment horizontal="center" vertical="top"/>
    </xf>
    <xf numFmtId="0" fontId="0" fillId="0" borderId="17" xfId="0" applyBorder="1" applyAlignment="1">
      <alignment horizontal="center" vertical="top"/>
    </xf>
    <xf numFmtId="0" fontId="29" fillId="3" borderId="12" xfId="0" applyFont="1" applyFill="1" applyBorder="1" applyAlignment="1">
      <alignment horizontal="center"/>
    </xf>
    <xf numFmtId="0" fontId="29" fillId="3" borderId="17" xfId="0" applyFont="1" applyFill="1" applyBorder="1" applyAlignment="1">
      <alignment horizontal="center"/>
    </xf>
    <xf numFmtId="0" fontId="29" fillId="3" borderId="13" xfId="0" applyFont="1" applyFill="1" applyBorder="1" applyAlignment="1">
      <alignment horizontal="center"/>
    </xf>
    <xf numFmtId="0" fontId="4" fillId="4" borderId="14" xfId="0"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protection locked="0"/>
    </xf>
    <xf numFmtId="0" fontId="54" fillId="4" borderId="1" xfId="0" applyFont="1" applyFill="1" applyBorder="1" applyAlignment="1" applyProtection="1">
      <alignment horizontal="center" vertical="center" wrapText="1"/>
      <protection locked="0"/>
    </xf>
    <xf numFmtId="0" fontId="5" fillId="3" borderId="0" xfId="0" applyFont="1" applyFill="1" applyAlignment="1">
      <alignment vertical="center" wrapText="1"/>
    </xf>
    <xf numFmtId="0" fontId="54" fillId="4" borderId="12" xfId="0" applyFont="1" applyFill="1" applyBorder="1" applyAlignment="1" applyProtection="1">
      <alignment horizontal="center" vertical="center" wrapText="1"/>
      <protection locked="0"/>
    </xf>
    <xf numFmtId="0" fontId="54" fillId="4" borderId="13" xfId="0" applyFont="1" applyFill="1" applyBorder="1" applyAlignment="1" applyProtection="1">
      <alignment horizontal="center" vertical="center" wrapText="1"/>
      <protection locked="0"/>
    </xf>
    <xf numFmtId="1" fontId="54" fillId="4" borderId="1"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 fillId="3" borderId="1" xfId="0" applyFont="1" applyFill="1" applyBorder="1" applyAlignment="1">
      <alignment horizontal="center" vertical="center" textRotation="90" wrapText="1"/>
    </xf>
    <xf numFmtId="0" fontId="5" fillId="3" borderId="11" xfId="0" applyFont="1" applyFill="1" applyBorder="1" applyAlignment="1">
      <alignment horizontal="center" vertical="center" textRotation="90" wrapText="1"/>
    </xf>
    <xf numFmtId="0" fontId="5" fillId="3" borderId="14" xfId="0" applyFont="1" applyFill="1" applyBorder="1" applyAlignment="1">
      <alignment horizontal="center" vertical="center" textRotation="90" wrapText="1"/>
    </xf>
    <xf numFmtId="0" fontId="5" fillId="3" borderId="2" xfId="0" applyFont="1" applyFill="1" applyBorder="1" applyAlignment="1">
      <alignment horizontal="center" vertical="center" textRotation="90" wrapText="1"/>
    </xf>
    <xf numFmtId="0" fontId="5" fillId="3" borderId="5"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0" fillId="0" borderId="5" xfId="0" applyBorder="1" applyAlignment="1">
      <alignment horizontal="center" vertical="center" textRotation="90" wrapText="1"/>
    </xf>
    <xf numFmtId="0" fontId="0" fillId="0" borderId="7" xfId="0" applyBorder="1" applyAlignment="1">
      <alignment horizontal="center" vertical="center" textRotation="90" wrapText="1"/>
    </xf>
    <xf numFmtId="0" fontId="0" fillId="0" borderId="4" xfId="0" applyBorder="1" applyAlignment="1">
      <alignment horizontal="center" vertical="center" textRotation="90" wrapText="1"/>
    </xf>
    <xf numFmtId="0" fontId="5" fillId="3" borderId="0" xfId="0" applyFont="1" applyFill="1" applyAlignment="1">
      <alignment horizontal="center" vertical="center" wrapText="1"/>
    </xf>
    <xf numFmtId="0" fontId="3" fillId="3" borderId="0" xfId="0" applyFont="1" applyFill="1" applyAlignment="1">
      <alignment horizontal="center" vertical="center" wrapText="1"/>
    </xf>
    <xf numFmtId="0" fontId="5" fillId="3" borderId="0" xfId="0" applyFont="1" applyFill="1" applyAlignment="1">
      <alignment horizontal="right" vertical="center" wrapText="1"/>
    </xf>
    <xf numFmtId="0" fontId="5" fillId="3" borderId="3" xfId="0" applyFont="1" applyFill="1" applyBorder="1" applyAlignment="1">
      <alignment horizontal="center" vertical="center" textRotation="90" wrapText="1"/>
    </xf>
    <xf numFmtId="0" fontId="0" fillId="3" borderId="0" xfId="0" applyFill="1" applyAlignment="1">
      <alignment horizontal="center" vertical="center" textRotation="90" wrapText="1"/>
    </xf>
    <xf numFmtId="0" fontId="0" fillId="3" borderId="8" xfId="0" applyFill="1" applyBorder="1" applyAlignment="1">
      <alignment horizontal="center" vertical="center" textRotation="90" wrapText="1"/>
    </xf>
    <xf numFmtId="0" fontId="5" fillId="3" borderId="17" xfId="0" applyFont="1" applyFill="1" applyBorder="1" applyAlignment="1">
      <alignment horizontal="center" vertical="center" wrapText="1"/>
    </xf>
    <xf numFmtId="0" fontId="5" fillId="3" borderId="11" xfId="0" applyFont="1" applyFill="1" applyBorder="1" applyAlignment="1">
      <alignment horizontal="left" vertical="center" wrapText="1"/>
    </xf>
    <xf numFmtId="0" fontId="0" fillId="0" borderId="3" xfId="0" applyBorder="1"/>
    <xf numFmtId="0" fontId="5" fillId="3" borderId="37" xfId="0" applyFont="1" applyFill="1" applyBorder="1" applyAlignment="1">
      <alignment horizontal="left" vertical="center" wrapText="1"/>
    </xf>
    <xf numFmtId="0" fontId="0" fillId="0" borderId="38" xfId="0" applyBorder="1"/>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9" fillId="3" borderId="45" xfId="0" applyFont="1" applyFill="1" applyBorder="1" applyAlignment="1">
      <alignment horizontal="center" vertical="center" wrapText="1"/>
    </xf>
    <xf numFmtId="0" fontId="9" fillId="3" borderId="0" xfId="0" applyFont="1" applyFill="1" applyAlignment="1">
      <alignment horizontal="center" vertical="center" wrapText="1"/>
    </xf>
    <xf numFmtId="0" fontId="9" fillId="3" borderId="5" xfId="0" applyFont="1" applyFill="1" applyBorder="1" applyAlignment="1">
      <alignment horizontal="center" vertical="center" wrapText="1"/>
    </xf>
    <xf numFmtId="0" fontId="9" fillId="3" borderId="46"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5" fillId="3" borderId="12" xfId="0" applyFont="1" applyFill="1" applyBorder="1" applyAlignment="1">
      <alignment horizontal="left" vertical="center" wrapText="1"/>
    </xf>
    <xf numFmtId="0" fontId="5" fillId="3" borderId="17" xfId="0" applyFont="1" applyFill="1" applyBorder="1" applyAlignment="1">
      <alignment horizontal="left" vertical="center" wrapText="1"/>
    </xf>
    <xf numFmtId="0" fontId="5" fillId="3" borderId="50" xfId="0" applyFont="1" applyFill="1" applyBorder="1" applyAlignment="1">
      <alignment horizontal="center" vertical="center" wrapText="1"/>
    </xf>
    <xf numFmtId="0" fontId="5" fillId="0" borderId="10" xfId="0" applyFont="1" applyBorder="1" applyAlignment="1">
      <alignment vertical="center" wrapText="1"/>
    </xf>
    <xf numFmtId="0" fontId="4" fillId="4" borderId="6" xfId="0" applyFont="1" applyFill="1" applyBorder="1" applyAlignment="1" applyProtection="1">
      <alignment horizontal="center" vertical="center" wrapText="1"/>
      <protection locked="0"/>
    </xf>
    <xf numFmtId="0" fontId="4" fillId="4" borderId="6" xfId="0" applyFont="1" applyFill="1" applyBorder="1" applyAlignment="1" applyProtection="1">
      <alignment horizontal="left" vertical="center" wrapText="1"/>
      <protection locked="0"/>
    </xf>
    <xf numFmtId="0" fontId="5" fillId="3" borderId="35" xfId="0" applyFont="1" applyFill="1" applyBorder="1" applyAlignment="1">
      <alignment horizontal="left" vertical="center" wrapText="1"/>
    </xf>
    <xf numFmtId="0" fontId="0" fillId="0" borderId="36" xfId="0" applyBorder="1"/>
    <xf numFmtId="0" fontId="5" fillId="3" borderId="4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18" xfId="0" applyFont="1" applyFill="1" applyBorder="1" applyAlignment="1">
      <alignment horizontal="left" vertical="center" wrapText="1"/>
    </xf>
    <xf numFmtId="0" fontId="5" fillId="3" borderId="19" xfId="0" applyFont="1" applyFill="1" applyBorder="1" applyAlignment="1">
      <alignment horizontal="left" vertical="center" wrapText="1"/>
    </xf>
    <xf numFmtId="0" fontId="5" fillId="3" borderId="22" xfId="0" applyFont="1" applyFill="1" applyBorder="1" applyAlignment="1">
      <alignment horizontal="left" vertical="center" wrapText="1"/>
    </xf>
    <xf numFmtId="1" fontId="4" fillId="4" borderId="1" xfId="0" applyNumberFormat="1" applyFont="1" applyFill="1" applyBorder="1" applyAlignment="1" applyProtection="1">
      <alignment horizontal="center" vertical="center" wrapText="1"/>
      <protection locked="0"/>
    </xf>
    <xf numFmtId="1" fontId="4" fillId="4" borderId="6" xfId="0" applyNumberFormat="1" applyFont="1" applyFill="1" applyBorder="1" applyAlignment="1" applyProtection="1">
      <alignment horizontal="center" vertical="center" wrapText="1"/>
      <protection locked="0"/>
    </xf>
    <xf numFmtId="0" fontId="10" fillId="3" borderId="41" xfId="0" applyFont="1" applyFill="1" applyBorder="1" applyAlignment="1">
      <alignment horizontal="center" vertical="center" wrapText="1"/>
    </xf>
    <xf numFmtId="0" fontId="0" fillId="0" borderId="42" xfId="0" applyBorder="1"/>
    <xf numFmtId="0" fontId="0" fillId="0" borderId="43" xfId="0" applyBorder="1"/>
    <xf numFmtId="0" fontId="0" fillId="0" borderId="46" xfId="0" applyBorder="1"/>
    <xf numFmtId="0" fontId="0" fillId="0" borderId="19" xfId="0" applyBorder="1"/>
    <xf numFmtId="0" fontId="5" fillId="3" borderId="3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4" fillId="4" borderId="10" xfId="0" applyFont="1" applyFill="1" applyBorder="1" applyAlignment="1" applyProtection="1">
      <alignment horizontal="center" vertical="top" wrapText="1"/>
      <protection locked="0"/>
    </xf>
    <xf numFmtId="0" fontId="4" fillId="4" borderId="44" xfId="0" applyFont="1" applyFill="1" applyBorder="1" applyAlignment="1" applyProtection="1">
      <alignment horizontal="center" vertical="top" wrapText="1"/>
      <protection locked="0"/>
    </xf>
    <xf numFmtId="0" fontId="4" fillId="4" borderId="16" xfId="0" applyFont="1" applyFill="1" applyBorder="1" applyAlignment="1" applyProtection="1">
      <alignment horizontal="center" vertical="top" wrapText="1"/>
      <protection locked="0"/>
    </xf>
    <xf numFmtId="0" fontId="4" fillId="4" borderId="6" xfId="0" applyFont="1" applyFill="1" applyBorder="1" applyAlignment="1" applyProtection="1">
      <alignment horizontal="center" vertical="top" wrapText="1"/>
      <protection locked="0"/>
    </xf>
    <xf numFmtId="0" fontId="4" fillId="4" borderId="23" xfId="0" applyFont="1" applyFill="1" applyBorder="1" applyAlignment="1" applyProtection="1">
      <alignment horizontal="center" vertical="top" wrapText="1"/>
      <protection locked="0"/>
    </xf>
    <xf numFmtId="0" fontId="5" fillId="3" borderId="13" xfId="0" applyFont="1" applyFill="1" applyBorder="1" applyAlignment="1">
      <alignment horizontal="left" vertical="center" wrapText="1"/>
    </xf>
    <xf numFmtId="0" fontId="5" fillId="3" borderId="36" xfId="0" applyFont="1" applyFill="1" applyBorder="1" applyAlignment="1">
      <alignment horizontal="left" vertical="center" wrapText="1"/>
    </xf>
    <xf numFmtId="0" fontId="5" fillId="3" borderId="40" xfId="0" applyFont="1" applyFill="1" applyBorder="1" applyAlignment="1">
      <alignment horizontal="left" vertical="center" wrapText="1"/>
    </xf>
    <xf numFmtId="0" fontId="4" fillId="4" borderId="20" xfId="0" applyFont="1" applyFill="1" applyBorder="1" applyAlignment="1" applyProtection="1">
      <alignment horizontal="center" vertical="top" wrapText="1"/>
      <protection locked="0"/>
    </xf>
    <xf numFmtId="0" fontId="5" fillId="3" borderId="1" xfId="0" applyFont="1" applyFill="1" applyBorder="1" applyAlignment="1">
      <alignment horizontal="left" vertical="center" wrapText="1"/>
    </xf>
    <xf numFmtId="0" fontId="4" fillId="4" borderId="47" xfId="0" applyFont="1" applyFill="1" applyBorder="1" applyAlignment="1" applyProtection="1">
      <alignment horizontal="center" vertical="top" wrapText="1"/>
      <protection locked="0"/>
    </xf>
    <xf numFmtId="0" fontId="10" fillId="3" borderId="42"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5" fillId="3" borderId="20" xfId="0" applyFont="1" applyFill="1" applyBorder="1" applyAlignment="1">
      <alignment horizontal="left" vertical="center" wrapText="1"/>
    </xf>
    <xf numFmtId="0" fontId="5" fillId="3" borderId="39" xfId="0" applyFont="1" applyFill="1" applyBorder="1" applyAlignment="1">
      <alignment horizontal="left" vertical="center" wrapText="1"/>
    </xf>
    <xf numFmtId="0" fontId="10" fillId="3" borderId="50"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1" fillId="3" borderId="3" xfId="0" applyFont="1" applyFill="1" applyBorder="1" applyAlignment="1">
      <alignment horizontal="center" vertical="top" wrapText="1"/>
    </xf>
    <xf numFmtId="0" fontId="5" fillId="3" borderId="11" xfId="0" applyFont="1" applyFill="1" applyBorder="1" applyAlignment="1">
      <alignment wrapText="1"/>
    </xf>
    <xf numFmtId="0" fontId="0" fillId="0" borderId="14" xfId="0" applyBorder="1" applyAlignment="1">
      <alignment wrapText="1"/>
    </xf>
    <xf numFmtId="0" fontId="5" fillId="3" borderId="6" xfId="0" applyFont="1" applyFill="1" applyBorder="1" applyAlignment="1">
      <alignment wrapText="1"/>
    </xf>
    <xf numFmtId="0" fontId="5" fillId="0" borderId="9" xfId="0" applyFont="1" applyBorder="1" applyAlignment="1">
      <alignment wrapText="1"/>
    </xf>
    <xf numFmtId="0" fontId="5" fillId="3" borderId="12" xfId="0" applyFont="1" applyFill="1" applyBorder="1" applyAlignment="1">
      <alignment horizontal="center" wrapText="1"/>
    </xf>
    <xf numFmtId="0" fontId="9" fillId="3" borderId="12" xfId="0" applyFont="1" applyFill="1" applyBorder="1" applyAlignment="1">
      <alignment horizontal="center" wrapText="1"/>
    </xf>
    <xf numFmtId="0" fontId="9" fillId="0" borderId="13" xfId="0" applyFont="1" applyBorder="1" applyAlignment="1">
      <alignment horizontal="center" wrapText="1"/>
    </xf>
    <xf numFmtId="0" fontId="0" fillId="0" borderId="13" xfId="0" applyBorder="1" applyAlignment="1" applyProtection="1">
      <alignment horizontal="center"/>
      <protection locked="0"/>
    </xf>
    <xf numFmtId="0" fontId="9" fillId="3" borderId="0" xfId="0" applyFont="1" applyFill="1" applyAlignment="1">
      <alignment wrapText="1"/>
    </xf>
    <xf numFmtId="0" fontId="9" fillId="0" borderId="0" xfId="0" applyFont="1" applyAlignment="1">
      <alignment wrapText="1"/>
    </xf>
    <xf numFmtId="0" fontId="0" fillId="0" borderId="13" xfId="0" applyBorder="1" applyProtection="1">
      <protection locked="0"/>
    </xf>
    <xf numFmtId="0" fontId="4" fillId="0" borderId="33" xfId="0" applyFont="1" applyBorder="1" applyAlignment="1" applyProtection="1">
      <alignment horizontal="center" vertical="center" wrapText="1"/>
      <protection locked="0"/>
    </xf>
    <xf numFmtId="0" fontId="4" fillId="0" borderId="34" xfId="0" applyFont="1" applyBorder="1" applyAlignment="1" applyProtection="1">
      <alignment horizontal="center" vertical="center" wrapText="1"/>
      <protection locked="0"/>
    </xf>
    <xf numFmtId="0" fontId="4" fillId="0" borderId="12"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3" xfId="0" applyFont="1" applyBorder="1" applyAlignment="1" applyProtection="1">
      <alignment horizontal="left" vertical="center" wrapText="1"/>
      <protection locked="0"/>
    </xf>
    <xf numFmtId="0" fontId="6" fillId="3" borderId="16" xfId="0" applyFont="1" applyFill="1" applyBorder="1" applyAlignment="1">
      <alignment horizontal="center" vertical="center"/>
    </xf>
    <xf numFmtId="0" fontId="0" fillId="3" borderId="33" xfId="0" applyFill="1" applyBorder="1" applyAlignment="1">
      <alignment horizontal="center" vertical="center"/>
    </xf>
    <xf numFmtId="0" fontId="6" fillId="3" borderId="33" xfId="0" applyFont="1" applyFill="1" applyBorder="1" applyAlignment="1">
      <alignment horizontal="center" vertical="center"/>
    </xf>
    <xf numFmtId="0" fontId="0" fillId="3" borderId="34" xfId="0" applyFill="1" applyBorder="1" applyAlignment="1">
      <alignment horizontal="center" vertical="center"/>
    </xf>
    <xf numFmtId="0" fontId="9" fillId="3" borderId="12"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0" fillId="0" borderId="17" xfId="0" applyBorder="1" applyAlignment="1">
      <alignment horizontal="center" vertical="center" wrapText="1"/>
    </xf>
    <xf numFmtId="0" fontId="9" fillId="3" borderId="33" xfId="0" applyFont="1" applyFill="1" applyBorder="1" applyAlignment="1">
      <alignment horizontal="center" vertical="center" wrapText="1"/>
    </xf>
    <xf numFmtId="0" fontId="0" fillId="0" borderId="34" xfId="0" applyBorder="1" applyAlignment="1">
      <alignment horizontal="center" wrapText="1"/>
    </xf>
    <xf numFmtId="0" fontId="11" fillId="3" borderId="0" xfId="0" applyFont="1" applyFill="1" applyAlignment="1">
      <alignment horizontal="right" wrapText="1"/>
    </xf>
    <xf numFmtId="0" fontId="5" fillId="0" borderId="0" xfId="0" applyFont="1" applyAlignment="1">
      <alignment horizontal="right" wrapText="1"/>
    </xf>
    <xf numFmtId="1" fontId="30" fillId="3" borderId="12" xfId="0" applyNumberFormat="1" applyFont="1" applyFill="1" applyBorder="1" applyAlignment="1">
      <alignment horizontal="left" vertical="center" wrapText="1"/>
    </xf>
    <xf numFmtId="1" fontId="30" fillId="3" borderId="17" xfId="0" applyNumberFormat="1" applyFont="1" applyFill="1" applyBorder="1" applyAlignment="1">
      <alignment horizontal="left" vertical="center" wrapText="1"/>
    </xf>
    <xf numFmtId="1" fontId="30" fillId="3" borderId="13" xfId="0" applyNumberFormat="1" applyFont="1" applyFill="1" applyBorder="1" applyAlignment="1">
      <alignment horizontal="left" vertical="center" wrapText="1"/>
    </xf>
    <xf numFmtId="1" fontId="4" fillId="4" borderId="1" xfId="0" applyNumberFormat="1" applyFont="1" applyFill="1" applyBorder="1" applyAlignment="1" applyProtection="1">
      <alignment horizontal="center"/>
      <protection locked="0"/>
    </xf>
    <xf numFmtId="1" fontId="4" fillId="4" borderId="1" xfId="0" applyNumberFormat="1" applyFont="1" applyFill="1" applyBorder="1" applyProtection="1">
      <protection locked="0"/>
    </xf>
    <xf numFmtId="1" fontId="30" fillId="3" borderId="1" xfId="0" applyNumberFormat="1" applyFont="1" applyFill="1" applyBorder="1" applyAlignment="1">
      <alignment horizontal="center"/>
    </xf>
    <xf numFmtId="1" fontId="3" fillId="3" borderId="1" xfId="0" applyNumberFormat="1" applyFont="1" applyFill="1" applyBorder="1"/>
    <xf numFmtId="0" fontId="8" fillId="4" borderId="35" xfId="0" applyFont="1" applyFill="1" applyBorder="1" applyProtection="1">
      <protection locked="0"/>
    </xf>
    <xf numFmtId="0" fontId="8" fillId="4" borderId="36" xfId="0" applyFont="1" applyFill="1" applyBorder="1" applyProtection="1">
      <protection locked="0"/>
    </xf>
    <xf numFmtId="1" fontId="4" fillId="0" borderId="1" xfId="0" applyNumberFormat="1" applyFont="1" applyBorder="1" applyProtection="1">
      <protection locked="0"/>
    </xf>
    <xf numFmtId="1" fontId="4" fillId="4" borderId="20" xfId="0" applyNumberFormat="1" applyFont="1" applyFill="1" applyBorder="1" applyAlignment="1" applyProtection="1">
      <alignment horizontal="center"/>
      <protection locked="0"/>
    </xf>
    <xf numFmtId="1" fontId="4" fillId="4" borderId="20" xfId="0" applyNumberFormat="1" applyFont="1" applyFill="1" applyBorder="1" applyProtection="1">
      <protection locked="0"/>
    </xf>
    <xf numFmtId="1" fontId="35" fillId="3" borderId="12" xfId="0" applyNumberFormat="1" applyFont="1" applyFill="1" applyBorder="1" applyAlignment="1">
      <alignment horizontal="right" vertical="center" wrapText="1"/>
    </xf>
    <xf numFmtId="0" fontId="0" fillId="0" borderId="17" xfId="0" applyBorder="1" applyAlignment="1">
      <alignment horizontal="right" vertical="center" wrapText="1"/>
    </xf>
    <xf numFmtId="0" fontId="0" fillId="0" borderId="13" xfId="0" applyBorder="1" applyAlignment="1">
      <alignment horizontal="right" vertical="center" wrapText="1"/>
    </xf>
    <xf numFmtId="0" fontId="11" fillId="3" borderId="3" xfId="0" applyFont="1" applyFill="1" applyBorder="1" applyAlignment="1">
      <alignment horizontal="right" wrapText="1"/>
    </xf>
    <xf numFmtId="0" fontId="5" fillId="0" borderId="3" xfId="0" applyFont="1" applyBorder="1" applyAlignment="1">
      <alignment horizontal="right" wrapText="1"/>
    </xf>
    <xf numFmtId="0" fontId="6" fillId="3" borderId="0" xfId="0" applyFont="1" applyFill="1" applyAlignment="1">
      <alignment horizontal="left" vertical="top" wrapText="1"/>
    </xf>
    <xf numFmtId="0" fontId="0" fillId="0" borderId="0" xfId="0" applyAlignment="1">
      <alignment horizontal="left" vertical="top"/>
    </xf>
    <xf numFmtId="0" fontId="5" fillId="0" borderId="0" xfId="0" applyFont="1" applyAlignment="1">
      <alignment wrapText="1"/>
    </xf>
    <xf numFmtId="1" fontId="30" fillId="3" borderId="6" xfId="0" applyNumberFormat="1" applyFont="1" applyFill="1" applyBorder="1" applyAlignment="1">
      <alignment horizontal="center"/>
    </xf>
    <xf numFmtId="1" fontId="3" fillId="3" borderId="6" xfId="0" applyNumberFormat="1" applyFont="1" applyFill="1" applyBorder="1"/>
    <xf numFmtId="1" fontId="4" fillId="4" borderId="12" xfId="0" applyNumberFormat="1" applyFont="1" applyFill="1" applyBorder="1" applyAlignment="1" applyProtection="1">
      <alignment horizontal="center"/>
      <protection locked="0"/>
    </xf>
    <xf numFmtId="1" fontId="4" fillId="0" borderId="13" xfId="0" applyNumberFormat="1" applyFont="1" applyBorder="1" applyAlignment="1" applyProtection="1">
      <alignment horizontal="center"/>
      <protection locked="0"/>
    </xf>
    <xf numFmtId="0" fontId="3" fillId="3" borderId="10" xfId="0" applyFont="1" applyFill="1" applyBorder="1" applyAlignment="1">
      <alignment horizontal="center"/>
    </xf>
    <xf numFmtId="0" fontId="0" fillId="3" borderId="10" xfId="0" applyFill="1" applyBorder="1"/>
    <xf numFmtId="1" fontId="4" fillId="4" borderId="10" xfId="0" applyNumberFormat="1" applyFont="1" applyFill="1" applyBorder="1" applyAlignment="1" applyProtection="1">
      <alignment horizontal="center"/>
      <protection locked="0"/>
    </xf>
    <xf numFmtId="1" fontId="4" fillId="0" borderId="10" xfId="0" applyNumberFormat="1" applyFont="1" applyBorder="1" applyProtection="1">
      <protection locked="0"/>
    </xf>
    <xf numFmtId="1" fontId="4" fillId="4" borderId="6" xfId="0" applyNumberFormat="1" applyFont="1" applyFill="1" applyBorder="1" applyAlignment="1" applyProtection="1">
      <alignment horizontal="center"/>
      <protection locked="0"/>
    </xf>
    <xf numFmtId="1" fontId="4" fillId="0" borderId="6" xfId="0" applyNumberFormat="1" applyFont="1" applyBorder="1" applyProtection="1">
      <protection locked="0"/>
    </xf>
    <xf numFmtId="1" fontId="4" fillId="4" borderId="10" xfId="0" applyNumberFormat="1" applyFont="1" applyFill="1" applyBorder="1" applyProtection="1">
      <protection locked="0"/>
    </xf>
    <xf numFmtId="1" fontId="4" fillId="4" borderId="13" xfId="0" applyNumberFormat="1" applyFont="1" applyFill="1" applyBorder="1" applyAlignment="1" applyProtection="1">
      <alignment horizontal="center"/>
      <protection locked="0"/>
    </xf>
    <xf numFmtId="0" fontId="3" fillId="3" borderId="37" xfId="0" applyFont="1" applyFill="1" applyBorder="1" applyAlignment="1">
      <alignment horizontal="center"/>
    </xf>
    <xf numFmtId="0" fontId="3" fillId="3" borderId="39" xfId="0" applyFont="1" applyFill="1" applyBorder="1" applyAlignment="1">
      <alignment horizontal="center"/>
    </xf>
    <xf numFmtId="0" fontId="29" fillId="3" borderId="0" xfId="0" applyFont="1" applyFill="1" applyAlignment="1">
      <alignment wrapText="1"/>
    </xf>
    <xf numFmtId="2" fontId="25" fillId="4" borderId="12" xfId="0" applyNumberFormat="1" applyFont="1" applyFill="1" applyBorder="1" applyAlignment="1" applyProtection="1">
      <alignment horizontal="left" vertical="center" wrapText="1"/>
      <protection locked="0"/>
    </xf>
    <xf numFmtId="2" fontId="25" fillId="4" borderId="13" xfId="0" applyNumberFormat="1" applyFont="1" applyFill="1" applyBorder="1" applyAlignment="1" applyProtection="1">
      <alignment horizontal="left" vertical="center" wrapText="1"/>
      <protection locked="0"/>
    </xf>
    <xf numFmtId="0" fontId="56" fillId="3" borderId="12" xfId="0" applyFont="1" applyFill="1" applyBorder="1" applyAlignment="1">
      <alignment horizontal="right" vertical="center" wrapText="1"/>
    </xf>
    <xf numFmtId="0" fontId="11" fillId="3" borderId="8" xfId="0" applyFont="1" applyFill="1" applyBorder="1"/>
    <xf numFmtId="0" fontId="5" fillId="0" borderId="8" xfId="0" applyFont="1" applyBorder="1"/>
    <xf numFmtId="1" fontId="3" fillId="3" borderId="2" xfId="0" applyNumberFormat="1" applyFont="1" applyFill="1" applyBorder="1" applyAlignment="1">
      <alignment horizontal="left" vertical="center" wrapText="1"/>
    </xf>
    <xf numFmtId="0" fontId="8" fillId="4" borderId="12" xfId="0" applyFont="1" applyFill="1" applyBorder="1" applyProtection="1">
      <protection locked="0"/>
    </xf>
    <xf numFmtId="0" fontId="8" fillId="4" borderId="17" xfId="0" applyFont="1" applyFill="1" applyBorder="1" applyProtection="1">
      <protection locked="0"/>
    </xf>
    <xf numFmtId="0" fontId="8" fillId="4" borderId="13" xfId="0" applyFont="1" applyFill="1" applyBorder="1" applyProtection="1">
      <protection locked="0"/>
    </xf>
    <xf numFmtId="1" fontId="4" fillId="4" borderId="11" xfId="0" applyNumberFormat="1" applyFont="1" applyFill="1" applyBorder="1" applyAlignment="1" applyProtection="1">
      <alignment horizontal="center"/>
      <protection locked="0"/>
    </xf>
    <xf numFmtId="1" fontId="4" fillId="0" borderId="14" xfId="0" applyNumberFormat="1" applyFont="1" applyBorder="1" applyAlignment="1" applyProtection="1">
      <alignment horizontal="center"/>
      <protection locked="0"/>
    </xf>
    <xf numFmtId="1" fontId="4" fillId="4" borderId="14" xfId="0" applyNumberFormat="1" applyFont="1" applyFill="1" applyBorder="1" applyAlignment="1" applyProtection="1">
      <alignment horizontal="center"/>
      <protection locked="0"/>
    </xf>
    <xf numFmtId="0" fontId="0" fillId="0" borderId="39" xfId="0" applyBorder="1" applyAlignment="1">
      <alignment horizontal="center"/>
    </xf>
    <xf numFmtId="0" fontId="3" fillId="3" borderId="37" xfId="0" applyFont="1" applyFill="1" applyBorder="1" applyProtection="1">
      <protection locked="0"/>
    </xf>
    <xf numFmtId="0" fontId="3" fillId="3" borderId="38" xfId="0" applyFont="1" applyFill="1" applyBorder="1" applyProtection="1">
      <protection locked="0"/>
    </xf>
    <xf numFmtId="0" fontId="3" fillId="3" borderId="12" xfId="0" applyFont="1" applyFill="1" applyBorder="1"/>
    <xf numFmtId="0" fontId="0" fillId="3" borderId="17" xfId="0" applyFill="1" applyBorder="1"/>
    <xf numFmtId="0" fontId="3" fillId="3" borderId="1" xfId="0" applyFont="1" applyFill="1" applyBorder="1" applyAlignment="1">
      <alignment horizontal="center"/>
    </xf>
    <xf numFmtId="0" fontId="0" fillId="3" borderId="1" xfId="0" applyFill="1" applyBorder="1"/>
    <xf numFmtId="1" fontId="4" fillId="4" borderId="17" xfId="0" applyNumberFormat="1" applyFont="1" applyFill="1" applyBorder="1" applyAlignment="1" applyProtection="1">
      <alignment horizontal="center"/>
      <protection locked="0"/>
    </xf>
    <xf numFmtId="0" fontId="0" fillId="3" borderId="37" xfId="0" applyFill="1" applyBorder="1"/>
    <xf numFmtId="0" fontId="0" fillId="3" borderId="38" xfId="0" applyFill="1" applyBorder="1"/>
    <xf numFmtId="0" fontId="0" fillId="3" borderId="39" xfId="0" applyFill="1" applyBorder="1"/>
    <xf numFmtId="1" fontId="4" fillId="0" borderId="20" xfId="0" applyNumberFormat="1" applyFont="1" applyBorder="1" applyProtection="1">
      <protection locked="0"/>
    </xf>
    <xf numFmtId="167" fontId="56" fillId="3" borderId="11" xfId="0" applyNumberFormat="1" applyFont="1" applyFill="1" applyBorder="1" applyAlignment="1">
      <alignment horizontal="right" wrapText="1"/>
    </xf>
    <xf numFmtId="0" fontId="0" fillId="0" borderId="3" xfId="0" applyBorder="1" applyAlignment="1">
      <alignment horizontal="right" wrapText="1"/>
    </xf>
    <xf numFmtId="1" fontId="30" fillId="3" borderId="12" xfId="0" applyNumberFormat="1" applyFont="1" applyFill="1" applyBorder="1" applyAlignment="1">
      <alignment horizontal="right" vertical="center" wrapText="1"/>
    </xf>
    <xf numFmtId="0" fontId="39" fillId="4" borderId="1" xfId="0" applyFont="1" applyFill="1" applyBorder="1" applyAlignment="1">
      <alignment horizontal="center" vertical="center" wrapText="1"/>
    </xf>
    <xf numFmtId="0" fontId="39" fillId="4" borderId="1" xfId="0" applyFont="1" applyFill="1" applyBorder="1" applyAlignment="1">
      <alignment horizontal="left" vertical="center" wrapText="1"/>
    </xf>
    <xf numFmtId="0" fontId="28" fillId="4" borderId="12" xfId="0" applyFont="1" applyFill="1" applyBorder="1" applyAlignment="1">
      <alignment horizontal="center" vertical="top"/>
    </xf>
    <xf numFmtId="0" fontId="28" fillId="4" borderId="13" xfId="0" applyFont="1" applyFill="1" applyBorder="1" applyAlignment="1">
      <alignment horizontal="center" vertical="top"/>
    </xf>
    <xf numFmtId="0" fontId="14" fillId="3" borderId="17" xfId="0" applyFont="1" applyFill="1" applyBorder="1" applyAlignment="1">
      <alignment horizontal="right" vertical="center" wrapText="1"/>
    </xf>
    <xf numFmtId="0" fontId="14" fillId="0" borderId="17" xfId="0" applyFont="1" applyBorder="1" applyAlignment="1">
      <alignment horizontal="right" vertical="center" wrapText="1"/>
    </xf>
    <xf numFmtId="0" fontId="5" fillId="3" borderId="37" xfId="0" applyFont="1" applyFill="1" applyBorder="1" applyAlignment="1">
      <alignment vertical="top" wrapText="1"/>
    </xf>
    <xf numFmtId="0" fontId="5" fillId="0" borderId="38" xfId="0" applyFont="1" applyBorder="1" applyAlignment="1">
      <alignment wrapText="1"/>
    </xf>
    <xf numFmtId="0" fontId="5" fillId="0" borderId="39" xfId="0" applyFont="1" applyBorder="1" applyAlignment="1">
      <alignment wrapText="1"/>
    </xf>
    <xf numFmtId="0" fontId="5" fillId="0" borderId="17" xfId="0" applyFont="1" applyBorder="1"/>
    <xf numFmtId="0" fontId="5" fillId="0" borderId="13" xfId="0" applyFont="1" applyBorder="1"/>
    <xf numFmtId="0" fontId="1" fillId="3" borderId="3" xfId="0" applyFont="1" applyFill="1" applyBorder="1" applyAlignment="1">
      <alignment wrapText="1"/>
    </xf>
    <xf numFmtId="0" fontId="14" fillId="3" borderId="2" xfId="0" applyFont="1" applyFill="1" applyBorder="1" applyAlignment="1">
      <alignment horizontal="left" vertical="center" wrapText="1"/>
    </xf>
    <xf numFmtId="0" fontId="14" fillId="0" borderId="0" xfId="0" applyFont="1" applyAlignment="1">
      <alignment horizontal="left"/>
    </xf>
    <xf numFmtId="0" fontId="28" fillId="4" borderId="1" xfId="0" applyFont="1" applyFill="1" applyBorder="1" applyAlignment="1">
      <alignment horizontal="left" vertical="top"/>
    </xf>
    <xf numFmtId="0" fontId="6" fillId="3" borderId="1" xfId="0" applyFont="1" applyFill="1" applyBorder="1" applyAlignment="1">
      <alignment horizontal="center" vertical="top"/>
    </xf>
    <xf numFmtId="0" fontId="4" fillId="4" borderId="11" xfId="0" applyFont="1" applyFill="1" applyBorder="1" applyAlignment="1" applyProtection="1">
      <alignment horizontal="center" vertical="top" wrapText="1"/>
      <protection locked="0"/>
    </xf>
    <xf numFmtId="0" fontId="4" fillId="4" borderId="3" xfId="0" applyFont="1" applyFill="1" applyBorder="1" applyAlignment="1" applyProtection="1">
      <alignment horizontal="center" vertical="top" wrapText="1"/>
      <protection locked="0"/>
    </xf>
    <xf numFmtId="0" fontId="4" fillId="4" borderId="14" xfId="0" applyFont="1" applyFill="1" applyBorder="1" applyAlignment="1" applyProtection="1">
      <alignment horizontal="center" vertical="top" wrapText="1"/>
      <protection locked="0"/>
    </xf>
    <xf numFmtId="0" fontId="4" fillId="4" borderId="2" xfId="0" applyFont="1" applyFill="1" applyBorder="1" applyAlignment="1" applyProtection="1">
      <alignment horizontal="center" vertical="top" wrapText="1"/>
      <protection locked="0"/>
    </xf>
    <xf numFmtId="0" fontId="4" fillId="4" borderId="0" xfId="0" applyFont="1" applyFill="1" applyAlignment="1" applyProtection="1">
      <alignment horizontal="center" vertical="top" wrapText="1"/>
      <protection locked="0"/>
    </xf>
    <xf numFmtId="0" fontId="4" fillId="4" borderId="5" xfId="0" applyFont="1" applyFill="1" applyBorder="1" applyAlignment="1" applyProtection="1">
      <alignment horizontal="center" vertical="top" wrapText="1"/>
      <protection locked="0"/>
    </xf>
    <xf numFmtId="0" fontId="4" fillId="4" borderId="7" xfId="0" applyFont="1" applyFill="1" applyBorder="1" applyAlignment="1" applyProtection="1">
      <alignment horizontal="center" vertical="top" wrapText="1"/>
      <protection locked="0"/>
    </xf>
    <xf numFmtId="0" fontId="4" fillId="4" borderId="8" xfId="0" applyFont="1" applyFill="1" applyBorder="1" applyAlignment="1" applyProtection="1">
      <alignment horizontal="center" vertical="top" wrapText="1"/>
      <protection locked="0"/>
    </xf>
    <xf numFmtId="0" fontId="4" fillId="4" borderId="4" xfId="0" applyFont="1" applyFill="1" applyBorder="1" applyAlignment="1" applyProtection="1">
      <alignment horizontal="center" vertical="top" wrapText="1"/>
      <protection locked="0"/>
    </xf>
    <xf numFmtId="0" fontId="28" fillId="0" borderId="1" xfId="0" applyFont="1" applyBorder="1" applyAlignment="1">
      <alignment horizontal="left" vertical="center" wrapText="1"/>
    </xf>
    <xf numFmtId="49" fontId="28" fillId="4" borderId="12" xfId="0" applyNumberFormat="1" applyFont="1" applyFill="1" applyBorder="1" applyAlignment="1">
      <alignment horizontal="center"/>
    </xf>
    <xf numFmtId="0" fontId="28" fillId="4" borderId="17" xfId="0" applyFont="1" applyFill="1" applyBorder="1"/>
    <xf numFmtId="0" fontId="28" fillId="4" borderId="13" xfId="0" applyFont="1" applyFill="1" applyBorder="1"/>
    <xf numFmtId="0" fontId="0" fillId="3" borderId="8" xfId="0" applyFill="1" applyBorder="1" applyAlignment="1">
      <alignment horizontal="left"/>
    </xf>
    <xf numFmtId="0" fontId="0" fillId="0" borderId="8" xfId="0" applyBorder="1" applyAlignment="1">
      <alignment horizontal="left"/>
    </xf>
    <xf numFmtId="0" fontId="0" fillId="3" borderId="8" xfId="0" applyFill="1" applyBorder="1" applyAlignment="1">
      <alignment horizontal="left" wrapText="1"/>
    </xf>
    <xf numFmtId="0" fontId="0" fillId="0" borderId="8" xfId="0" applyBorder="1"/>
    <xf numFmtId="0" fontId="28" fillId="4" borderId="12" xfId="0" applyFont="1" applyFill="1" applyBorder="1" applyAlignment="1">
      <alignment horizontal="left" vertical="top" wrapText="1"/>
    </xf>
    <xf numFmtId="0" fontId="28" fillId="4" borderId="17" xfId="0" applyFont="1" applyFill="1" applyBorder="1" applyAlignment="1">
      <alignment horizontal="left" wrapText="1"/>
    </xf>
    <xf numFmtId="0" fontId="28" fillId="4" borderId="13" xfId="0" applyFont="1" applyFill="1" applyBorder="1" applyAlignment="1">
      <alignment horizontal="left" wrapText="1"/>
    </xf>
    <xf numFmtId="0" fontId="14" fillId="3" borderId="3" xfId="0" applyFont="1" applyFill="1" applyBorder="1" applyAlignment="1">
      <alignment horizontal="right" vertical="top" wrapText="1"/>
    </xf>
    <xf numFmtId="0" fontId="14" fillId="0" borderId="3" xfId="0" applyFont="1" applyBorder="1" applyAlignment="1">
      <alignment horizontal="right" wrapText="1"/>
    </xf>
    <xf numFmtId="0" fontId="28" fillId="0" borderId="12" xfId="0" applyFont="1" applyBorder="1" applyAlignment="1">
      <alignment horizontal="left" vertical="center" wrapText="1"/>
    </xf>
    <xf numFmtId="0" fontId="28" fillId="0" borderId="17" xfId="0" applyFont="1" applyBorder="1" applyAlignment="1">
      <alignment horizontal="left" vertical="center" wrapText="1"/>
    </xf>
    <xf numFmtId="0" fontId="28" fillId="0" borderId="13" xfId="0" applyFont="1" applyBorder="1" applyAlignment="1">
      <alignment horizontal="left" vertical="center" wrapText="1"/>
    </xf>
    <xf numFmtId="0" fontId="9" fillId="3" borderId="14" xfId="0" applyFont="1" applyFill="1" applyBorder="1" applyAlignment="1">
      <alignment horizontal="center" vertical="center" textRotation="90" wrapText="1"/>
    </xf>
    <xf numFmtId="0" fontId="9" fillId="3" borderId="2"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1" fillId="3" borderId="12" xfId="0" applyFont="1" applyFill="1" applyBorder="1" applyAlignment="1">
      <alignment horizontal="center" vertical="center" wrapText="1"/>
    </xf>
    <xf numFmtId="0" fontId="1" fillId="3" borderId="17" xfId="0" applyFont="1" applyFill="1" applyBorder="1" applyAlignment="1">
      <alignment vertical="center" wrapText="1"/>
    </xf>
    <xf numFmtId="0" fontId="1" fillId="3" borderId="13" xfId="0" applyFont="1" applyFill="1" applyBorder="1" applyAlignment="1">
      <alignment vertical="center" wrapText="1"/>
    </xf>
    <xf numFmtId="0" fontId="14" fillId="3" borderId="3" xfId="0" applyFont="1" applyFill="1" applyBorder="1" applyAlignment="1">
      <alignment horizontal="right" vertical="center" wrapText="1"/>
    </xf>
    <xf numFmtId="0" fontId="14" fillId="0" borderId="3" xfId="0" applyFont="1" applyBorder="1" applyAlignment="1">
      <alignment horizontal="right" vertical="center" wrapText="1"/>
    </xf>
    <xf numFmtId="0" fontId="6" fillId="3" borderId="1" xfId="0" applyFont="1" applyFill="1" applyBorder="1" applyAlignment="1">
      <alignment horizontal="center" vertical="top" wrapText="1"/>
    </xf>
    <xf numFmtId="0" fontId="1" fillId="3" borderId="11" xfId="0" applyFont="1" applyFill="1" applyBorder="1" applyAlignment="1">
      <alignment horizontal="center"/>
    </xf>
    <xf numFmtId="0" fontId="0" fillId="0" borderId="14" xfId="0" applyBorder="1"/>
    <xf numFmtId="0" fontId="0" fillId="0" borderId="7" xfId="0" applyBorder="1"/>
    <xf numFmtId="0" fontId="0" fillId="0" borderId="4" xfId="0" applyBorder="1"/>
    <xf numFmtId="0" fontId="14" fillId="0" borderId="3" xfId="0" applyFont="1" applyBorder="1" applyAlignment="1">
      <alignment horizontal="center" wrapText="1"/>
    </xf>
    <xf numFmtId="0" fontId="15" fillId="3" borderId="12" xfId="0" applyFont="1" applyFill="1" applyBorder="1" applyAlignment="1">
      <alignment vertical="top" wrapText="1"/>
    </xf>
    <xf numFmtId="0" fontId="6" fillId="3" borderId="3" xfId="0" applyFont="1" applyFill="1" applyBorder="1" applyAlignment="1">
      <alignment horizontal="center" vertical="top" wrapText="1"/>
    </xf>
    <xf numFmtId="0" fontId="0" fillId="0" borderId="19" xfId="0" applyBorder="1" applyAlignment="1">
      <alignment horizontal="center" wrapText="1"/>
    </xf>
    <xf numFmtId="0" fontId="0" fillId="0" borderId="22" xfId="0" applyBorder="1" applyAlignment="1">
      <alignment horizontal="center" wrapText="1"/>
    </xf>
    <xf numFmtId="2" fontId="25" fillId="4" borderId="11" xfId="0" applyNumberFormat="1" applyFont="1" applyFill="1" applyBorder="1" applyAlignment="1" applyProtection="1">
      <alignment horizontal="left" vertical="top" wrapText="1"/>
      <protection locked="0"/>
    </xf>
    <xf numFmtId="2" fontId="25" fillId="4" borderId="3" xfId="0" applyNumberFormat="1" applyFont="1" applyFill="1" applyBorder="1" applyAlignment="1" applyProtection="1">
      <alignment horizontal="left" vertical="top" wrapText="1"/>
      <protection locked="0"/>
    </xf>
    <xf numFmtId="2" fontId="25" fillId="4" borderId="14" xfId="0" applyNumberFormat="1" applyFont="1" applyFill="1" applyBorder="1" applyAlignment="1" applyProtection="1">
      <alignment horizontal="left" vertical="top" wrapText="1"/>
      <protection locked="0"/>
    </xf>
    <xf numFmtId="2" fontId="25" fillId="4" borderId="2" xfId="0" applyNumberFormat="1" applyFont="1" applyFill="1" applyBorder="1" applyAlignment="1" applyProtection="1">
      <alignment horizontal="left" vertical="top" wrapText="1"/>
      <protection locked="0"/>
    </xf>
    <xf numFmtId="2" fontId="25" fillId="4" borderId="0" xfId="0" applyNumberFormat="1" applyFont="1" applyFill="1" applyAlignment="1" applyProtection="1">
      <alignment horizontal="left" vertical="top" wrapText="1"/>
      <protection locked="0"/>
    </xf>
    <xf numFmtId="2" fontId="25" fillId="4" borderId="5" xfId="0" applyNumberFormat="1" applyFont="1" applyFill="1" applyBorder="1" applyAlignment="1" applyProtection="1">
      <alignment horizontal="left" vertical="top" wrapText="1"/>
      <protection locked="0"/>
    </xf>
    <xf numFmtId="2" fontId="25" fillId="4" borderId="7" xfId="0" applyNumberFormat="1" applyFont="1" applyFill="1" applyBorder="1" applyAlignment="1" applyProtection="1">
      <alignment horizontal="left" vertical="top" wrapText="1"/>
      <protection locked="0"/>
    </xf>
    <xf numFmtId="2" fontId="25" fillId="4" borderId="8" xfId="0" applyNumberFormat="1" applyFont="1" applyFill="1" applyBorder="1" applyAlignment="1" applyProtection="1">
      <alignment horizontal="left" vertical="top" wrapText="1"/>
      <protection locked="0"/>
    </xf>
    <xf numFmtId="2" fontId="25" fillId="4" borderId="4" xfId="0" applyNumberFormat="1" applyFont="1" applyFill="1" applyBorder="1" applyAlignment="1" applyProtection="1">
      <alignment horizontal="left" vertical="top" wrapText="1"/>
      <protection locked="0"/>
    </xf>
    <xf numFmtId="0" fontId="14" fillId="0" borderId="0" xfId="0" applyFont="1" applyAlignment="1">
      <alignment horizontal="left" vertical="top" wrapText="1"/>
    </xf>
    <xf numFmtId="0" fontId="7" fillId="3" borderId="3" xfId="0" applyFont="1" applyFill="1" applyBorder="1" applyAlignment="1">
      <alignment horizontal="left" vertical="center" wrapText="1"/>
    </xf>
    <xf numFmtId="0" fontId="0" fillId="0" borderId="3" xfId="0" applyBorder="1" applyAlignment="1"/>
  </cellXfs>
  <cellStyles count="2">
    <cellStyle name="Hyperlink" xfId="1" builtinId="8"/>
    <cellStyle name="Normal" xfId="0" builtinId="0"/>
  </cellStyles>
  <dxfs count="8264">
    <dxf>
      <font>
        <b/>
        <i val="0"/>
        <condense val="0"/>
        <extend val="0"/>
        <color indexed="12"/>
      </font>
      <fill>
        <patternFill>
          <bgColor indexed="12"/>
        </patternFill>
      </fill>
    </dxf>
    <dxf>
      <font>
        <condense val="0"/>
        <extend val="0"/>
        <color indexed="22"/>
      </font>
    </dxf>
    <dxf>
      <font>
        <condense val="0"/>
        <extend val="0"/>
        <color indexed="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dxf>
    <dxf>
      <font>
        <color theme="0" tint="-0.24994659260841701"/>
      </font>
      <fill>
        <patternFill>
          <bgColor theme="0" tint="-0.24994659260841701"/>
        </patternFill>
      </fill>
    </dxf>
    <dxf>
      <font>
        <condense val="0"/>
        <extend val="0"/>
        <color indexed="9"/>
      </font>
      <fill>
        <patternFill>
          <bgColor indexed="9"/>
        </patternFill>
      </fill>
    </dxf>
    <dxf>
      <font>
        <condense val="0"/>
        <extend val="0"/>
        <color indexed="22"/>
      </font>
    </dxf>
    <dxf>
      <font>
        <condense val="0"/>
        <extend val="0"/>
        <color indexed="9"/>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ont>
        <condense val="0"/>
        <extend val="0"/>
        <color indexed="22"/>
      </font>
    </dxf>
    <dxf>
      <font>
        <condense val="0"/>
        <extend val="0"/>
        <color indexed="22"/>
      </font>
    </dxf>
    <dxf>
      <fill>
        <patternFill>
          <bgColor theme="0" tint="-0.14996795556505021"/>
        </patternFill>
      </fill>
    </dxf>
    <dxf>
      <font>
        <condense val="0"/>
        <extend val="0"/>
        <color indexed="22"/>
      </font>
    </dxf>
    <dxf>
      <fill>
        <patternFill>
          <bgColor theme="0" tint="-0.14996795556505021"/>
        </patternFill>
      </fill>
    </dxf>
    <dxf>
      <font>
        <condense val="0"/>
        <extend val="0"/>
        <color indexed="22"/>
      </font>
    </dxf>
    <dxf>
      <fill>
        <patternFill>
          <bgColor theme="0" tint="-0.14996795556505021"/>
        </patternFill>
      </fill>
    </dxf>
    <dxf>
      <fill>
        <patternFill>
          <bgColor theme="0" tint="-0.14996795556505021"/>
        </patternFill>
      </fill>
    </dxf>
    <dxf>
      <fill>
        <patternFill>
          <bgColor theme="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patternFill>
      </fill>
    </dxf>
    <dxf>
      <font>
        <condense val="0"/>
        <extend val="0"/>
        <color indexed="22"/>
      </font>
    </dxf>
    <dxf>
      <font>
        <condense val="0"/>
        <extend val="0"/>
        <color indexed="22"/>
      </font>
    </dxf>
    <dxf>
      <fill>
        <patternFill>
          <bgColor theme="0" tint="-0.14996795556505021"/>
        </patternFill>
      </fill>
    </dxf>
    <dxf>
      <fill>
        <patternFill>
          <bgColor theme="0"/>
        </patternFill>
      </fill>
    </dxf>
    <dxf>
      <font>
        <condense val="0"/>
        <extend val="0"/>
        <color indexed="22"/>
      </font>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ont>
        <condense val="0"/>
        <extend val="0"/>
        <color indexed="22"/>
      </font>
    </dxf>
    <dxf>
      <font>
        <condense val="0"/>
        <extend val="0"/>
        <color indexed="22"/>
      </font>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ont>
        <condense val="0"/>
        <extend val="0"/>
        <color indexed="22"/>
      </font>
    </dxf>
    <dxf>
      <fill>
        <patternFill>
          <bgColor theme="0" tint="-0.14996795556505021"/>
        </patternFill>
      </fill>
    </dxf>
    <dxf>
      <fill>
        <patternFill>
          <bgColor theme="0" tint="-0.499984740745262"/>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ont>
        <condense val="0"/>
        <extend val="0"/>
        <color indexed="22"/>
      </font>
    </dxf>
    <dxf>
      <font>
        <condense val="0"/>
        <extend val="0"/>
        <color indexed="22"/>
      </font>
    </dxf>
    <dxf>
      <fill>
        <patternFill>
          <bgColor theme="0" tint="-0.499984740745262"/>
        </patternFill>
      </fill>
    </dxf>
    <dxf>
      <fill>
        <patternFill>
          <bgColor theme="0" tint="-0.14996795556505021"/>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indexed="22"/>
      </font>
    </dxf>
    <dxf>
      <fill>
        <patternFill>
          <bgColor theme="0" tint="-0.14996795556505021"/>
        </patternFill>
      </fill>
    </dxf>
    <dxf>
      <fill>
        <patternFill>
          <bgColor theme="0"/>
        </patternFill>
      </fill>
    </dxf>
    <dxf>
      <fill>
        <patternFill>
          <bgColor theme="0" tint="-0.499984740745262"/>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499984740745262"/>
        </patternFill>
      </fill>
    </dxf>
    <dxf>
      <fill>
        <patternFill>
          <bgColor theme="0" tint="-0.14996795556505021"/>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14996795556505021"/>
        </patternFill>
      </fill>
    </dxf>
    <dxf>
      <font>
        <condense val="0"/>
        <extend val="0"/>
        <color indexed="22"/>
      </font>
    </dxf>
    <dxf>
      <font>
        <condense val="0"/>
        <extend val="0"/>
        <color indexed="22"/>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theme="0" tint="-0.14996795556505021"/>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9"/>
      </font>
    </dxf>
    <dxf>
      <fill>
        <patternFill>
          <bgColor theme="0" tint="-0.14996795556505021"/>
        </patternFill>
      </fill>
    </dxf>
    <dxf>
      <font>
        <condense val="0"/>
        <extend val="0"/>
        <color indexed="22"/>
      </font>
    </dxf>
    <dxf>
      <font>
        <condense val="0"/>
        <extend val="0"/>
        <color indexed="9"/>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22"/>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9"/>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22"/>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9"/>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22"/>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b val="0"/>
        <i val="0"/>
        <condense val="0"/>
        <extend val="0"/>
        <color indexed="22"/>
      </font>
      <fill>
        <patternFill>
          <bgColor indexed="22"/>
        </patternFill>
      </fill>
    </dxf>
    <dxf>
      <font>
        <b val="0"/>
        <i val="0"/>
        <condense val="0"/>
        <extend val="0"/>
        <color indexed="22"/>
      </font>
      <fill>
        <patternFill>
          <bgColor indexed="22"/>
        </patternFill>
      </fill>
    </dxf>
    <dxf>
      <font>
        <b val="0"/>
        <i val="0"/>
        <condense val="0"/>
        <extend val="0"/>
        <color indexed="22"/>
      </font>
      <fill>
        <patternFill>
          <bgColor indexed="22"/>
        </patternFill>
      </fill>
    </dxf>
    <dxf>
      <font>
        <condense val="0"/>
        <extend val="0"/>
        <color indexed="22"/>
      </font>
    </dxf>
    <dxf>
      <fill>
        <patternFill>
          <bgColor indexed="12"/>
        </patternFill>
      </fill>
    </dxf>
    <dxf>
      <font>
        <b val="0"/>
        <i val="0"/>
        <condense val="0"/>
        <extend val="0"/>
        <color indexed="22"/>
      </font>
      <fill>
        <patternFill>
          <bgColor indexed="22"/>
        </patternFill>
      </fill>
    </dxf>
    <dxf>
      <font>
        <b val="0"/>
        <i val="0"/>
        <condense val="0"/>
        <extend val="0"/>
        <color indexed="22"/>
      </font>
      <fill>
        <patternFill>
          <bgColor indexed="22"/>
        </patternFill>
      </fill>
    </dxf>
    <dxf>
      <font>
        <condense val="0"/>
        <extend val="0"/>
        <color indexed="22"/>
      </font>
    </dxf>
    <dxf>
      <font>
        <b val="0"/>
        <i val="0"/>
        <condense val="0"/>
        <extend val="0"/>
        <color indexed="22"/>
      </font>
      <fill>
        <patternFill>
          <bgColor indexed="22"/>
        </patternFill>
      </fill>
    </dxf>
    <dxf>
      <font>
        <b val="0"/>
        <i val="0"/>
        <condense val="0"/>
        <extend val="0"/>
        <color indexed="22"/>
      </font>
      <fill>
        <patternFill>
          <bgColor indexed="22"/>
        </patternFill>
      </fill>
    </dxf>
    <dxf>
      <font>
        <condense val="0"/>
        <extend val="0"/>
        <color indexed="22"/>
      </font>
    </dxf>
    <dxf>
      <font>
        <condense val="0"/>
        <extend val="0"/>
        <color indexed="23"/>
      </font>
      <fill>
        <patternFill>
          <bgColor indexed="22"/>
        </patternFill>
      </fill>
      <border>
        <left style="thin">
          <color indexed="64"/>
        </left>
        <right style="thin">
          <color indexed="64"/>
        </right>
        <top style="thin">
          <color indexed="64"/>
        </top>
        <bottom style="thin">
          <color indexed="64"/>
        </bottom>
      </border>
    </dxf>
    <dxf>
      <font>
        <b val="0"/>
        <i val="0"/>
        <condense val="0"/>
        <extend val="0"/>
        <color indexed="12"/>
      </font>
      <fill>
        <patternFill>
          <bgColor indexed="9"/>
        </patternFill>
      </fill>
      <border>
        <left style="thin">
          <color indexed="64"/>
        </left>
        <right style="thin">
          <color indexed="64"/>
        </right>
        <top style="thin">
          <color indexed="64"/>
        </top>
        <bottom style="thin">
          <color indexed="64"/>
        </bottom>
      </border>
    </dxf>
    <dxf>
      <font>
        <condense val="0"/>
        <extend val="0"/>
        <color indexed="55"/>
      </font>
    </dxf>
    <dxf>
      <font>
        <condense val="0"/>
        <extend val="0"/>
        <color indexed="23"/>
      </font>
    </dxf>
    <dxf>
      <font>
        <condense val="0"/>
        <extend val="0"/>
        <color auto="1"/>
      </font>
    </dxf>
    <dxf>
      <font>
        <condense val="0"/>
        <extend val="0"/>
        <color indexed="55"/>
      </font>
    </dxf>
    <dxf>
      <font>
        <condense val="0"/>
        <extend val="0"/>
        <color indexed="55"/>
      </font>
    </dxf>
    <dxf>
      <font>
        <condense val="0"/>
        <extend val="0"/>
        <color indexed="22"/>
      </font>
    </dxf>
    <dxf>
      <font>
        <condense val="0"/>
        <extend val="0"/>
        <color indexed="22"/>
      </font>
    </dxf>
  </dxfs>
  <tableStyles count="0" defaultTableStyle="TableStyleMedium9" defaultPivotStyle="PivotStyleLight16"/>
  <colors>
    <mruColors>
      <color rgb="FFFF6600"/>
      <color rgb="FFFFFF99"/>
      <color rgb="FFFFFF66"/>
      <color rgb="FF0000FF"/>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eetMetadata" Target="metadata.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22/10/relationships/richValueRel" Target="richData/richValueRel.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91" Type="http://schemas.microsoft.com/office/2017/06/relationships/rdRichValue" Target="richData/rdrichvalue.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microsoft.com/office/2017/06/relationships/rdRichValueStructure" Target="richData/rdrichvaluestructure.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4.png"/><Relationship Id="rId1" Type="http://schemas.openxmlformats.org/officeDocument/2006/relationships/customXml" Target="../ink/ink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21</xdr:col>
      <xdr:colOff>9525</xdr:colOff>
      <xdr:row>28</xdr:row>
      <xdr:rowOff>95250</xdr:rowOff>
    </xdr:from>
    <xdr:to>
      <xdr:col>21</xdr:col>
      <xdr:colOff>142875</xdr:colOff>
      <xdr:row>28</xdr:row>
      <xdr:rowOff>228600</xdr:rowOff>
    </xdr:to>
    <xdr:pic>
      <xdr:nvPicPr>
        <xdr:cNvPr id="6202" name="Picture 39" descr="MC900442160[1]">
          <a:extLst>
            <a:ext uri="{FF2B5EF4-FFF2-40B4-BE49-F238E27FC236}">
              <a16:creationId xmlns:a16="http://schemas.microsoft.com/office/drawing/2014/main" id="{00000000-0008-0000-0100-00003A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0650" y="4791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28</xdr:row>
      <xdr:rowOff>95250</xdr:rowOff>
    </xdr:from>
    <xdr:to>
      <xdr:col>32</xdr:col>
      <xdr:colOff>142875</xdr:colOff>
      <xdr:row>28</xdr:row>
      <xdr:rowOff>228600</xdr:rowOff>
    </xdr:to>
    <xdr:pic>
      <xdr:nvPicPr>
        <xdr:cNvPr id="6203" name="Picture 38" descr="MC900442160[1]">
          <a:extLst>
            <a:ext uri="{FF2B5EF4-FFF2-40B4-BE49-F238E27FC236}">
              <a16:creationId xmlns:a16="http://schemas.microsoft.com/office/drawing/2014/main" id="{00000000-0008-0000-0100-00003B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4791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9525</xdr:colOff>
      <xdr:row>9</xdr:row>
      <xdr:rowOff>95250</xdr:rowOff>
    </xdr:from>
    <xdr:to>
      <xdr:col>17</xdr:col>
      <xdr:colOff>142875</xdr:colOff>
      <xdr:row>9</xdr:row>
      <xdr:rowOff>228600</xdr:rowOff>
    </xdr:to>
    <xdr:pic>
      <xdr:nvPicPr>
        <xdr:cNvPr id="6204" name="Picture 37" descr="MC900442160[1]">
          <a:extLst>
            <a:ext uri="{FF2B5EF4-FFF2-40B4-BE49-F238E27FC236}">
              <a16:creationId xmlns:a16="http://schemas.microsoft.com/office/drawing/2014/main" id="{00000000-0008-0000-0100-00003C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0050" y="14763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19050</xdr:colOff>
      <xdr:row>9</xdr:row>
      <xdr:rowOff>104775</xdr:rowOff>
    </xdr:from>
    <xdr:to>
      <xdr:col>32</xdr:col>
      <xdr:colOff>152400</xdr:colOff>
      <xdr:row>10</xdr:row>
      <xdr:rowOff>0</xdr:rowOff>
    </xdr:to>
    <xdr:pic>
      <xdr:nvPicPr>
        <xdr:cNvPr id="2" name="Picture 37" descr="MC900442160[1]">
          <a:extLst>
            <a:ext uri="{FF2B5EF4-FFF2-40B4-BE49-F238E27FC236}">
              <a16:creationId xmlns:a16="http://schemas.microsoft.com/office/drawing/2014/main" id="{14B225E5-DD48-4853-8E07-01B0DF063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39050" y="14859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66675</xdr:colOff>
      <xdr:row>9</xdr:row>
      <xdr:rowOff>104775</xdr:rowOff>
    </xdr:from>
    <xdr:to>
      <xdr:col>11</xdr:col>
      <xdr:colOff>114300</xdr:colOff>
      <xdr:row>9</xdr:row>
      <xdr:rowOff>104775</xdr:rowOff>
    </xdr:to>
    <xdr:cxnSp macro="">
      <xdr:nvCxnSpPr>
        <xdr:cNvPr id="3" name="Straight Arrow Connector 2">
          <a:extLst>
            <a:ext uri="{FF2B5EF4-FFF2-40B4-BE49-F238E27FC236}">
              <a16:creationId xmlns:a16="http://schemas.microsoft.com/office/drawing/2014/main" id="{795DD403-2132-8511-2753-9703FF2CABEE}"/>
            </a:ext>
          </a:extLst>
        </xdr:cNvPr>
        <xdr:cNvCxnSpPr/>
      </xdr:nvCxnSpPr>
      <xdr:spPr>
        <a:xfrm>
          <a:off x="2209800" y="1600200"/>
          <a:ext cx="523875" cy="0"/>
        </a:xfrm>
        <a:prstGeom prst="straightConnector1">
          <a:avLst/>
        </a:prstGeom>
        <a:ln w="1905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180975</xdr:colOff>
      <xdr:row>11</xdr:row>
      <xdr:rowOff>133350</xdr:rowOff>
    </xdr:from>
    <xdr:to>
      <xdr:col>16</xdr:col>
      <xdr:colOff>219075</xdr:colOff>
      <xdr:row>11</xdr:row>
      <xdr:rowOff>133350</xdr:rowOff>
    </xdr:to>
    <xdr:cxnSp macro="">
      <xdr:nvCxnSpPr>
        <xdr:cNvPr id="5" name="Straight Arrow Connector 4">
          <a:extLst>
            <a:ext uri="{FF2B5EF4-FFF2-40B4-BE49-F238E27FC236}">
              <a16:creationId xmlns:a16="http://schemas.microsoft.com/office/drawing/2014/main" id="{A3F0712F-1B60-49BF-BBC8-7C9AA64B88FB}"/>
            </a:ext>
          </a:extLst>
        </xdr:cNvPr>
        <xdr:cNvCxnSpPr/>
      </xdr:nvCxnSpPr>
      <xdr:spPr>
        <a:xfrm flipH="1">
          <a:off x="3514725" y="1952625"/>
          <a:ext cx="514350" cy="0"/>
        </a:xfrm>
        <a:prstGeom prst="straightConnector1">
          <a:avLst/>
        </a:prstGeom>
        <a:noFill/>
        <a:ln w="19050" cap="flat" cmpd="sng" algn="ctr">
          <a:solidFill>
            <a:srgbClr val="00B050"/>
          </a:solidFill>
          <a:prstDash val="solid"/>
          <a:tailEnd type="triangle"/>
        </a:ln>
        <a:effectLst/>
      </xdr:spPr>
    </xdr:cxnSp>
    <xdr:clientData/>
  </xdr:twoCellAnchor>
  <xdr:twoCellAnchor>
    <xdr:from>
      <xdr:col>11</xdr:col>
      <xdr:colOff>180975</xdr:colOff>
      <xdr:row>13</xdr:row>
      <xdr:rowOff>76200</xdr:rowOff>
    </xdr:from>
    <xdr:to>
      <xdr:col>14</xdr:col>
      <xdr:colOff>142875</xdr:colOff>
      <xdr:row>13</xdr:row>
      <xdr:rowOff>76200</xdr:rowOff>
    </xdr:to>
    <xdr:cxnSp macro="">
      <xdr:nvCxnSpPr>
        <xdr:cNvPr id="13" name="Straight Arrow Connector 12">
          <a:extLst>
            <a:ext uri="{FF2B5EF4-FFF2-40B4-BE49-F238E27FC236}">
              <a16:creationId xmlns:a16="http://schemas.microsoft.com/office/drawing/2014/main" id="{3808D43E-0EF9-4672-BD7A-4080F4DFEDBD}"/>
            </a:ext>
          </a:extLst>
        </xdr:cNvPr>
        <xdr:cNvCxnSpPr/>
      </xdr:nvCxnSpPr>
      <xdr:spPr>
        <a:xfrm>
          <a:off x="2800350" y="2219325"/>
          <a:ext cx="676275" cy="0"/>
        </a:xfrm>
        <a:prstGeom prst="straightConnector1">
          <a:avLst/>
        </a:prstGeom>
        <a:noFill/>
        <a:ln w="19050" cap="flat" cmpd="sng" algn="ctr">
          <a:solidFill>
            <a:srgbClr val="00B050"/>
          </a:solidFill>
          <a:prstDash val="dash"/>
          <a:headEnd type="arrow"/>
          <a:tailEnd type="arrow"/>
        </a:ln>
        <a:effectLst/>
      </xdr:spPr>
    </xdr:cxnSp>
    <xdr:clientData/>
  </xdr:twoCellAnchor>
  <xdr:twoCellAnchor>
    <xdr:from>
      <xdr:col>3</xdr:col>
      <xdr:colOff>85725</xdr:colOff>
      <xdr:row>9</xdr:row>
      <xdr:rowOff>85725</xdr:rowOff>
    </xdr:from>
    <xdr:to>
      <xdr:col>5</xdr:col>
      <xdr:colOff>228600</xdr:colOff>
      <xdr:row>11</xdr:row>
      <xdr:rowOff>85725</xdr:rowOff>
    </xdr:to>
    <xdr:sp macro="" textlink="">
      <xdr:nvSpPr>
        <xdr:cNvPr id="16" name="TextBox 15">
          <a:extLst>
            <a:ext uri="{FF2B5EF4-FFF2-40B4-BE49-F238E27FC236}">
              <a16:creationId xmlns:a16="http://schemas.microsoft.com/office/drawing/2014/main" id="{B1E77B9A-0B8E-9F0D-DFC9-719828A18D93}"/>
            </a:ext>
          </a:extLst>
        </xdr:cNvPr>
        <xdr:cNvSpPr txBox="1"/>
      </xdr:nvSpPr>
      <xdr:spPr>
        <a:xfrm>
          <a:off x="800100" y="1581150"/>
          <a:ext cx="619125"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All Red</a:t>
          </a:r>
        </a:p>
      </xdr:txBody>
    </xdr:sp>
    <xdr:clientData/>
  </xdr:twoCellAnchor>
  <xdr:twoCellAnchor>
    <xdr:from>
      <xdr:col>15</xdr:col>
      <xdr:colOff>104776</xdr:colOff>
      <xdr:row>13</xdr:row>
      <xdr:rowOff>47625</xdr:rowOff>
    </xdr:from>
    <xdr:to>
      <xdr:col>16</xdr:col>
      <xdr:colOff>133351</xdr:colOff>
      <xdr:row>15</xdr:row>
      <xdr:rowOff>47625</xdr:rowOff>
    </xdr:to>
    <xdr:sp macro="" textlink="">
      <xdr:nvSpPr>
        <xdr:cNvPr id="17" name="TextBox 16">
          <a:extLst>
            <a:ext uri="{FF2B5EF4-FFF2-40B4-BE49-F238E27FC236}">
              <a16:creationId xmlns:a16="http://schemas.microsoft.com/office/drawing/2014/main" id="{B811F6B3-90ED-43FB-80DB-1F8EC447DFD3}"/>
            </a:ext>
          </a:extLst>
        </xdr:cNvPr>
        <xdr:cNvSpPr txBox="1"/>
      </xdr:nvSpPr>
      <xdr:spPr>
        <a:xfrm>
          <a:off x="3676651" y="219075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A</a:t>
          </a:r>
        </a:p>
      </xdr:txBody>
    </xdr:sp>
    <xdr:clientData/>
  </xdr:twoCellAnchor>
  <xdr:twoCellAnchor>
    <xdr:from>
      <xdr:col>9</xdr:col>
      <xdr:colOff>114300</xdr:colOff>
      <xdr:row>6</xdr:row>
      <xdr:rowOff>114300</xdr:rowOff>
    </xdr:from>
    <xdr:to>
      <xdr:col>10</xdr:col>
      <xdr:colOff>142875</xdr:colOff>
      <xdr:row>8</xdr:row>
      <xdr:rowOff>114300</xdr:rowOff>
    </xdr:to>
    <xdr:sp macro="" textlink="">
      <xdr:nvSpPr>
        <xdr:cNvPr id="18" name="TextBox 17">
          <a:extLst>
            <a:ext uri="{FF2B5EF4-FFF2-40B4-BE49-F238E27FC236}">
              <a16:creationId xmlns:a16="http://schemas.microsoft.com/office/drawing/2014/main" id="{F2C18B49-5A9A-46BE-8754-04735E886FA8}"/>
            </a:ext>
          </a:extLst>
        </xdr:cNvPr>
        <xdr:cNvSpPr txBox="1"/>
      </xdr:nvSpPr>
      <xdr:spPr>
        <a:xfrm>
          <a:off x="2257425" y="112395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B</a:t>
          </a:r>
        </a:p>
      </xdr:txBody>
    </xdr:sp>
    <xdr:clientData/>
  </xdr:twoCellAnchor>
  <xdr:twoCellAnchor>
    <xdr:from>
      <xdr:col>22</xdr:col>
      <xdr:colOff>114300</xdr:colOff>
      <xdr:row>4</xdr:row>
      <xdr:rowOff>133350</xdr:rowOff>
    </xdr:from>
    <xdr:to>
      <xdr:col>23</xdr:col>
      <xdr:colOff>142875</xdr:colOff>
      <xdr:row>6</xdr:row>
      <xdr:rowOff>133350</xdr:rowOff>
    </xdr:to>
    <xdr:sp macro="" textlink="">
      <xdr:nvSpPr>
        <xdr:cNvPr id="20" name="TextBox 19">
          <a:extLst>
            <a:ext uri="{FF2B5EF4-FFF2-40B4-BE49-F238E27FC236}">
              <a16:creationId xmlns:a16="http://schemas.microsoft.com/office/drawing/2014/main" id="{B90F1325-738A-4620-8C21-BB90C573E9AD}"/>
            </a:ext>
          </a:extLst>
        </xdr:cNvPr>
        <xdr:cNvSpPr txBox="1"/>
      </xdr:nvSpPr>
      <xdr:spPr>
        <a:xfrm>
          <a:off x="5353050" y="81915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C</a:t>
          </a:r>
        </a:p>
      </xdr:txBody>
    </xdr:sp>
    <xdr:clientData/>
  </xdr:twoCellAnchor>
  <xdr:twoCellAnchor>
    <xdr:from>
      <xdr:col>18</xdr:col>
      <xdr:colOff>219075</xdr:colOff>
      <xdr:row>14</xdr:row>
      <xdr:rowOff>104775</xdr:rowOff>
    </xdr:from>
    <xdr:to>
      <xdr:col>20</xdr:col>
      <xdr:colOff>9525</xdr:colOff>
      <xdr:row>16</xdr:row>
      <xdr:rowOff>104775</xdr:rowOff>
    </xdr:to>
    <xdr:sp macro="" textlink="">
      <xdr:nvSpPr>
        <xdr:cNvPr id="21" name="TextBox 20">
          <a:extLst>
            <a:ext uri="{FF2B5EF4-FFF2-40B4-BE49-F238E27FC236}">
              <a16:creationId xmlns:a16="http://schemas.microsoft.com/office/drawing/2014/main" id="{E2904E51-B34B-4314-97B2-AEC3B9CCB4CB}"/>
            </a:ext>
          </a:extLst>
        </xdr:cNvPr>
        <xdr:cNvSpPr txBox="1"/>
      </xdr:nvSpPr>
      <xdr:spPr>
        <a:xfrm>
          <a:off x="4505325" y="2409825"/>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D</a:t>
          </a:r>
        </a:p>
      </xdr:txBody>
    </xdr:sp>
    <xdr:clientData/>
  </xdr:twoCellAnchor>
  <xdr:twoCellAnchor>
    <xdr:from>
      <xdr:col>10</xdr:col>
      <xdr:colOff>47625</xdr:colOff>
      <xdr:row>12</xdr:row>
      <xdr:rowOff>38100</xdr:rowOff>
    </xdr:from>
    <xdr:to>
      <xdr:col>11</xdr:col>
      <xdr:colOff>76200</xdr:colOff>
      <xdr:row>14</xdr:row>
      <xdr:rowOff>38100</xdr:rowOff>
    </xdr:to>
    <xdr:sp macro="" textlink="">
      <xdr:nvSpPr>
        <xdr:cNvPr id="22" name="TextBox 21">
          <a:extLst>
            <a:ext uri="{FF2B5EF4-FFF2-40B4-BE49-F238E27FC236}">
              <a16:creationId xmlns:a16="http://schemas.microsoft.com/office/drawing/2014/main" id="{75319742-8A25-4303-8E57-98F8A9CBB456}"/>
            </a:ext>
          </a:extLst>
        </xdr:cNvPr>
        <xdr:cNvSpPr txBox="1"/>
      </xdr:nvSpPr>
      <xdr:spPr>
        <a:xfrm>
          <a:off x="2428875" y="201930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E</a:t>
          </a:r>
        </a:p>
      </xdr:txBody>
    </xdr:sp>
    <xdr:clientData/>
  </xdr:twoCellAnchor>
  <xdr:twoCellAnchor>
    <xdr:from>
      <xdr:col>19</xdr:col>
      <xdr:colOff>19050</xdr:colOff>
      <xdr:row>6</xdr:row>
      <xdr:rowOff>66675</xdr:rowOff>
    </xdr:from>
    <xdr:to>
      <xdr:col>20</xdr:col>
      <xdr:colOff>47625</xdr:colOff>
      <xdr:row>8</xdr:row>
      <xdr:rowOff>66675</xdr:rowOff>
    </xdr:to>
    <xdr:sp macro="" textlink="">
      <xdr:nvSpPr>
        <xdr:cNvPr id="23" name="TextBox 22">
          <a:extLst>
            <a:ext uri="{FF2B5EF4-FFF2-40B4-BE49-F238E27FC236}">
              <a16:creationId xmlns:a16="http://schemas.microsoft.com/office/drawing/2014/main" id="{C0F2CC86-13C2-4398-93B4-E4EA58A0F33D}"/>
            </a:ext>
          </a:extLst>
        </xdr:cNvPr>
        <xdr:cNvSpPr txBox="1"/>
      </xdr:nvSpPr>
      <xdr:spPr>
        <a:xfrm>
          <a:off x="4543425" y="1076325"/>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F</a:t>
          </a:r>
        </a:p>
      </xdr:txBody>
    </xdr:sp>
    <xdr:clientData/>
  </xdr:twoCellAnchor>
  <xdr:twoCellAnchor>
    <xdr:from>
      <xdr:col>13</xdr:col>
      <xdr:colOff>180975</xdr:colOff>
      <xdr:row>4</xdr:row>
      <xdr:rowOff>47625</xdr:rowOff>
    </xdr:from>
    <xdr:to>
      <xdr:col>13</xdr:col>
      <xdr:colOff>180975</xdr:colOff>
      <xdr:row>7</xdr:row>
      <xdr:rowOff>66675</xdr:rowOff>
    </xdr:to>
    <xdr:cxnSp macro="">
      <xdr:nvCxnSpPr>
        <xdr:cNvPr id="2" name="Straight Arrow Connector 1">
          <a:extLst>
            <a:ext uri="{FF2B5EF4-FFF2-40B4-BE49-F238E27FC236}">
              <a16:creationId xmlns:a16="http://schemas.microsoft.com/office/drawing/2014/main" id="{F64E9FF1-91B1-47FE-8372-DE5AD35E0A77}"/>
            </a:ext>
          </a:extLst>
        </xdr:cNvPr>
        <xdr:cNvCxnSpPr/>
      </xdr:nvCxnSpPr>
      <xdr:spPr>
        <a:xfrm>
          <a:off x="3276600" y="733425"/>
          <a:ext cx="0" cy="504825"/>
        </a:xfrm>
        <a:prstGeom prst="straightConnector1">
          <a:avLst/>
        </a:prstGeom>
        <a:noFill/>
        <a:ln w="19050" cap="flat" cmpd="sng" algn="ctr">
          <a:solidFill>
            <a:srgbClr val="FF0000"/>
          </a:solidFill>
          <a:prstDash val="solid"/>
          <a:tailEnd type="oval"/>
        </a:ln>
        <a:effectLst/>
      </xdr:spPr>
    </xdr:cxnSp>
    <xdr:clientData/>
  </xdr:twoCellAnchor>
  <xdr:twoCellAnchor>
    <xdr:from>
      <xdr:col>12</xdr:col>
      <xdr:colOff>180975</xdr:colOff>
      <xdr:row>14</xdr:row>
      <xdr:rowOff>0</xdr:rowOff>
    </xdr:from>
    <xdr:to>
      <xdr:col>12</xdr:col>
      <xdr:colOff>180975</xdr:colOff>
      <xdr:row>16</xdr:row>
      <xdr:rowOff>152400</xdr:rowOff>
    </xdr:to>
    <xdr:cxnSp macro="">
      <xdr:nvCxnSpPr>
        <xdr:cNvPr id="4" name="Straight Arrow Connector 3">
          <a:extLst>
            <a:ext uri="{FF2B5EF4-FFF2-40B4-BE49-F238E27FC236}">
              <a16:creationId xmlns:a16="http://schemas.microsoft.com/office/drawing/2014/main" id="{D44A3F0A-ABF0-49F3-A5DF-C50E994291F7}"/>
            </a:ext>
          </a:extLst>
        </xdr:cNvPr>
        <xdr:cNvCxnSpPr/>
      </xdr:nvCxnSpPr>
      <xdr:spPr>
        <a:xfrm flipV="1">
          <a:off x="3038475" y="2305050"/>
          <a:ext cx="0" cy="476250"/>
        </a:xfrm>
        <a:prstGeom prst="straightConnector1">
          <a:avLst/>
        </a:prstGeom>
        <a:noFill/>
        <a:ln w="19050" cap="flat" cmpd="sng" algn="ctr">
          <a:solidFill>
            <a:srgbClr val="FF0000"/>
          </a:solidFill>
          <a:prstDash val="solid"/>
          <a:tailEnd type="oval"/>
        </a:ln>
        <a:effectLst/>
      </xdr:spPr>
    </xdr:cxnSp>
    <xdr:clientData/>
  </xdr:twoCellAnchor>
  <xdr:twoCellAnchor>
    <xdr:from>
      <xdr:col>11</xdr:col>
      <xdr:colOff>171450</xdr:colOff>
      <xdr:row>8</xdr:row>
      <xdr:rowOff>76200</xdr:rowOff>
    </xdr:from>
    <xdr:to>
      <xdr:col>11</xdr:col>
      <xdr:colOff>180975</xdr:colOff>
      <xdr:row>13</xdr:row>
      <xdr:rowOff>19050</xdr:rowOff>
    </xdr:to>
    <xdr:cxnSp macro="">
      <xdr:nvCxnSpPr>
        <xdr:cNvPr id="6" name="Straight Arrow Connector 5">
          <a:extLst>
            <a:ext uri="{FF2B5EF4-FFF2-40B4-BE49-F238E27FC236}">
              <a16:creationId xmlns:a16="http://schemas.microsoft.com/office/drawing/2014/main" id="{7B9B0061-57C4-463B-BB60-71AC1F366EBE}"/>
            </a:ext>
          </a:extLst>
        </xdr:cNvPr>
        <xdr:cNvCxnSpPr/>
      </xdr:nvCxnSpPr>
      <xdr:spPr>
        <a:xfrm>
          <a:off x="2790825" y="1409700"/>
          <a:ext cx="9525" cy="752475"/>
        </a:xfrm>
        <a:prstGeom prst="straightConnector1">
          <a:avLst/>
        </a:prstGeom>
        <a:noFill/>
        <a:ln w="19050" cap="flat" cmpd="sng" algn="ctr">
          <a:solidFill>
            <a:srgbClr val="FF0000"/>
          </a:solidFill>
          <a:prstDash val="dash"/>
          <a:headEnd type="oval"/>
          <a:tailEnd type="oval"/>
        </a:ln>
        <a:effectLst/>
      </xdr:spPr>
    </xdr:cxnSp>
    <xdr:clientData/>
  </xdr:twoCellAnchor>
  <xdr:twoCellAnchor>
    <xdr:from>
      <xdr:col>17</xdr:col>
      <xdr:colOff>28575</xdr:colOff>
      <xdr:row>10</xdr:row>
      <xdr:rowOff>9525</xdr:rowOff>
    </xdr:from>
    <xdr:to>
      <xdr:col>19</xdr:col>
      <xdr:colOff>76200</xdr:colOff>
      <xdr:row>10</xdr:row>
      <xdr:rowOff>9525</xdr:rowOff>
    </xdr:to>
    <xdr:cxnSp macro="">
      <xdr:nvCxnSpPr>
        <xdr:cNvPr id="25" name="Straight Arrow Connector 24">
          <a:extLst>
            <a:ext uri="{FF2B5EF4-FFF2-40B4-BE49-F238E27FC236}">
              <a16:creationId xmlns:a16="http://schemas.microsoft.com/office/drawing/2014/main" id="{5FA2242A-25D3-4758-A682-E8A61107FCAF}"/>
            </a:ext>
          </a:extLst>
        </xdr:cNvPr>
        <xdr:cNvCxnSpPr/>
      </xdr:nvCxnSpPr>
      <xdr:spPr>
        <a:xfrm>
          <a:off x="4076700" y="1666875"/>
          <a:ext cx="523875" cy="0"/>
        </a:xfrm>
        <a:prstGeom prst="straightConnector1">
          <a:avLst/>
        </a:prstGeom>
        <a:noFill/>
        <a:ln w="19050" cap="flat" cmpd="sng" algn="ctr">
          <a:solidFill>
            <a:srgbClr val="FF0000"/>
          </a:solidFill>
          <a:prstDash val="solid"/>
          <a:tailEnd type="oval"/>
        </a:ln>
        <a:effectLst/>
      </xdr:spPr>
    </xdr:cxnSp>
    <xdr:clientData/>
  </xdr:twoCellAnchor>
  <xdr:twoCellAnchor>
    <xdr:from>
      <xdr:col>22</xdr:col>
      <xdr:colOff>161925</xdr:colOff>
      <xdr:row>12</xdr:row>
      <xdr:rowOff>47625</xdr:rowOff>
    </xdr:from>
    <xdr:to>
      <xdr:col>24</xdr:col>
      <xdr:colOff>200025</xdr:colOff>
      <xdr:row>12</xdr:row>
      <xdr:rowOff>47625</xdr:rowOff>
    </xdr:to>
    <xdr:cxnSp macro="">
      <xdr:nvCxnSpPr>
        <xdr:cNvPr id="26" name="Straight Arrow Connector 25">
          <a:extLst>
            <a:ext uri="{FF2B5EF4-FFF2-40B4-BE49-F238E27FC236}">
              <a16:creationId xmlns:a16="http://schemas.microsoft.com/office/drawing/2014/main" id="{A0B1BB48-3E90-4239-93D7-818542E7A8A1}"/>
            </a:ext>
          </a:extLst>
        </xdr:cNvPr>
        <xdr:cNvCxnSpPr/>
      </xdr:nvCxnSpPr>
      <xdr:spPr>
        <a:xfrm flipH="1">
          <a:off x="5400675" y="2028825"/>
          <a:ext cx="514350" cy="0"/>
        </a:xfrm>
        <a:prstGeom prst="straightConnector1">
          <a:avLst/>
        </a:prstGeom>
        <a:noFill/>
        <a:ln w="19050" cap="flat" cmpd="sng" algn="ctr">
          <a:solidFill>
            <a:srgbClr val="FF0000"/>
          </a:solidFill>
          <a:prstDash val="solid"/>
          <a:tailEnd type="oval"/>
        </a:ln>
        <a:effectLst/>
      </xdr:spPr>
    </xdr:cxnSp>
    <xdr:clientData/>
  </xdr:twoCellAnchor>
  <xdr:twoCellAnchor>
    <xdr:from>
      <xdr:col>19</xdr:col>
      <xdr:colOff>171450</xdr:colOff>
      <xdr:row>13</xdr:row>
      <xdr:rowOff>123825</xdr:rowOff>
    </xdr:from>
    <xdr:to>
      <xdr:col>22</xdr:col>
      <xdr:colOff>133350</xdr:colOff>
      <xdr:row>13</xdr:row>
      <xdr:rowOff>123825</xdr:rowOff>
    </xdr:to>
    <xdr:cxnSp macro="">
      <xdr:nvCxnSpPr>
        <xdr:cNvPr id="27" name="Straight Arrow Connector 26">
          <a:extLst>
            <a:ext uri="{FF2B5EF4-FFF2-40B4-BE49-F238E27FC236}">
              <a16:creationId xmlns:a16="http://schemas.microsoft.com/office/drawing/2014/main" id="{41D8417A-3530-40C4-B330-2048C0B11EC7}"/>
            </a:ext>
          </a:extLst>
        </xdr:cNvPr>
        <xdr:cNvCxnSpPr/>
      </xdr:nvCxnSpPr>
      <xdr:spPr>
        <a:xfrm>
          <a:off x="4695825" y="2266950"/>
          <a:ext cx="676275" cy="0"/>
        </a:xfrm>
        <a:prstGeom prst="straightConnector1">
          <a:avLst/>
        </a:prstGeom>
        <a:noFill/>
        <a:ln w="19050" cap="flat" cmpd="sng" algn="ctr">
          <a:solidFill>
            <a:srgbClr val="FF0000"/>
          </a:solidFill>
          <a:prstDash val="dash"/>
          <a:headEnd type="oval"/>
          <a:tailEnd type="oval"/>
        </a:ln>
        <a:effectLst/>
      </xdr:spPr>
    </xdr:cxnSp>
    <xdr:clientData/>
  </xdr:twoCellAnchor>
  <xdr:twoCellAnchor>
    <xdr:from>
      <xdr:col>21</xdr:col>
      <xdr:colOff>190500</xdr:colOff>
      <xdr:row>4</xdr:row>
      <xdr:rowOff>123825</xdr:rowOff>
    </xdr:from>
    <xdr:to>
      <xdr:col>21</xdr:col>
      <xdr:colOff>190500</xdr:colOff>
      <xdr:row>7</xdr:row>
      <xdr:rowOff>142875</xdr:rowOff>
    </xdr:to>
    <xdr:cxnSp macro="">
      <xdr:nvCxnSpPr>
        <xdr:cNvPr id="28" name="Straight Arrow Connector 27">
          <a:extLst>
            <a:ext uri="{FF2B5EF4-FFF2-40B4-BE49-F238E27FC236}">
              <a16:creationId xmlns:a16="http://schemas.microsoft.com/office/drawing/2014/main" id="{E2D0611C-488E-4418-956E-0CAF69F2DA63}"/>
            </a:ext>
          </a:extLst>
        </xdr:cNvPr>
        <xdr:cNvCxnSpPr/>
      </xdr:nvCxnSpPr>
      <xdr:spPr>
        <a:xfrm>
          <a:off x="5191125" y="809625"/>
          <a:ext cx="0" cy="504825"/>
        </a:xfrm>
        <a:prstGeom prst="straightConnector1">
          <a:avLst/>
        </a:prstGeom>
        <a:noFill/>
        <a:ln w="19050" cap="flat" cmpd="sng" algn="ctr">
          <a:solidFill>
            <a:srgbClr val="00B050"/>
          </a:solidFill>
          <a:prstDash val="solid"/>
          <a:tailEnd type="triangle"/>
        </a:ln>
        <a:effectLst/>
      </xdr:spPr>
    </xdr:cxnSp>
    <xdr:clientData/>
  </xdr:twoCellAnchor>
  <xdr:twoCellAnchor>
    <xdr:from>
      <xdr:col>20</xdr:col>
      <xdr:colOff>123825</xdr:colOff>
      <xdr:row>14</xdr:row>
      <xdr:rowOff>0</xdr:rowOff>
    </xdr:from>
    <xdr:to>
      <xdr:col>20</xdr:col>
      <xdr:colOff>123825</xdr:colOff>
      <xdr:row>16</xdr:row>
      <xdr:rowOff>152400</xdr:rowOff>
    </xdr:to>
    <xdr:cxnSp macro="">
      <xdr:nvCxnSpPr>
        <xdr:cNvPr id="29" name="Straight Arrow Connector 28">
          <a:extLst>
            <a:ext uri="{FF2B5EF4-FFF2-40B4-BE49-F238E27FC236}">
              <a16:creationId xmlns:a16="http://schemas.microsoft.com/office/drawing/2014/main" id="{4D3EFFE3-0751-42AD-A13F-706304F7FCF1}"/>
            </a:ext>
          </a:extLst>
        </xdr:cNvPr>
        <xdr:cNvCxnSpPr/>
      </xdr:nvCxnSpPr>
      <xdr:spPr>
        <a:xfrm flipV="1">
          <a:off x="4886325" y="2305050"/>
          <a:ext cx="0" cy="476250"/>
        </a:xfrm>
        <a:prstGeom prst="straightConnector1">
          <a:avLst/>
        </a:prstGeom>
        <a:noFill/>
        <a:ln w="19050" cap="flat" cmpd="sng" algn="ctr">
          <a:solidFill>
            <a:srgbClr val="00B050"/>
          </a:solidFill>
          <a:prstDash val="solid"/>
          <a:tailEnd type="triangle"/>
        </a:ln>
        <a:effectLst/>
      </xdr:spPr>
    </xdr:cxnSp>
    <xdr:clientData/>
  </xdr:twoCellAnchor>
  <xdr:twoCellAnchor>
    <xdr:from>
      <xdr:col>19</xdr:col>
      <xdr:colOff>152400</xdr:colOff>
      <xdr:row>8</xdr:row>
      <xdr:rowOff>114300</xdr:rowOff>
    </xdr:from>
    <xdr:to>
      <xdr:col>19</xdr:col>
      <xdr:colOff>161925</xdr:colOff>
      <xdr:row>13</xdr:row>
      <xdr:rowOff>57150</xdr:rowOff>
    </xdr:to>
    <xdr:cxnSp macro="">
      <xdr:nvCxnSpPr>
        <xdr:cNvPr id="30" name="Straight Arrow Connector 29">
          <a:extLst>
            <a:ext uri="{FF2B5EF4-FFF2-40B4-BE49-F238E27FC236}">
              <a16:creationId xmlns:a16="http://schemas.microsoft.com/office/drawing/2014/main" id="{9607A942-0F5F-4288-91E5-F71522FCF245}"/>
            </a:ext>
          </a:extLst>
        </xdr:cNvPr>
        <xdr:cNvCxnSpPr/>
      </xdr:nvCxnSpPr>
      <xdr:spPr>
        <a:xfrm>
          <a:off x="4676775" y="1447800"/>
          <a:ext cx="9525" cy="752475"/>
        </a:xfrm>
        <a:prstGeom prst="straightConnector1">
          <a:avLst/>
        </a:prstGeom>
        <a:noFill/>
        <a:ln w="19050" cap="flat" cmpd="sng" algn="ctr">
          <a:solidFill>
            <a:srgbClr val="00B050"/>
          </a:solidFill>
          <a:prstDash val="dash"/>
          <a:headEnd type="arrow"/>
          <a:tailEnd type="arrow"/>
        </a:ln>
        <a:effectLst/>
      </xdr:spPr>
    </xdr:cxnSp>
    <xdr:clientData/>
  </xdr:twoCellAnchor>
  <xdr:twoCellAnchor>
    <xdr:from>
      <xdr:col>1</xdr:col>
      <xdr:colOff>133350</xdr:colOff>
      <xdr:row>11</xdr:row>
      <xdr:rowOff>142876</xdr:rowOff>
    </xdr:from>
    <xdr:to>
      <xdr:col>8</xdr:col>
      <xdr:colOff>133350</xdr:colOff>
      <xdr:row>16</xdr:row>
      <xdr:rowOff>123825</xdr:rowOff>
    </xdr:to>
    <xdr:sp macro="" textlink="">
      <xdr:nvSpPr>
        <xdr:cNvPr id="37" name="TextBox 36">
          <a:extLst>
            <a:ext uri="{FF2B5EF4-FFF2-40B4-BE49-F238E27FC236}">
              <a16:creationId xmlns:a16="http://schemas.microsoft.com/office/drawing/2014/main" id="{D15CBCD3-5AD1-46BA-9147-F495D8D33D6A}"/>
            </a:ext>
          </a:extLst>
        </xdr:cNvPr>
        <xdr:cNvSpPr txBox="1"/>
      </xdr:nvSpPr>
      <xdr:spPr>
        <a:xfrm>
          <a:off x="371475" y="1962151"/>
          <a:ext cx="1666875" cy="79057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Example stage diagram, hover your cursor over this field for guidance tips.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0</xdr:colOff>
      <xdr:row>25</xdr:row>
      <xdr:rowOff>38100</xdr:rowOff>
    </xdr:from>
    <xdr:to>
      <xdr:col>27</xdr:col>
      <xdr:colOff>133350</xdr:colOff>
      <xdr:row>26</xdr:row>
      <xdr:rowOff>6350</xdr:rowOff>
    </xdr:to>
    <xdr:pic>
      <xdr:nvPicPr>
        <xdr:cNvPr id="60453" name="Picture 32" descr="MC900442160[1]">
          <a:extLst>
            <a:ext uri="{FF2B5EF4-FFF2-40B4-BE49-F238E27FC236}">
              <a16:creationId xmlns:a16="http://schemas.microsoft.com/office/drawing/2014/main" id="{00000000-0008-0000-2300-000025E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42862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9525</xdr:colOff>
      <xdr:row>4</xdr:row>
      <xdr:rowOff>19050</xdr:rowOff>
    </xdr:from>
    <xdr:to>
      <xdr:col>31</xdr:col>
      <xdr:colOff>139700</xdr:colOff>
      <xdr:row>4</xdr:row>
      <xdr:rowOff>152400</xdr:rowOff>
    </xdr:to>
    <xdr:pic>
      <xdr:nvPicPr>
        <xdr:cNvPr id="4293" name="Picture 192" descr="MC900442160[1]">
          <a:extLst>
            <a:ext uri="{FF2B5EF4-FFF2-40B4-BE49-F238E27FC236}">
              <a16:creationId xmlns:a16="http://schemas.microsoft.com/office/drawing/2014/main" id="{00000000-0008-0000-2400-0000C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7048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26</xdr:col>
      <xdr:colOff>0</xdr:colOff>
      <xdr:row>4</xdr:row>
      <xdr:rowOff>19050</xdr:rowOff>
    </xdr:from>
    <xdr:to>
      <xdr:col>26</xdr:col>
      <xdr:colOff>133350</xdr:colOff>
      <xdr:row>4</xdr:row>
      <xdr:rowOff>152400</xdr:rowOff>
    </xdr:to>
    <xdr:pic>
      <xdr:nvPicPr>
        <xdr:cNvPr id="25633" name="Picture 23" descr="MC900442160[1]">
          <a:extLst>
            <a:ext uri="{FF2B5EF4-FFF2-40B4-BE49-F238E27FC236}">
              <a16:creationId xmlns:a16="http://schemas.microsoft.com/office/drawing/2014/main" id="{00000000-0008-0000-3000-000021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7048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4</xdr:row>
      <xdr:rowOff>19050</xdr:rowOff>
    </xdr:from>
    <xdr:to>
      <xdr:col>10</xdr:col>
      <xdr:colOff>133350</xdr:colOff>
      <xdr:row>4</xdr:row>
      <xdr:rowOff>152400</xdr:rowOff>
    </xdr:to>
    <xdr:pic>
      <xdr:nvPicPr>
        <xdr:cNvPr id="25634" name="Picture 22" descr="MC900442160[1]">
          <a:extLst>
            <a:ext uri="{FF2B5EF4-FFF2-40B4-BE49-F238E27FC236}">
              <a16:creationId xmlns:a16="http://schemas.microsoft.com/office/drawing/2014/main" id="{00000000-0008-0000-3000-000022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6975" y="7048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19050</xdr:colOff>
      <xdr:row>14</xdr:row>
      <xdr:rowOff>28575</xdr:rowOff>
    </xdr:from>
    <xdr:to>
      <xdr:col>32</xdr:col>
      <xdr:colOff>152400</xdr:colOff>
      <xdr:row>15</xdr:row>
      <xdr:rowOff>0</xdr:rowOff>
    </xdr:to>
    <xdr:pic>
      <xdr:nvPicPr>
        <xdr:cNvPr id="20811" name="Picture 322" descr="MC900442160[1]">
          <a:extLst>
            <a:ext uri="{FF2B5EF4-FFF2-40B4-BE49-F238E27FC236}">
              <a16:creationId xmlns:a16="http://schemas.microsoft.com/office/drawing/2014/main" id="{00000000-0008-0000-3A00-00004B5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9925" y="18669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19050</xdr:colOff>
      <xdr:row>10</xdr:row>
      <xdr:rowOff>28575</xdr:rowOff>
    </xdr:from>
    <xdr:to>
      <xdr:col>32</xdr:col>
      <xdr:colOff>152400</xdr:colOff>
      <xdr:row>10</xdr:row>
      <xdr:rowOff>161925</xdr:rowOff>
    </xdr:to>
    <xdr:pic>
      <xdr:nvPicPr>
        <xdr:cNvPr id="20812" name="Picture 320" descr="MC900442160[1]">
          <a:extLst>
            <a:ext uri="{FF2B5EF4-FFF2-40B4-BE49-F238E27FC236}">
              <a16:creationId xmlns:a16="http://schemas.microsoft.com/office/drawing/2014/main" id="{00000000-0008-0000-3A00-00004C5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9925" y="1362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33</xdr:col>
      <xdr:colOff>9525</xdr:colOff>
      <xdr:row>19</xdr:row>
      <xdr:rowOff>19050</xdr:rowOff>
    </xdr:from>
    <xdr:to>
      <xdr:col>33</xdr:col>
      <xdr:colOff>139700</xdr:colOff>
      <xdr:row>19</xdr:row>
      <xdr:rowOff>152400</xdr:rowOff>
    </xdr:to>
    <xdr:pic>
      <xdr:nvPicPr>
        <xdr:cNvPr id="59416" name="Picture 19" descr="MC900442160[1]">
          <a:extLst>
            <a:ext uri="{FF2B5EF4-FFF2-40B4-BE49-F238E27FC236}">
              <a16:creationId xmlns:a16="http://schemas.microsoft.com/office/drawing/2014/main" id="{00000000-0008-0000-3D00-000018E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72450" y="313372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9525</xdr:colOff>
      <xdr:row>16</xdr:row>
      <xdr:rowOff>19050</xdr:rowOff>
    </xdr:from>
    <xdr:to>
      <xdr:col>4</xdr:col>
      <xdr:colOff>139700</xdr:colOff>
      <xdr:row>16</xdr:row>
      <xdr:rowOff>152400</xdr:rowOff>
    </xdr:to>
    <xdr:pic>
      <xdr:nvPicPr>
        <xdr:cNvPr id="27871" name="Picture 176" descr="MC900442160[1]">
          <a:extLst>
            <a:ext uri="{FF2B5EF4-FFF2-40B4-BE49-F238E27FC236}">
              <a16:creationId xmlns:a16="http://schemas.microsoft.com/office/drawing/2014/main" id="{00000000-0008-0000-3E00-0000DF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847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15</xdr:row>
      <xdr:rowOff>19050</xdr:rowOff>
    </xdr:from>
    <xdr:to>
      <xdr:col>4</xdr:col>
      <xdr:colOff>139700</xdr:colOff>
      <xdr:row>15</xdr:row>
      <xdr:rowOff>152400</xdr:rowOff>
    </xdr:to>
    <xdr:pic>
      <xdr:nvPicPr>
        <xdr:cNvPr id="27872" name="Picture 183" descr="MC900442160[1]">
          <a:extLst>
            <a:ext uri="{FF2B5EF4-FFF2-40B4-BE49-F238E27FC236}">
              <a16:creationId xmlns:a16="http://schemas.microsoft.com/office/drawing/2014/main" id="{00000000-0008-0000-3E00-0000E0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657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14</xdr:row>
      <xdr:rowOff>19050</xdr:rowOff>
    </xdr:from>
    <xdr:to>
      <xdr:col>4</xdr:col>
      <xdr:colOff>139700</xdr:colOff>
      <xdr:row>14</xdr:row>
      <xdr:rowOff>152400</xdr:rowOff>
    </xdr:to>
    <xdr:pic>
      <xdr:nvPicPr>
        <xdr:cNvPr id="27873" name="Picture 182" descr="MC900442160[1]">
          <a:extLst>
            <a:ext uri="{FF2B5EF4-FFF2-40B4-BE49-F238E27FC236}">
              <a16:creationId xmlns:a16="http://schemas.microsoft.com/office/drawing/2014/main" id="{00000000-0008-0000-3E00-0000E1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466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13</xdr:row>
      <xdr:rowOff>19050</xdr:rowOff>
    </xdr:from>
    <xdr:to>
      <xdr:col>4</xdr:col>
      <xdr:colOff>139700</xdr:colOff>
      <xdr:row>13</xdr:row>
      <xdr:rowOff>152400</xdr:rowOff>
    </xdr:to>
    <xdr:pic>
      <xdr:nvPicPr>
        <xdr:cNvPr id="27874" name="Picture 181" descr="MC900442160[1]">
          <a:extLst>
            <a:ext uri="{FF2B5EF4-FFF2-40B4-BE49-F238E27FC236}">
              <a16:creationId xmlns:a16="http://schemas.microsoft.com/office/drawing/2014/main" id="{00000000-0008-0000-3E00-0000E2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276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12</xdr:row>
      <xdr:rowOff>19050</xdr:rowOff>
    </xdr:from>
    <xdr:to>
      <xdr:col>4</xdr:col>
      <xdr:colOff>139700</xdr:colOff>
      <xdr:row>12</xdr:row>
      <xdr:rowOff>152400</xdr:rowOff>
    </xdr:to>
    <xdr:pic>
      <xdr:nvPicPr>
        <xdr:cNvPr id="27875" name="Picture 180" descr="MC900442160[1]">
          <a:extLst>
            <a:ext uri="{FF2B5EF4-FFF2-40B4-BE49-F238E27FC236}">
              <a16:creationId xmlns:a16="http://schemas.microsoft.com/office/drawing/2014/main" id="{00000000-0008-0000-3E00-0000E3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085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11</xdr:row>
      <xdr:rowOff>19050</xdr:rowOff>
    </xdr:from>
    <xdr:to>
      <xdr:col>4</xdr:col>
      <xdr:colOff>139700</xdr:colOff>
      <xdr:row>11</xdr:row>
      <xdr:rowOff>152400</xdr:rowOff>
    </xdr:to>
    <xdr:pic>
      <xdr:nvPicPr>
        <xdr:cNvPr id="27876" name="Picture 179" descr="MC900442160[1]">
          <a:extLst>
            <a:ext uri="{FF2B5EF4-FFF2-40B4-BE49-F238E27FC236}">
              <a16:creationId xmlns:a16="http://schemas.microsoft.com/office/drawing/2014/main" id="{00000000-0008-0000-3E00-0000E4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1895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10</xdr:row>
      <xdr:rowOff>19050</xdr:rowOff>
    </xdr:from>
    <xdr:to>
      <xdr:col>4</xdr:col>
      <xdr:colOff>139700</xdr:colOff>
      <xdr:row>10</xdr:row>
      <xdr:rowOff>152400</xdr:rowOff>
    </xdr:to>
    <xdr:pic>
      <xdr:nvPicPr>
        <xdr:cNvPr id="27877" name="Picture 178" descr="MC900442160[1]">
          <a:extLst>
            <a:ext uri="{FF2B5EF4-FFF2-40B4-BE49-F238E27FC236}">
              <a16:creationId xmlns:a16="http://schemas.microsoft.com/office/drawing/2014/main" id="{00000000-0008-0000-3E00-0000E5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1704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9</xdr:row>
      <xdr:rowOff>19050</xdr:rowOff>
    </xdr:from>
    <xdr:to>
      <xdr:col>4</xdr:col>
      <xdr:colOff>139700</xdr:colOff>
      <xdr:row>9</xdr:row>
      <xdr:rowOff>152400</xdr:rowOff>
    </xdr:to>
    <xdr:pic>
      <xdr:nvPicPr>
        <xdr:cNvPr id="27878" name="Picture 177" descr="MC900442160[1]">
          <a:extLst>
            <a:ext uri="{FF2B5EF4-FFF2-40B4-BE49-F238E27FC236}">
              <a16:creationId xmlns:a16="http://schemas.microsoft.com/office/drawing/2014/main" id="{00000000-0008-0000-3E00-0000E6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1514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34</xdr:col>
      <xdr:colOff>113190</xdr:colOff>
      <xdr:row>42</xdr:row>
      <xdr:rowOff>87090</xdr:rowOff>
    </xdr:from>
    <xdr:to>
      <xdr:col>34</xdr:col>
      <xdr:colOff>113550</xdr:colOff>
      <xdr:row>42</xdr:row>
      <xdr:rowOff>87450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E85C88F1-72D2-DA37-358D-CA09BD3667BB}"/>
                </a:ext>
              </a:extLst>
            </xdr14:cNvPr>
            <xdr14:cNvContentPartPr/>
          </xdr14:nvContentPartPr>
          <xdr14:nvPr macro=""/>
          <xdr14:xfrm>
            <a:off x="8209440" y="6926040"/>
            <a:ext cx="360" cy="360"/>
          </xdr14:xfrm>
        </xdr:contentPart>
      </mc:Choice>
      <mc:Fallback xmlns="">
        <xdr:pic>
          <xdr:nvPicPr>
            <xdr:cNvPr id="3" name="Ink 2">
              <a:extLst>
                <a:ext uri="{FF2B5EF4-FFF2-40B4-BE49-F238E27FC236}">
                  <a16:creationId xmlns:a16="http://schemas.microsoft.com/office/drawing/2014/main" id="{E85C88F1-72D2-DA37-358D-CA09BD3667BB}"/>
                </a:ext>
              </a:extLst>
            </xdr:cNvPr>
            <xdr:cNvPicPr/>
          </xdr:nvPicPr>
          <xdr:blipFill>
            <a:blip xmlns:r="http://schemas.openxmlformats.org/officeDocument/2006/relationships" r:embed="rId2"/>
            <a:stretch>
              <a:fillRect/>
            </a:stretch>
          </xdr:blipFill>
          <xdr:spPr>
            <a:xfrm>
              <a:off x="8203320" y="6919920"/>
              <a:ext cx="12600" cy="12600"/>
            </a:xfrm>
            <a:prstGeom prst="rect">
              <a:avLst/>
            </a:prstGeom>
          </xdr:spPr>
        </xdr:pic>
      </mc:Fallback>
    </mc:AlternateContent>
    <xdr:clientData/>
  </xdr:twoCellAnchor>
  <xdr:twoCellAnchor editAs="oneCell">
    <xdr:from>
      <xdr:col>34</xdr:col>
      <xdr:colOff>113190</xdr:colOff>
      <xdr:row>42</xdr:row>
      <xdr:rowOff>87090</xdr:rowOff>
    </xdr:from>
    <xdr:to>
      <xdr:col>34</xdr:col>
      <xdr:colOff>113550</xdr:colOff>
      <xdr:row>42</xdr:row>
      <xdr:rowOff>87450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Ink 3">
              <a:extLst>
                <a:ext uri="{FF2B5EF4-FFF2-40B4-BE49-F238E27FC236}">
                  <a16:creationId xmlns:a16="http://schemas.microsoft.com/office/drawing/2014/main" id="{4ED5DCA9-1280-D9B5-F979-591BC3046060}"/>
                </a:ext>
              </a:extLst>
            </xdr14:cNvPr>
            <xdr14:cNvContentPartPr/>
          </xdr14:nvContentPartPr>
          <xdr14:nvPr macro=""/>
          <xdr14:xfrm>
            <a:off x="8209440" y="6926040"/>
            <a:ext cx="360" cy="360"/>
          </xdr14:xfrm>
        </xdr:contentPart>
      </mc:Choice>
      <mc:Fallback xmlns="">
        <xdr:pic>
          <xdr:nvPicPr>
            <xdr:cNvPr id="4" name="Ink 3">
              <a:extLst>
                <a:ext uri="{FF2B5EF4-FFF2-40B4-BE49-F238E27FC236}">
                  <a16:creationId xmlns:a16="http://schemas.microsoft.com/office/drawing/2014/main" id="{4ED5DCA9-1280-D9B5-F979-591BC3046060}"/>
                </a:ext>
              </a:extLst>
            </xdr:cNvPr>
            <xdr:cNvPicPr/>
          </xdr:nvPicPr>
          <xdr:blipFill>
            <a:blip xmlns:r="http://schemas.openxmlformats.org/officeDocument/2006/relationships" r:embed="rId2"/>
            <a:stretch>
              <a:fillRect/>
            </a:stretch>
          </xdr:blipFill>
          <xdr:spPr>
            <a:xfrm>
              <a:off x="8203320" y="6919920"/>
              <a:ext cx="12600" cy="126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31:44.192"/>
    </inkml:context>
    <inkml:brush xml:id="br0">
      <inkml:brushProperty name="width" value="0.035" units="cm"/>
      <inkml:brushProperty name="height" value="0.035" units="cm"/>
    </inkml:brush>
  </inkml:definitions>
  <inkml:trace contextRef="#ctx0" brushRef="#br0">0 0 112,'0'0'480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31:44.593"/>
    </inkml:context>
    <inkml:brush xml:id="br0">
      <inkml:brushProperty name="width" value="0.035" units="cm"/>
      <inkml:brushProperty name="height" value="0.035" units="cm"/>
    </inkml:brush>
  </inkml:definitions>
  <inkml:trace contextRef="#ctx0" brushRef="#br0">0 0 64</inkml:trace>
</inkm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itsnow.org/"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vmlDrawing" Target="../drawings/vmlDrawing27.v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vmlDrawing" Target="../drawings/vmlDrawing29.v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vmlDrawing" Target="../drawings/vmlDrawing31.v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vmlDrawing" Target="../drawings/vmlDrawing33.v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vmlDrawing" Target="../drawings/vmlDrawing37.v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vmlDrawing" Target="../drawings/vmlDrawing39.v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vmlDrawing" Target="../drawings/vmlDrawing41.v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vmlDrawing" Target="../drawings/vmlDrawing43.v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vmlDrawing" Target="../drawings/vmlDrawing45.v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vmlDrawing" Target="../drawings/vmlDrawing47.v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vmlDrawing" Target="../drawings/vmlDrawing49.v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vmlDrawing" Target="../drawings/vmlDrawing51.vml"/><Relationship Id="rId1" Type="http://schemas.openxmlformats.org/officeDocument/2006/relationships/printerSettings" Target="../printerSettings/printerSettings27.bin"/><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vmlDrawing" Target="../drawings/vmlDrawing53.vml"/><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vmlDrawing" Target="../drawings/vmlDrawing55.vml"/><Relationship Id="rId1" Type="http://schemas.openxmlformats.org/officeDocument/2006/relationships/printerSettings" Target="../printerSettings/printerSettings29.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vmlDrawing" Target="../drawings/vmlDrawing57.vml"/><Relationship Id="rId1" Type="http://schemas.openxmlformats.org/officeDocument/2006/relationships/printerSettings" Target="../printerSettings/printerSettings30.bin"/><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vmlDrawing" Target="../drawings/vmlDrawing59.vml"/><Relationship Id="rId1" Type="http://schemas.openxmlformats.org/officeDocument/2006/relationships/printerSettings" Target="../printerSettings/printerSettings31.bin"/><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vmlDrawing" Target="../drawings/vmlDrawing61.vml"/><Relationship Id="rId1" Type="http://schemas.openxmlformats.org/officeDocument/2006/relationships/printerSettings" Target="../printerSettings/printerSettings32.bin"/><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vmlDrawing" Target="../drawings/vmlDrawing63.vml"/><Relationship Id="rId1" Type="http://schemas.openxmlformats.org/officeDocument/2006/relationships/printerSettings" Target="../printerSettings/printerSettings33.bin"/><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vmlDrawing" Target="../drawings/vmlDrawing65.vml"/><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vmlDrawing" Target="../drawings/vmlDrawing67.vml"/><Relationship Id="rId1" Type="http://schemas.openxmlformats.org/officeDocument/2006/relationships/printerSettings" Target="../printerSettings/printerSettings35.bin"/><Relationship Id="rId4" Type="http://schemas.openxmlformats.org/officeDocument/2006/relationships/comments" Target="../comments34.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3.xml"/><Relationship Id="rId1" Type="http://schemas.openxmlformats.org/officeDocument/2006/relationships/printerSettings" Target="../printerSettings/printerSettings36.bin"/><Relationship Id="rId5" Type="http://schemas.openxmlformats.org/officeDocument/2006/relationships/comments" Target="../comments35.xml"/><Relationship Id="rId4" Type="http://schemas.openxmlformats.org/officeDocument/2006/relationships/vmlDrawing" Target="../drawings/vmlDrawing70.v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4.xml"/><Relationship Id="rId1" Type="http://schemas.openxmlformats.org/officeDocument/2006/relationships/printerSettings" Target="../printerSettings/printerSettings37.bin"/><Relationship Id="rId5" Type="http://schemas.openxmlformats.org/officeDocument/2006/relationships/comments" Target="../comments36.xml"/><Relationship Id="rId4" Type="http://schemas.openxmlformats.org/officeDocument/2006/relationships/vmlDrawing" Target="../drawings/vmlDrawing72.v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vmlDrawing" Target="../drawings/vmlDrawing73.vml"/><Relationship Id="rId1" Type="http://schemas.openxmlformats.org/officeDocument/2006/relationships/printerSettings" Target="../printerSettings/printerSettings38.bin"/><Relationship Id="rId4" Type="http://schemas.openxmlformats.org/officeDocument/2006/relationships/comments" Target="../comments37.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vmlDrawing" Target="../drawings/vmlDrawing75.vml"/><Relationship Id="rId1" Type="http://schemas.openxmlformats.org/officeDocument/2006/relationships/printerSettings" Target="../printerSettings/printerSettings39.bin"/><Relationship Id="rId4" Type="http://schemas.openxmlformats.org/officeDocument/2006/relationships/comments" Target="../comments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vmlDrawing" Target="../drawings/vmlDrawing77.vml"/><Relationship Id="rId1" Type="http://schemas.openxmlformats.org/officeDocument/2006/relationships/printerSettings" Target="../printerSettings/printerSettings40.bin"/><Relationship Id="rId4" Type="http://schemas.openxmlformats.org/officeDocument/2006/relationships/comments" Target="../comments39.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vmlDrawing" Target="../drawings/vmlDrawing79.vml"/><Relationship Id="rId1" Type="http://schemas.openxmlformats.org/officeDocument/2006/relationships/printerSettings" Target="../printerSettings/printerSettings41.bin"/><Relationship Id="rId4" Type="http://schemas.openxmlformats.org/officeDocument/2006/relationships/comments" Target="../comments40.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vmlDrawing" Target="../drawings/vmlDrawing81.vml"/><Relationship Id="rId1" Type="http://schemas.openxmlformats.org/officeDocument/2006/relationships/printerSettings" Target="../printerSettings/printerSettings42.bin"/><Relationship Id="rId4" Type="http://schemas.openxmlformats.org/officeDocument/2006/relationships/comments" Target="../comments4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vmlDrawing" Target="../drawings/vmlDrawing83.vml"/><Relationship Id="rId1" Type="http://schemas.openxmlformats.org/officeDocument/2006/relationships/printerSettings" Target="../printerSettings/printerSettings43.bin"/><Relationship Id="rId4" Type="http://schemas.openxmlformats.org/officeDocument/2006/relationships/comments" Target="../comments42.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vmlDrawing" Target="../drawings/vmlDrawing85.vml"/><Relationship Id="rId1" Type="http://schemas.openxmlformats.org/officeDocument/2006/relationships/printerSettings" Target="../printerSettings/printerSettings44.bin"/><Relationship Id="rId4" Type="http://schemas.openxmlformats.org/officeDocument/2006/relationships/comments" Target="../comments43.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vmlDrawing" Target="../drawings/vmlDrawing87.vml"/><Relationship Id="rId1" Type="http://schemas.openxmlformats.org/officeDocument/2006/relationships/printerSettings" Target="../printerSettings/printerSettings45.bin"/><Relationship Id="rId4" Type="http://schemas.openxmlformats.org/officeDocument/2006/relationships/comments" Target="../comments4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vmlDrawing" Target="../drawings/vmlDrawing89.vml"/><Relationship Id="rId1" Type="http://schemas.openxmlformats.org/officeDocument/2006/relationships/printerSettings" Target="../printerSettings/printerSettings46.bin"/><Relationship Id="rId4" Type="http://schemas.openxmlformats.org/officeDocument/2006/relationships/comments" Target="../comments4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vmlDrawing" Target="../drawings/vmlDrawing91.vml"/><Relationship Id="rId1" Type="http://schemas.openxmlformats.org/officeDocument/2006/relationships/printerSettings" Target="../printerSettings/printerSettings47.bin"/><Relationship Id="rId4" Type="http://schemas.openxmlformats.org/officeDocument/2006/relationships/comments" Target="../comments4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vmlDrawing" Target="../drawings/vmlDrawing93.vml"/><Relationship Id="rId1" Type="http://schemas.openxmlformats.org/officeDocument/2006/relationships/printerSettings" Target="../printerSettings/printerSettings48.bin"/><Relationship Id="rId4" Type="http://schemas.openxmlformats.org/officeDocument/2006/relationships/comments" Target="../comments4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5.xml"/><Relationship Id="rId1" Type="http://schemas.openxmlformats.org/officeDocument/2006/relationships/printerSettings" Target="../printerSettings/printerSettings49.bin"/><Relationship Id="rId5" Type="http://schemas.openxmlformats.org/officeDocument/2006/relationships/comments" Target="../comments48.xml"/><Relationship Id="rId4" Type="http://schemas.openxmlformats.org/officeDocument/2006/relationships/vmlDrawing" Target="../drawings/vmlDrawing9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vmlDrawing" Target="../drawings/vmlDrawing97.vml"/><Relationship Id="rId1" Type="http://schemas.openxmlformats.org/officeDocument/2006/relationships/printerSettings" Target="../printerSettings/printerSettings50.bin"/><Relationship Id="rId4" Type="http://schemas.openxmlformats.org/officeDocument/2006/relationships/comments" Target="../comments49.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vmlDrawing" Target="../drawings/vmlDrawing99.vml"/><Relationship Id="rId1" Type="http://schemas.openxmlformats.org/officeDocument/2006/relationships/printerSettings" Target="../printerSettings/printerSettings51.bin"/><Relationship Id="rId4" Type="http://schemas.openxmlformats.org/officeDocument/2006/relationships/comments" Target="../comments50.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vmlDrawing" Target="../drawings/vmlDrawing101.vml"/><Relationship Id="rId1" Type="http://schemas.openxmlformats.org/officeDocument/2006/relationships/printerSettings" Target="../printerSettings/printerSettings52.bin"/><Relationship Id="rId4" Type="http://schemas.openxmlformats.org/officeDocument/2006/relationships/comments" Target="../comments51.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vmlDrawing" Target="../drawings/vmlDrawing103.vml"/><Relationship Id="rId1" Type="http://schemas.openxmlformats.org/officeDocument/2006/relationships/printerSettings" Target="../printerSettings/printerSettings53.bin"/><Relationship Id="rId4" Type="http://schemas.openxmlformats.org/officeDocument/2006/relationships/comments" Target="../comments52.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vmlDrawing" Target="../drawings/vmlDrawing105.vml"/><Relationship Id="rId1" Type="http://schemas.openxmlformats.org/officeDocument/2006/relationships/printerSettings" Target="../printerSettings/printerSettings54.bin"/><Relationship Id="rId4" Type="http://schemas.openxmlformats.org/officeDocument/2006/relationships/comments" Target="../comments5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vmlDrawing" Target="../drawings/vmlDrawing107.vml"/><Relationship Id="rId1" Type="http://schemas.openxmlformats.org/officeDocument/2006/relationships/printerSettings" Target="../printerSettings/printerSettings55.bin"/><Relationship Id="rId4" Type="http://schemas.openxmlformats.org/officeDocument/2006/relationships/comments" Target="../comments54.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vmlDrawing" Target="../drawings/vmlDrawing109.vml"/><Relationship Id="rId1" Type="http://schemas.openxmlformats.org/officeDocument/2006/relationships/printerSettings" Target="../printerSettings/printerSettings56.bin"/><Relationship Id="rId4" Type="http://schemas.openxmlformats.org/officeDocument/2006/relationships/comments" Target="../comments55.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vmlDrawing" Target="../drawings/vmlDrawing111.vml"/><Relationship Id="rId1" Type="http://schemas.openxmlformats.org/officeDocument/2006/relationships/printerSettings" Target="../printerSettings/printerSettings57.bin"/><Relationship Id="rId4" Type="http://schemas.openxmlformats.org/officeDocument/2006/relationships/comments" Target="../comments56.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vmlDrawing" Target="../drawings/vmlDrawing113.vml"/><Relationship Id="rId1" Type="http://schemas.openxmlformats.org/officeDocument/2006/relationships/printerSettings" Target="../printerSettings/printerSettings58.bin"/><Relationship Id="rId4" Type="http://schemas.openxmlformats.org/officeDocument/2006/relationships/comments" Target="../comments57.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6.xml"/><Relationship Id="rId1" Type="http://schemas.openxmlformats.org/officeDocument/2006/relationships/printerSettings" Target="../printerSettings/printerSettings59.bin"/><Relationship Id="rId5" Type="http://schemas.openxmlformats.org/officeDocument/2006/relationships/comments" Target="../comments58.xml"/><Relationship Id="rId4" Type="http://schemas.openxmlformats.org/officeDocument/2006/relationships/vmlDrawing" Target="../drawings/vmlDrawing1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vmlDrawing" Target="../drawings/vmlDrawing117.vml"/><Relationship Id="rId1" Type="http://schemas.openxmlformats.org/officeDocument/2006/relationships/printerSettings" Target="../printerSettings/printerSettings60.bin"/><Relationship Id="rId4" Type="http://schemas.openxmlformats.org/officeDocument/2006/relationships/comments" Target="../comments59.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vmlDrawing" Target="../drawings/vmlDrawing119.vml"/><Relationship Id="rId1" Type="http://schemas.openxmlformats.org/officeDocument/2006/relationships/printerSettings" Target="../printerSettings/printerSettings61.bin"/><Relationship Id="rId4" Type="http://schemas.openxmlformats.org/officeDocument/2006/relationships/comments" Target="../comments60.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vmlDrawing" Target="../drawings/vmlDrawing121.vml"/><Relationship Id="rId1" Type="http://schemas.openxmlformats.org/officeDocument/2006/relationships/printerSettings" Target="../printerSettings/printerSettings62.bin"/><Relationship Id="rId4" Type="http://schemas.openxmlformats.org/officeDocument/2006/relationships/comments" Target="../comments61.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7.xml"/><Relationship Id="rId1" Type="http://schemas.openxmlformats.org/officeDocument/2006/relationships/printerSettings" Target="../printerSettings/printerSettings63.bin"/><Relationship Id="rId5" Type="http://schemas.openxmlformats.org/officeDocument/2006/relationships/comments" Target="../comments62.xml"/><Relationship Id="rId4" Type="http://schemas.openxmlformats.org/officeDocument/2006/relationships/vmlDrawing" Target="../drawings/vmlDrawing124.v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drawing" Target="../drawings/drawing8.xml"/><Relationship Id="rId1" Type="http://schemas.openxmlformats.org/officeDocument/2006/relationships/printerSettings" Target="../printerSettings/printerSettings64.bin"/><Relationship Id="rId5" Type="http://schemas.openxmlformats.org/officeDocument/2006/relationships/comments" Target="../comments63.xml"/><Relationship Id="rId4" Type="http://schemas.openxmlformats.org/officeDocument/2006/relationships/vmlDrawing" Target="../drawings/vmlDrawing126.v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128.vml"/><Relationship Id="rId2" Type="http://schemas.openxmlformats.org/officeDocument/2006/relationships/vmlDrawing" Target="../drawings/vmlDrawing127.vml"/><Relationship Id="rId1" Type="http://schemas.openxmlformats.org/officeDocument/2006/relationships/printerSettings" Target="../printerSettings/printerSettings65.bin"/><Relationship Id="rId4" Type="http://schemas.openxmlformats.org/officeDocument/2006/relationships/comments" Target="../comments64.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129.vml"/><Relationship Id="rId2" Type="http://schemas.openxmlformats.org/officeDocument/2006/relationships/drawing" Target="../drawings/drawing9.xml"/><Relationship Id="rId1" Type="http://schemas.openxmlformats.org/officeDocument/2006/relationships/printerSettings" Target="../printerSettings/printerSettings66.bin"/><Relationship Id="rId5" Type="http://schemas.openxmlformats.org/officeDocument/2006/relationships/comments" Target="../comments65.xml"/><Relationship Id="rId4" Type="http://schemas.openxmlformats.org/officeDocument/2006/relationships/vmlDrawing" Target="../drawings/vmlDrawing130.v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132.vml"/><Relationship Id="rId2" Type="http://schemas.openxmlformats.org/officeDocument/2006/relationships/vmlDrawing" Target="../drawings/vmlDrawing131.vml"/><Relationship Id="rId1" Type="http://schemas.openxmlformats.org/officeDocument/2006/relationships/printerSettings" Target="../printerSettings/printerSettings67.bin"/><Relationship Id="rId4" Type="http://schemas.openxmlformats.org/officeDocument/2006/relationships/comments" Target="../comments66.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134.vml"/><Relationship Id="rId2" Type="http://schemas.openxmlformats.org/officeDocument/2006/relationships/vmlDrawing" Target="../drawings/vmlDrawing133.vml"/><Relationship Id="rId1" Type="http://schemas.openxmlformats.org/officeDocument/2006/relationships/printerSettings" Target="../printerSettings/printerSettings68.bin"/><Relationship Id="rId4" Type="http://schemas.openxmlformats.org/officeDocument/2006/relationships/comments" Target="../comments67.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136.vml"/><Relationship Id="rId2" Type="http://schemas.openxmlformats.org/officeDocument/2006/relationships/vmlDrawing" Target="../drawings/vmlDrawing135.vml"/><Relationship Id="rId1" Type="http://schemas.openxmlformats.org/officeDocument/2006/relationships/printerSettings" Target="../printerSettings/printerSettings69.bin"/><Relationship Id="rId4" Type="http://schemas.openxmlformats.org/officeDocument/2006/relationships/comments" Target="../comments6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138.vml"/><Relationship Id="rId2" Type="http://schemas.openxmlformats.org/officeDocument/2006/relationships/vmlDrawing" Target="../drawings/vmlDrawing137.vml"/><Relationship Id="rId1" Type="http://schemas.openxmlformats.org/officeDocument/2006/relationships/printerSettings" Target="../printerSettings/printerSettings70.bin"/><Relationship Id="rId4" Type="http://schemas.openxmlformats.org/officeDocument/2006/relationships/comments" Target="../comments69.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140.vml"/><Relationship Id="rId2" Type="http://schemas.openxmlformats.org/officeDocument/2006/relationships/vmlDrawing" Target="../drawings/vmlDrawing139.vml"/><Relationship Id="rId1" Type="http://schemas.openxmlformats.org/officeDocument/2006/relationships/printerSettings" Target="../printerSettings/printerSettings71.bin"/><Relationship Id="rId4" Type="http://schemas.openxmlformats.org/officeDocument/2006/relationships/comments" Target="../comments70.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142.vml"/><Relationship Id="rId2" Type="http://schemas.openxmlformats.org/officeDocument/2006/relationships/vmlDrawing" Target="../drawings/vmlDrawing141.vml"/><Relationship Id="rId1" Type="http://schemas.openxmlformats.org/officeDocument/2006/relationships/printerSettings" Target="../printerSettings/printerSettings72.bin"/><Relationship Id="rId4" Type="http://schemas.openxmlformats.org/officeDocument/2006/relationships/comments" Target="../comments71.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44.vml"/><Relationship Id="rId2" Type="http://schemas.openxmlformats.org/officeDocument/2006/relationships/vmlDrawing" Target="../drawings/vmlDrawing143.vml"/><Relationship Id="rId1" Type="http://schemas.openxmlformats.org/officeDocument/2006/relationships/printerSettings" Target="../printerSettings/printerSettings73.bin"/><Relationship Id="rId4" Type="http://schemas.openxmlformats.org/officeDocument/2006/relationships/comments" Target="../comments72.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146.vml"/><Relationship Id="rId2" Type="http://schemas.openxmlformats.org/officeDocument/2006/relationships/vmlDrawing" Target="../drawings/vmlDrawing145.vml"/><Relationship Id="rId1" Type="http://schemas.openxmlformats.org/officeDocument/2006/relationships/printerSettings" Target="../printerSettings/printerSettings74.bin"/><Relationship Id="rId4" Type="http://schemas.openxmlformats.org/officeDocument/2006/relationships/comments" Target="../comments73.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48.vml"/><Relationship Id="rId2" Type="http://schemas.openxmlformats.org/officeDocument/2006/relationships/vmlDrawing" Target="../drawings/vmlDrawing147.vml"/><Relationship Id="rId1" Type="http://schemas.openxmlformats.org/officeDocument/2006/relationships/printerSettings" Target="../printerSettings/printerSettings75.bin"/><Relationship Id="rId4" Type="http://schemas.openxmlformats.org/officeDocument/2006/relationships/comments" Target="../comments74.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150.vml"/><Relationship Id="rId2" Type="http://schemas.openxmlformats.org/officeDocument/2006/relationships/vmlDrawing" Target="../drawings/vmlDrawing149.vml"/><Relationship Id="rId1" Type="http://schemas.openxmlformats.org/officeDocument/2006/relationships/printerSettings" Target="../printerSettings/printerSettings76.bin"/><Relationship Id="rId4" Type="http://schemas.openxmlformats.org/officeDocument/2006/relationships/comments" Target="../comments75.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152.vml"/><Relationship Id="rId2" Type="http://schemas.openxmlformats.org/officeDocument/2006/relationships/vmlDrawing" Target="../drawings/vmlDrawing151.vml"/><Relationship Id="rId1" Type="http://schemas.openxmlformats.org/officeDocument/2006/relationships/printerSettings" Target="../printerSettings/printerSettings77.bin"/><Relationship Id="rId4" Type="http://schemas.openxmlformats.org/officeDocument/2006/relationships/comments" Target="../comments76.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154.vml"/><Relationship Id="rId2" Type="http://schemas.openxmlformats.org/officeDocument/2006/relationships/vmlDrawing" Target="../drawings/vmlDrawing153.vml"/><Relationship Id="rId1" Type="http://schemas.openxmlformats.org/officeDocument/2006/relationships/printerSettings" Target="../printerSettings/printerSettings78.bin"/><Relationship Id="rId4" Type="http://schemas.openxmlformats.org/officeDocument/2006/relationships/comments" Target="../comments77.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156.vml"/><Relationship Id="rId2" Type="http://schemas.openxmlformats.org/officeDocument/2006/relationships/vmlDrawing" Target="../drawings/vmlDrawing155.vml"/><Relationship Id="rId1" Type="http://schemas.openxmlformats.org/officeDocument/2006/relationships/printerSettings" Target="../printerSettings/printerSettings79.bin"/><Relationship Id="rId4" Type="http://schemas.openxmlformats.org/officeDocument/2006/relationships/comments" Target="../comments7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vmlDrawing" Target="../drawings/vmlDrawing14.v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158.vml"/><Relationship Id="rId2" Type="http://schemas.openxmlformats.org/officeDocument/2006/relationships/vmlDrawing" Target="../drawings/vmlDrawing157.vml"/><Relationship Id="rId1" Type="http://schemas.openxmlformats.org/officeDocument/2006/relationships/printerSettings" Target="../printerSettings/printerSettings80.bin"/><Relationship Id="rId4" Type="http://schemas.openxmlformats.org/officeDocument/2006/relationships/comments" Target="../comments79.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160.vml"/><Relationship Id="rId2" Type="http://schemas.openxmlformats.org/officeDocument/2006/relationships/vmlDrawing" Target="../drawings/vmlDrawing159.vml"/><Relationship Id="rId1" Type="http://schemas.openxmlformats.org/officeDocument/2006/relationships/printerSettings" Target="../printerSettings/printerSettings81.bin"/><Relationship Id="rId4" Type="http://schemas.openxmlformats.org/officeDocument/2006/relationships/comments" Target="../comments80.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162.vml"/><Relationship Id="rId2" Type="http://schemas.openxmlformats.org/officeDocument/2006/relationships/vmlDrawing" Target="../drawings/vmlDrawing161.vml"/><Relationship Id="rId1" Type="http://schemas.openxmlformats.org/officeDocument/2006/relationships/printerSettings" Target="../printerSettings/printerSettings82.bin"/><Relationship Id="rId4" Type="http://schemas.openxmlformats.org/officeDocument/2006/relationships/comments" Target="../comments81.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64.vml"/><Relationship Id="rId2" Type="http://schemas.openxmlformats.org/officeDocument/2006/relationships/vmlDrawing" Target="../drawings/vmlDrawing163.vml"/><Relationship Id="rId1" Type="http://schemas.openxmlformats.org/officeDocument/2006/relationships/printerSettings" Target="../printerSettings/printerSettings83.bin"/><Relationship Id="rId4" Type="http://schemas.openxmlformats.org/officeDocument/2006/relationships/comments" Target="../comments82.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66.vml"/><Relationship Id="rId2" Type="http://schemas.openxmlformats.org/officeDocument/2006/relationships/vmlDrawing" Target="../drawings/vmlDrawing165.vml"/><Relationship Id="rId1" Type="http://schemas.openxmlformats.org/officeDocument/2006/relationships/printerSettings" Target="../printerSettings/printerSettings84.bin"/><Relationship Id="rId4" Type="http://schemas.openxmlformats.org/officeDocument/2006/relationships/comments" Target="../comments83.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68.vml"/><Relationship Id="rId2" Type="http://schemas.openxmlformats.org/officeDocument/2006/relationships/vmlDrawing" Target="../drawings/vmlDrawing167.vml"/><Relationship Id="rId1" Type="http://schemas.openxmlformats.org/officeDocument/2006/relationships/printerSettings" Target="../printerSettings/printerSettings85.bin"/><Relationship Id="rId4" Type="http://schemas.openxmlformats.org/officeDocument/2006/relationships/comments" Target="../comments8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tabColor indexed="10"/>
    <pageSetUpPr fitToPage="1"/>
  </sheetPr>
  <dimension ref="A1:AI64"/>
  <sheetViews>
    <sheetView tabSelected="1" view="pageBreakPreview" zoomScaleNormal="100" zoomScaleSheetLayoutView="100" workbookViewId="0">
      <selection activeCell="D15" sqref="D15:AF15"/>
    </sheetView>
  </sheetViews>
  <sheetFormatPr defaultRowHeight="12.75" x14ac:dyDescent="0.2"/>
  <cols>
    <col min="1" max="35" width="3.5703125" customWidth="1"/>
  </cols>
  <sheetData>
    <row r="1" spans="1:35" x14ac:dyDescent="0.2">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row>
    <row r="2" spans="1:35" ht="15.75" x14ac:dyDescent="0.2">
      <c r="A2" s="66" t="s">
        <v>703</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row>
    <row r="3" spans="1:35" x14ac:dyDescent="0.2">
      <c r="A3" s="68"/>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row>
    <row r="4" spans="1:35" x14ac:dyDescent="0.2">
      <c r="A4" s="69"/>
      <c r="B4" s="70"/>
      <c r="C4" s="70"/>
      <c r="D4" s="395" t="s">
        <v>821</v>
      </c>
      <c r="E4" s="396"/>
      <c r="F4" s="396"/>
      <c r="G4" s="396"/>
      <c r="H4" s="396"/>
      <c r="I4" s="396"/>
      <c r="J4" s="396"/>
      <c r="K4" s="396"/>
      <c r="L4" s="396"/>
      <c r="M4" s="396"/>
      <c r="N4" s="396"/>
      <c r="O4" s="396"/>
      <c r="P4" s="396"/>
      <c r="Q4" s="396"/>
      <c r="R4" s="396"/>
      <c r="S4" s="396"/>
      <c r="T4" s="396"/>
      <c r="U4" s="396"/>
      <c r="V4" s="396"/>
      <c r="W4" s="396"/>
      <c r="X4" s="396"/>
      <c r="Y4" s="396"/>
      <c r="Z4" s="396"/>
      <c r="AA4" s="396"/>
      <c r="AB4" s="396"/>
      <c r="AC4" s="396"/>
      <c r="AD4" s="396"/>
      <c r="AE4" s="396"/>
      <c r="AF4" s="396"/>
      <c r="AG4" s="271"/>
      <c r="AH4" s="70"/>
      <c r="AI4" s="65"/>
    </row>
    <row r="5" spans="1:35" x14ac:dyDescent="0.2">
      <c r="A5" s="65"/>
      <c r="B5" s="70"/>
      <c r="C5" s="70"/>
      <c r="D5" s="396"/>
      <c r="E5" s="396"/>
      <c r="F5" s="396"/>
      <c r="G5" s="396"/>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70"/>
      <c r="AH5" s="70"/>
      <c r="AI5" s="65"/>
    </row>
    <row r="6" spans="1:35" x14ac:dyDescent="0.2">
      <c r="A6" s="65"/>
      <c r="B6" s="70"/>
      <c r="C6" s="70"/>
      <c r="D6" s="396"/>
      <c r="E6" s="396"/>
      <c r="F6" s="396"/>
      <c r="G6" s="396"/>
      <c r="H6" s="396"/>
      <c r="I6" s="396"/>
      <c r="J6" s="396"/>
      <c r="K6" s="396"/>
      <c r="L6" s="396"/>
      <c r="M6" s="396"/>
      <c r="N6" s="396"/>
      <c r="O6" s="396"/>
      <c r="P6" s="396"/>
      <c r="Q6" s="396"/>
      <c r="R6" s="396"/>
      <c r="S6" s="396"/>
      <c r="T6" s="396"/>
      <c r="U6" s="396"/>
      <c r="V6" s="396"/>
      <c r="W6" s="396"/>
      <c r="X6" s="396"/>
      <c r="Y6" s="396"/>
      <c r="Z6" s="396"/>
      <c r="AA6" s="396"/>
      <c r="AB6" s="396"/>
      <c r="AC6" s="396"/>
      <c r="AD6" s="396"/>
      <c r="AE6" s="396"/>
      <c r="AF6" s="396"/>
      <c r="AG6" s="271"/>
      <c r="AH6" s="70"/>
      <c r="AI6" s="65"/>
    </row>
    <row r="7" spans="1:35" x14ac:dyDescent="0.2">
      <c r="A7" s="65"/>
      <c r="B7" s="70"/>
      <c r="C7" s="70"/>
      <c r="D7" s="415" t="s">
        <v>780</v>
      </c>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271"/>
      <c r="AH7" s="70"/>
      <c r="AI7" s="65"/>
    </row>
    <row r="8" spans="1:35" x14ac:dyDescent="0.2">
      <c r="A8" s="65"/>
      <c r="B8" s="70"/>
      <c r="C8" s="70"/>
      <c r="D8" s="412" t="s">
        <v>771</v>
      </c>
      <c r="E8" s="413"/>
      <c r="F8" s="412" t="s">
        <v>772</v>
      </c>
      <c r="G8" s="413"/>
      <c r="H8" s="413"/>
      <c r="I8" s="413"/>
      <c r="J8" s="413"/>
      <c r="K8" s="412" t="s">
        <v>773</v>
      </c>
      <c r="L8" s="413"/>
      <c r="M8" s="413"/>
      <c r="N8" s="413"/>
      <c r="O8" s="413"/>
      <c r="P8" s="413"/>
      <c r="Q8" s="413"/>
      <c r="R8" s="413"/>
      <c r="S8" s="413"/>
      <c r="T8" s="413"/>
      <c r="U8" s="413"/>
      <c r="V8" s="413"/>
      <c r="W8" s="413"/>
      <c r="X8" s="413"/>
      <c r="Y8" s="413"/>
      <c r="Z8" s="413"/>
      <c r="AA8" s="413"/>
      <c r="AB8" s="413"/>
      <c r="AC8" s="413"/>
      <c r="AD8" s="413"/>
      <c r="AE8" s="413"/>
      <c r="AF8" s="413"/>
      <c r="AG8" s="271"/>
      <c r="AH8" s="70"/>
      <c r="AI8" s="65"/>
    </row>
    <row r="9" spans="1:35" x14ac:dyDescent="0.2">
      <c r="A9" s="65"/>
      <c r="B9" s="70"/>
      <c r="C9" s="70"/>
      <c r="D9" s="412" t="s">
        <v>774</v>
      </c>
      <c r="E9" s="413"/>
      <c r="F9" s="412" t="s">
        <v>778</v>
      </c>
      <c r="G9" s="413"/>
      <c r="H9" s="413"/>
      <c r="I9" s="413"/>
      <c r="J9" s="413"/>
      <c r="K9" s="412" t="s">
        <v>775</v>
      </c>
      <c r="L9" s="413"/>
      <c r="M9" s="413"/>
      <c r="N9" s="413"/>
      <c r="O9" s="413"/>
      <c r="P9" s="413"/>
      <c r="Q9" s="413"/>
      <c r="R9" s="413"/>
      <c r="S9" s="413"/>
      <c r="T9" s="413"/>
      <c r="U9" s="413"/>
      <c r="V9" s="413"/>
      <c r="W9" s="413"/>
      <c r="X9" s="413"/>
      <c r="Y9" s="413"/>
      <c r="Z9" s="413"/>
      <c r="AA9" s="413"/>
      <c r="AB9" s="413"/>
      <c r="AC9" s="413"/>
      <c r="AD9" s="413"/>
      <c r="AE9" s="413"/>
      <c r="AF9" s="413"/>
      <c r="AG9" s="271"/>
      <c r="AH9" s="70"/>
      <c r="AI9" s="65"/>
    </row>
    <row r="10" spans="1:35" x14ac:dyDescent="0.2">
      <c r="A10" s="65"/>
      <c r="B10" s="70"/>
      <c r="C10" s="70"/>
      <c r="D10" s="412" t="s">
        <v>776</v>
      </c>
      <c r="E10" s="413"/>
      <c r="F10" s="412" t="s">
        <v>777</v>
      </c>
      <c r="G10" s="413"/>
      <c r="H10" s="413"/>
      <c r="I10" s="413"/>
      <c r="J10" s="413"/>
      <c r="K10" s="412" t="s">
        <v>779</v>
      </c>
      <c r="L10" s="413"/>
      <c r="M10" s="413"/>
      <c r="N10" s="413"/>
      <c r="O10" s="413"/>
      <c r="P10" s="413"/>
      <c r="Q10" s="413"/>
      <c r="R10" s="413"/>
      <c r="S10" s="413"/>
      <c r="T10" s="413"/>
      <c r="U10" s="413"/>
      <c r="V10" s="413"/>
      <c r="W10" s="413"/>
      <c r="X10" s="413"/>
      <c r="Y10" s="413"/>
      <c r="Z10" s="413"/>
      <c r="AA10" s="413"/>
      <c r="AB10" s="413"/>
      <c r="AC10" s="413"/>
      <c r="AD10" s="413"/>
      <c r="AE10" s="413"/>
      <c r="AF10" s="413"/>
      <c r="AG10" s="271"/>
      <c r="AH10" s="70"/>
      <c r="AI10" s="65"/>
    </row>
    <row r="11" spans="1:35" x14ac:dyDescent="0.2">
      <c r="A11" s="65"/>
      <c r="B11" s="70"/>
      <c r="C11" s="70"/>
      <c r="D11" s="412" t="s">
        <v>781</v>
      </c>
      <c r="E11" s="413"/>
      <c r="F11" s="412" t="s">
        <v>782</v>
      </c>
      <c r="G11" s="413"/>
      <c r="H11" s="413"/>
      <c r="I11" s="413"/>
      <c r="J11" s="413"/>
      <c r="K11" s="412" t="s">
        <v>789</v>
      </c>
      <c r="L11" s="413"/>
      <c r="M11" s="413"/>
      <c r="N11" s="413"/>
      <c r="O11" s="413"/>
      <c r="P11" s="413"/>
      <c r="Q11" s="413"/>
      <c r="R11" s="413"/>
      <c r="S11" s="413"/>
      <c r="T11" s="413"/>
      <c r="U11" s="413"/>
      <c r="V11" s="413"/>
      <c r="W11" s="413"/>
      <c r="X11" s="413"/>
      <c r="Y11" s="413"/>
      <c r="Z11" s="413"/>
      <c r="AA11" s="413"/>
      <c r="AB11" s="413"/>
      <c r="AC11" s="413"/>
      <c r="AD11" s="413"/>
      <c r="AE11" s="413"/>
      <c r="AF11" s="413"/>
      <c r="AG11" s="271"/>
      <c r="AH11" s="70"/>
      <c r="AI11" s="65"/>
    </row>
    <row r="12" spans="1:35" x14ac:dyDescent="0.2">
      <c r="A12" s="65"/>
      <c r="B12" s="70"/>
      <c r="C12" s="70"/>
      <c r="D12" s="412" t="s">
        <v>793</v>
      </c>
      <c r="E12" s="413"/>
      <c r="F12" s="412" t="s">
        <v>814</v>
      </c>
      <c r="G12" s="413"/>
      <c r="H12" s="413"/>
      <c r="I12" s="413"/>
      <c r="J12" s="413"/>
      <c r="K12" s="412" t="s">
        <v>816</v>
      </c>
      <c r="L12" s="413"/>
      <c r="M12" s="413"/>
      <c r="N12" s="413"/>
      <c r="O12" s="413"/>
      <c r="P12" s="413"/>
      <c r="Q12" s="413"/>
      <c r="R12" s="413"/>
      <c r="S12" s="413"/>
      <c r="T12" s="413"/>
      <c r="U12" s="413"/>
      <c r="V12" s="413"/>
      <c r="W12" s="413"/>
      <c r="X12" s="413"/>
      <c r="Y12" s="413"/>
      <c r="Z12" s="413"/>
      <c r="AA12" s="413"/>
      <c r="AB12" s="413"/>
      <c r="AC12" s="413"/>
      <c r="AD12" s="413"/>
      <c r="AE12" s="413"/>
      <c r="AF12" s="413"/>
      <c r="AG12" s="271"/>
      <c r="AH12" s="70"/>
      <c r="AI12" s="65"/>
    </row>
    <row r="13" spans="1:35" x14ac:dyDescent="0.2">
      <c r="A13" s="65"/>
      <c r="B13" s="70"/>
      <c r="C13" s="70"/>
      <c r="D13" s="412" t="s">
        <v>818</v>
      </c>
      <c r="E13" s="413"/>
      <c r="F13" s="412" t="s">
        <v>819</v>
      </c>
      <c r="G13" s="413"/>
      <c r="H13" s="413"/>
      <c r="I13" s="413"/>
      <c r="J13" s="413"/>
      <c r="K13" s="412" t="s">
        <v>820</v>
      </c>
      <c r="L13" s="413"/>
      <c r="M13" s="413"/>
      <c r="N13" s="413"/>
      <c r="O13" s="413"/>
      <c r="P13" s="413"/>
      <c r="Q13" s="413"/>
      <c r="R13" s="413"/>
      <c r="S13" s="413"/>
      <c r="T13" s="413"/>
      <c r="U13" s="413"/>
      <c r="V13" s="413"/>
      <c r="W13" s="413"/>
      <c r="X13" s="413"/>
      <c r="Y13" s="413"/>
      <c r="Z13" s="413"/>
      <c r="AA13" s="413"/>
      <c r="AB13" s="413"/>
      <c r="AC13" s="413"/>
      <c r="AD13" s="413"/>
      <c r="AE13" s="413"/>
      <c r="AF13" s="413"/>
      <c r="AG13" s="271"/>
      <c r="AH13" s="70"/>
      <c r="AI13" s="65"/>
    </row>
    <row r="14" spans="1:35" x14ac:dyDescent="0.2">
      <c r="A14" s="65"/>
      <c r="B14" s="70"/>
      <c r="C14" s="70"/>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c r="AF14" s="337"/>
      <c r="AG14" s="271"/>
      <c r="AH14" s="70"/>
      <c r="AI14" s="65"/>
    </row>
    <row r="15" spans="1:35" x14ac:dyDescent="0.2">
      <c r="A15" s="65"/>
      <c r="B15" s="70"/>
      <c r="C15" s="70"/>
      <c r="D15" s="410" t="s">
        <v>770</v>
      </c>
      <c r="E15" s="411"/>
      <c r="F15" s="411"/>
      <c r="G15" s="411"/>
      <c r="H15" s="411"/>
      <c r="I15" s="411"/>
      <c r="J15" s="411"/>
      <c r="K15" s="411"/>
      <c r="L15" s="411"/>
      <c r="M15" s="411"/>
      <c r="N15" s="411"/>
      <c r="O15" s="411"/>
      <c r="P15" s="411"/>
      <c r="Q15" s="411"/>
      <c r="R15" s="411"/>
      <c r="S15" s="411"/>
      <c r="T15" s="411"/>
      <c r="U15" s="411"/>
      <c r="V15" s="411"/>
      <c r="W15" s="411"/>
      <c r="X15" s="411"/>
      <c r="Y15" s="411"/>
      <c r="Z15" s="411"/>
      <c r="AA15" s="411"/>
      <c r="AB15" s="411"/>
      <c r="AC15" s="411"/>
      <c r="AD15" s="411"/>
      <c r="AE15" s="411"/>
      <c r="AF15" s="411"/>
      <c r="AG15" s="70"/>
      <c r="AH15" s="70"/>
      <c r="AI15" s="65"/>
    </row>
    <row r="16" spans="1:35" x14ac:dyDescent="0.2">
      <c r="A16" s="65"/>
      <c r="B16" s="70"/>
      <c r="C16" s="339"/>
      <c r="D16" s="340"/>
      <c r="E16" s="340"/>
      <c r="F16" s="340"/>
      <c r="G16" s="340"/>
      <c r="H16" s="340"/>
      <c r="I16" s="340"/>
      <c r="J16" s="340"/>
      <c r="K16" s="340"/>
      <c r="L16" s="340"/>
      <c r="M16" s="340"/>
      <c r="N16" s="340"/>
      <c r="O16" s="340"/>
      <c r="P16" s="340"/>
      <c r="Q16" s="340"/>
      <c r="R16" s="340"/>
      <c r="S16" s="340"/>
      <c r="T16" s="340"/>
      <c r="U16" s="340"/>
      <c r="V16" s="340"/>
      <c r="W16" s="340"/>
      <c r="X16" s="340"/>
      <c r="Y16" s="340"/>
      <c r="Z16" s="340"/>
      <c r="AA16" s="340"/>
      <c r="AB16" s="340"/>
      <c r="AC16" s="340"/>
      <c r="AD16" s="340"/>
      <c r="AE16" s="340"/>
      <c r="AF16" s="340"/>
      <c r="AG16" s="339"/>
      <c r="AH16" s="70"/>
      <c r="AI16" s="65"/>
    </row>
    <row r="17" spans="1:35" x14ac:dyDescent="0.2">
      <c r="A17" s="65"/>
      <c r="B17" s="70"/>
      <c r="C17" s="70"/>
      <c r="D17" s="397" t="s">
        <v>437</v>
      </c>
      <c r="E17" s="398"/>
      <c r="F17" s="398"/>
      <c r="G17" s="398"/>
      <c r="H17" s="398"/>
      <c r="I17" s="398"/>
      <c r="J17" s="398"/>
      <c r="K17" s="398"/>
      <c r="L17" s="398"/>
      <c r="M17" s="398"/>
      <c r="N17" s="398"/>
      <c r="O17" s="398"/>
      <c r="P17" s="398"/>
      <c r="Q17" s="398"/>
      <c r="R17" s="398"/>
      <c r="S17" s="398"/>
      <c r="T17" s="398"/>
      <c r="U17" s="398"/>
      <c r="V17" s="398"/>
      <c r="W17" s="398"/>
      <c r="X17" s="399"/>
      <c r="Y17" s="399"/>
      <c r="Z17" s="399"/>
      <c r="AA17" s="399"/>
      <c r="AB17" s="399"/>
      <c r="AC17" s="399"/>
      <c r="AD17" s="399"/>
      <c r="AE17" s="399"/>
      <c r="AF17" s="400"/>
      <c r="AG17" s="271"/>
      <c r="AH17" s="70"/>
      <c r="AI17" s="65"/>
    </row>
    <row r="18" spans="1:35" x14ac:dyDescent="0.2">
      <c r="A18" s="65"/>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65"/>
    </row>
    <row r="19" spans="1:35" ht="12.75" customHeight="1" x14ac:dyDescent="0.2">
      <c r="A19" s="65"/>
      <c r="B19" s="70"/>
      <c r="C19" s="70"/>
      <c r="D19" s="408" t="s">
        <v>767</v>
      </c>
      <c r="E19" s="409"/>
      <c r="F19" s="409"/>
      <c r="G19" s="409"/>
      <c r="H19" s="409"/>
      <c r="I19" s="409"/>
      <c r="J19" s="409"/>
      <c r="K19" s="409"/>
      <c r="L19" s="409"/>
      <c r="M19" s="409"/>
      <c r="N19" s="409"/>
      <c r="O19" s="409"/>
      <c r="P19" s="409"/>
      <c r="Q19" s="409"/>
      <c r="R19" s="409"/>
      <c r="S19" s="409"/>
      <c r="T19" s="409"/>
      <c r="U19" s="409"/>
      <c r="V19" s="409"/>
      <c r="W19" s="409"/>
      <c r="X19" s="402"/>
      <c r="Y19" s="402"/>
      <c r="Z19" s="402"/>
      <c r="AA19" s="402"/>
      <c r="AB19" s="402"/>
      <c r="AC19" s="402"/>
      <c r="AD19" s="402"/>
      <c r="AE19" s="402"/>
      <c r="AF19" s="402"/>
      <c r="AG19" s="72"/>
      <c r="AH19" s="70"/>
      <c r="AI19" s="65"/>
    </row>
    <row r="20" spans="1:35" x14ac:dyDescent="0.2">
      <c r="A20" s="65"/>
      <c r="B20" s="70"/>
      <c r="C20" s="70"/>
      <c r="D20" s="409"/>
      <c r="E20" s="409"/>
      <c r="F20" s="409"/>
      <c r="G20" s="409"/>
      <c r="H20" s="409"/>
      <c r="I20" s="409"/>
      <c r="J20" s="409"/>
      <c r="K20" s="409"/>
      <c r="L20" s="409"/>
      <c r="M20" s="409"/>
      <c r="N20" s="409"/>
      <c r="O20" s="409"/>
      <c r="P20" s="409"/>
      <c r="Q20" s="409"/>
      <c r="R20" s="409"/>
      <c r="S20" s="409"/>
      <c r="T20" s="409"/>
      <c r="U20" s="409"/>
      <c r="V20" s="409"/>
      <c r="W20" s="409"/>
      <c r="X20" s="402"/>
      <c r="Y20" s="402"/>
      <c r="Z20" s="402"/>
      <c r="AA20" s="402"/>
      <c r="AB20" s="402"/>
      <c r="AC20" s="402"/>
      <c r="AD20" s="402"/>
      <c r="AE20" s="402"/>
      <c r="AF20" s="402"/>
      <c r="AG20" s="70"/>
      <c r="AH20" s="70"/>
      <c r="AI20" s="65"/>
    </row>
    <row r="21" spans="1:35" x14ac:dyDescent="0.2">
      <c r="A21" s="65"/>
      <c r="B21" s="70"/>
      <c r="C21" s="70"/>
      <c r="D21" s="409"/>
      <c r="E21" s="409"/>
      <c r="F21" s="409"/>
      <c r="G21" s="409"/>
      <c r="H21" s="409"/>
      <c r="I21" s="409"/>
      <c r="J21" s="409"/>
      <c r="K21" s="409"/>
      <c r="L21" s="409"/>
      <c r="M21" s="409"/>
      <c r="N21" s="409"/>
      <c r="O21" s="409"/>
      <c r="P21" s="409"/>
      <c r="Q21" s="409"/>
      <c r="R21" s="409"/>
      <c r="S21" s="409"/>
      <c r="T21" s="409"/>
      <c r="U21" s="409"/>
      <c r="V21" s="409"/>
      <c r="W21" s="409"/>
      <c r="X21" s="402"/>
      <c r="Y21" s="402"/>
      <c r="Z21" s="402"/>
      <c r="AA21" s="402"/>
      <c r="AB21" s="402"/>
      <c r="AC21" s="402"/>
      <c r="AD21" s="402"/>
      <c r="AE21" s="402"/>
      <c r="AF21" s="402"/>
      <c r="AG21" s="267"/>
      <c r="AH21" s="70"/>
      <c r="AI21" s="65"/>
    </row>
    <row r="22" spans="1:35" x14ac:dyDescent="0.2">
      <c r="A22" s="65"/>
      <c r="B22" s="70"/>
      <c r="C22" s="70"/>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s="402"/>
      <c r="AG22" s="70"/>
      <c r="AH22" s="70"/>
      <c r="AI22" s="65"/>
    </row>
    <row r="23" spans="1:35" x14ac:dyDescent="0.2">
      <c r="A23" s="65"/>
      <c r="B23" s="70"/>
      <c r="C23" s="70"/>
      <c r="D23" s="407" t="s">
        <v>704</v>
      </c>
      <c r="E23" s="402"/>
      <c r="F23" s="402"/>
      <c r="G23" s="402"/>
      <c r="H23" s="402"/>
      <c r="I23" s="402"/>
      <c r="J23" s="402"/>
      <c r="K23" s="402"/>
      <c r="L23" s="402"/>
      <c r="M23" s="402"/>
      <c r="N23" s="402"/>
      <c r="O23" s="402"/>
      <c r="P23" s="402"/>
      <c r="Q23" s="402"/>
      <c r="R23" s="402"/>
      <c r="S23" s="402"/>
      <c r="T23" s="402"/>
      <c r="U23" s="402"/>
      <c r="V23" s="402"/>
      <c r="W23" s="402"/>
      <c r="X23" s="402"/>
      <c r="Y23" s="402"/>
      <c r="Z23" s="402"/>
      <c r="AA23" s="402"/>
      <c r="AB23" s="402"/>
      <c r="AC23" s="402"/>
      <c r="AD23" s="402"/>
      <c r="AE23" s="402"/>
      <c r="AF23" s="402"/>
      <c r="AG23" s="72"/>
      <c r="AH23" s="70"/>
      <c r="AI23" s="65"/>
    </row>
    <row r="24" spans="1:35" x14ac:dyDescent="0.2">
      <c r="A24" s="65"/>
      <c r="B24" s="70"/>
      <c r="C24" s="70"/>
      <c r="D24" s="402"/>
      <c r="E24" s="402"/>
      <c r="F24" s="402"/>
      <c r="G24" s="402"/>
      <c r="H24" s="402"/>
      <c r="I24" s="402"/>
      <c r="J24" s="402"/>
      <c r="K24" s="402"/>
      <c r="L24" s="402"/>
      <c r="M24" s="402"/>
      <c r="N24" s="402"/>
      <c r="O24" s="402"/>
      <c r="P24" s="402"/>
      <c r="Q24" s="402"/>
      <c r="R24" s="402"/>
      <c r="S24" s="402"/>
      <c r="T24" s="402"/>
      <c r="U24" s="402"/>
      <c r="V24" s="402"/>
      <c r="W24" s="402"/>
      <c r="X24" s="402"/>
      <c r="Y24" s="402"/>
      <c r="Z24" s="402"/>
      <c r="AA24" s="402"/>
      <c r="AB24" s="402"/>
      <c r="AC24" s="402"/>
      <c r="AD24" s="402"/>
      <c r="AE24" s="402"/>
      <c r="AF24" s="402"/>
      <c r="AG24" s="72"/>
      <c r="AH24" s="70"/>
      <c r="AI24" s="65"/>
    </row>
    <row r="25" spans="1:35" x14ac:dyDescent="0.2">
      <c r="A25" s="65"/>
      <c r="B25" s="70"/>
      <c r="C25" s="70"/>
      <c r="D25" s="402"/>
      <c r="E25" s="402"/>
      <c r="F25" s="402"/>
      <c r="G25" s="402"/>
      <c r="H25" s="402"/>
      <c r="I25" s="402"/>
      <c r="J25" s="402"/>
      <c r="K25" s="402"/>
      <c r="L25" s="402"/>
      <c r="M25" s="402"/>
      <c r="N25" s="402"/>
      <c r="O25" s="402"/>
      <c r="P25" s="402"/>
      <c r="Q25" s="402"/>
      <c r="R25" s="402"/>
      <c r="S25" s="402"/>
      <c r="T25" s="402"/>
      <c r="U25" s="402"/>
      <c r="V25" s="402"/>
      <c r="W25" s="402"/>
      <c r="X25" s="402"/>
      <c r="Y25" s="402"/>
      <c r="Z25" s="402"/>
      <c r="AA25" s="402"/>
      <c r="AB25" s="402"/>
      <c r="AC25" s="402"/>
      <c r="AD25" s="402"/>
      <c r="AE25" s="402"/>
      <c r="AF25" s="402"/>
      <c r="AG25" s="72"/>
      <c r="AH25" s="70"/>
      <c r="AI25" s="65"/>
    </row>
    <row r="26" spans="1:35" x14ac:dyDescent="0.2">
      <c r="A26" s="65"/>
      <c r="B26" s="70"/>
      <c r="C26" s="70"/>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72"/>
      <c r="AH26" s="70"/>
      <c r="AI26" s="65"/>
    </row>
    <row r="27" spans="1:35" x14ac:dyDescent="0.2">
      <c r="A27" s="65"/>
      <c r="B27" s="70"/>
      <c r="C27" s="70"/>
      <c r="D27" s="397" t="s">
        <v>436</v>
      </c>
      <c r="E27" s="398"/>
      <c r="F27" s="398"/>
      <c r="G27" s="398"/>
      <c r="H27" s="398"/>
      <c r="I27" s="398"/>
      <c r="J27" s="398"/>
      <c r="K27" s="398"/>
      <c r="L27" s="398"/>
      <c r="M27" s="398"/>
      <c r="N27" s="398"/>
      <c r="O27" s="398"/>
      <c r="P27" s="398"/>
      <c r="Q27" s="398"/>
      <c r="R27" s="398"/>
      <c r="S27" s="398"/>
      <c r="T27" s="398"/>
      <c r="U27" s="398"/>
      <c r="V27" s="398"/>
      <c r="W27" s="398"/>
      <c r="X27" s="399"/>
      <c r="Y27" s="399"/>
      <c r="Z27" s="399"/>
      <c r="AA27" s="399"/>
      <c r="AB27" s="399"/>
      <c r="AC27" s="399"/>
      <c r="AD27" s="399"/>
      <c r="AE27" s="399"/>
      <c r="AF27" s="400"/>
      <c r="AG27" s="72"/>
      <c r="AH27" s="70"/>
      <c r="AI27" s="65"/>
    </row>
    <row r="28" spans="1:35" x14ac:dyDescent="0.2">
      <c r="A28" s="65"/>
      <c r="B28" s="70"/>
      <c r="C28" s="70"/>
      <c r="D28" s="70"/>
      <c r="E28" s="70"/>
      <c r="F28" s="70"/>
      <c r="G28" s="70"/>
      <c r="H28" s="70"/>
      <c r="I28" s="70"/>
      <c r="J28" s="70"/>
      <c r="K28" s="70"/>
      <c r="L28" s="70"/>
      <c r="M28" s="72"/>
      <c r="N28" s="72"/>
      <c r="O28" s="72"/>
      <c r="P28" s="72"/>
      <c r="Q28" s="72"/>
      <c r="R28" s="72"/>
      <c r="S28" s="72"/>
      <c r="T28" s="72"/>
      <c r="U28" s="72"/>
      <c r="V28" s="72"/>
      <c r="W28" s="72"/>
      <c r="X28" s="72"/>
      <c r="Y28" s="72"/>
      <c r="Z28" s="72"/>
      <c r="AA28" s="72"/>
      <c r="AB28" s="72"/>
      <c r="AC28" s="72"/>
      <c r="AD28" s="72"/>
      <c r="AE28" s="72"/>
      <c r="AF28" s="72"/>
      <c r="AG28" s="72"/>
      <c r="AH28" s="70"/>
      <c r="AI28" s="65"/>
    </row>
    <row r="29" spans="1:35" x14ac:dyDescent="0.2">
      <c r="A29" s="65"/>
      <c r="B29" s="70"/>
      <c r="C29" s="70"/>
      <c r="D29" s="401" t="s">
        <v>766</v>
      </c>
      <c r="E29" s="405"/>
      <c r="F29" s="405"/>
      <c r="G29" s="405"/>
      <c r="H29" s="405"/>
      <c r="I29" s="405"/>
      <c r="J29" s="405"/>
      <c r="K29" s="405"/>
      <c r="L29" s="405"/>
      <c r="M29" s="405"/>
      <c r="N29" s="405"/>
      <c r="O29" s="405"/>
      <c r="P29" s="405"/>
      <c r="Q29" s="405"/>
      <c r="R29" s="405"/>
      <c r="S29" s="405"/>
      <c r="T29" s="405"/>
      <c r="U29" s="405"/>
      <c r="V29" s="405"/>
      <c r="W29" s="405"/>
      <c r="X29" s="405"/>
      <c r="Y29" s="406"/>
      <c r="Z29" s="406"/>
      <c r="AA29" s="406"/>
      <c r="AB29" s="406"/>
      <c r="AC29" s="406"/>
      <c r="AD29" s="406"/>
      <c r="AE29" s="406"/>
      <c r="AF29" s="406"/>
      <c r="AG29" s="72"/>
      <c r="AH29" s="70"/>
      <c r="AI29" s="65"/>
    </row>
    <row r="30" spans="1:35" x14ac:dyDescent="0.2">
      <c r="A30" s="65"/>
      <c r="B30" s="65"/>
      <c r="C30" s="65"/>
      <c r="D30" s="405"/>
      <c r="E30" s="405"/>
      <c r="F30" s="405"/>
      <c r="G30" s="405"/>
      <c r="H30" s="405"/>
      <c r="I30" s="405"/>
      <c r="J30" s="405"/>
      <c r="K30" s="405"/>
      <c r="L30" s="405"/>
      <c r="M30" s="405"/>
      <c r="N30" s="405"/>
      <c r="O30" s="405"/>
      <c r="P30" s="405"/>
      <c r="Q30" s="405"/>
      <c r="R30" s="405"/>
      <c r="S30" s="405"/>
      <c r="T30" s="405"/>
      <c r="U30" s="405"/>
      <c r="V30" s="405"/>
      <c r="W30" s="405"/>
      <c r="X30" s="405"/>
      <c r="Y30" s="406"/>
      <c r="Z30" s="406"/>
      <c r="AA30" s="406"/>
      <c r="AB30" s="406"/>
      <c r="AC30" s="406"/>
      <c r="AD30" s="406"/>
      <c r="AE30" s="406"/>
      <c r="AF30" s="406"/>
      <c r="AG30" s="65"/>
      <c r="AH30" s="70"/>
      <c r="AI30" s="65"/>
    </row>
    <row r="31" spans="1:35" x14ac:dyDescent="0.2">
      <c r="A31" s="65"/>
      <c r="B31" s="70"/>
      <c r="C31" s="70"/>
      <c r="D31" s="405"/>
      <c r="E31" s="405"/>
      <c r="F31" s="405"/>
      <c r="G31" s="405"/>
      <c r="H31" s="405"/>
      <c r="I31" s="405"/>
      <c r="J31" s="405"/>
      <c r="K31" s="405"/>
      <c r="L31" s="405"/>
      <c r="M31" s="405"/>
      <c r="N31" s="405"/>
      <c r="O31" s="405"/>
      <c r="P31" s="405"/>
      <c r="Q31" s="405"/>
      <c r="R31" s="405"/>
      <c r="S31" s="405"/>
      <c r="T31" s="405"/>
      <c r="U31" s="405"/>
      <c r="V31" s="405"/>
      <c r="W31" s="405"/>
      <c r="X31" s="405"/>
      <c r="Y31" s="406"/>
      <c r="Z31" s="406"/>
      <c r="AA31" s="406"/>
      <c r="AB31" s="406"/>
      <c r="AC31" s="406"/>
      <c r="AD31" s="406"/>
      <c r="AE31" s="406"/>
      <c r="AF31" s="406"/>
      <c r="AG31" s="72"/>
      <c r="AH31" s="70"/>
      <c r="AI31" s="65"/>
    </row>
    <row r="32" spans="1:35" x14ac:dyDescent="0.2">
      <c r="A32" s="65"/>
      <c r="B32" s="267"/>
      <c r="C32" s="267"/>
      <c r="D32" s="267"/>
      <c r="E32" s="267"/>
      <c r="F32" s="267"/>
      <c r="G32" s="267"/>
      <c r="H32" s="267"/>
      <c r="I32" s="267"/>
      <c r="J32" s="267"/>
      <c r="K32" s="267"/>
      <c r="L32" s="70"/>
      <c r="M32" s="72"/>
      <c r="N32" s="72"/>
      <c r="O32" s="72"/>
      <c r="P32" s="72"/>
      <c r="Q32" s="72"/>
      <c r="R32" s="72"/>
      <c r="S32" s="72"/>
      <c r="T32" s="72"/>
      <c r="U32" s="72"/>
      <c r="V32" s="72"/>
      <c r="W32" s="72"/>
      <c r="X32" s="72"/>
      <c r="Y32" s="72"/>
      <c r="Z32" s="72"/>
      <c r="AA32" s="72"/>
      <c r="AB32" s="72"/>
      <c r="AC32" s="72"/>
      <c r="AD32" s="72"/>
      <c r="AE32" s="72"/>
      <c r="AF32" s="72"/>
      <c r="AG32" s="72"/>
      <c r="AH32" s="70"/>
      <c r="AI32" s="65"/>
    </row>
    <row r="33" spans="1:35" x14ac:dyDescent="0.2">
      <c r="A33" s="65"/>
      <c r="B33" s="70"/>
      <c r="C33" s="70"/>
      <c r="D33" s="418" t="s">
        <v>765</v>
      </c>
      <c r="E33" s="402"/>
      <c r="F33" s="402"/>
      <c r="G33" s="402"/>
      <c r="H33" s="402"/>
      <c r="I33" s="402"/>
      <c r="J33" s="402"/>
      <c r="K33" s="402"/>
      <c r="L33" s="402"/>
      <c r="M33" s="402"/>
      <c r="N33" s="402"/>
      <c r="O33" s="402"/>
      <c r="P33" s="402"/>
      <c r="Q33" s="402"/>
      <c r="R33" s="402"/>
      <c r="S33" s="402"/>
      <c r="T33" s="402"/>
      <c r="U33" s="402"/>
      <c r="V33" s="402"/>
      <c r="W33" s="402"/>
      <c r="X33" s="402"/>
      <c r="Y33" s="402"/>
      <c r="Z33" s="402"/>
      <c r="AA33" s="402"/>
      <c r="AB33" s="402"/>
      <c r="AC33" s="402"/>
      <c r="AD33" s="402"/>
      <c r="AE33" s="402"/>
      <c r="AF33" s="402"/>
      <c r="AG33" s="72"/>
      <c r="AH33" s="70"/>
      <c r="AI33" s="65"/>
    </row>
    <row r="34" spans="1:35" x14ac:dyDescent="0.2">
      <c r="A34" s="65"/>
      <c r="B34" s="70"/>
      <c r="C34" s="70"/>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2"/>
      <c r="AC34" s="402"/>
      <c r="AD34" s="402"/>
      <c r="AE34" s="402"/>
      <c r="AF34" s="402"/>
      <c r="AG34" s="70"/>
      <c r="AH34" s="70"/>
      <c r="AI34" s="65"/>
    </row>
    <row r="35" spans="1:35" x14ac:dyDescent="0.2">
      <c r="A35" s="65"/>
      <c r="B35" s="70"/>
      <c r="C35" s="70"/>
      <c r="D35" s="331"/>
      <c r="E35" s="331"/>
      <c r="F35" s="331"/>
      <c r="G35" s="331"/>
      <c r="H35" s="331"/>
      <c r="I35" s="331"/>
      <c r="J35" s="331"/>
      <c r="K35" s="331"/>
      <c r="L35" s="331"/>
      <c r="M35" s="331"/>
      <c r="N35" s="331"/>
      <c r="O35" s="331"/>
      <c r="P35" s="331"/>
      <c r="Q35" s="331"/>
      <c r="R35" s="331"/>
      <c r="S35" s="331"/>
      <c r="T35" s="331"/>
      <c r="U35" s="331"/>
      <c r="V35" s="331"/>
      <c r="W35" s="331"/>
      <c r="X35" s="331"/>
      <c r="Y35" s="332"/>
      <c r="Z35" s="332"/>
      <c r="AA35" s="332"/>
      <c r="AB35" s="332"/>
      <c r="AC35" s="332"/>
      <c r="AD35" s="332"/>
      <c r="AE35" s="332"/>
      <c r="AF35" s="332"/>
      <c r="AG35" s="72"/>
      <c r="AH35" s="70"/>
      <c r="AI35" s="65"/>
    </row>
    <row r="36" spans="1:35" x14ac:dyDescent="0.2">
      <c r="A36" s="65"/>
      <c r="B36" s="70"/>
      <c r="C36" s="70"/>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332"/>
      <c r="AE36" s="332"/>
      <c r="AF36" s="332"/>
      <c r="AG36" s="70"/>
      <c r="AH36" s="70"/>
      <c r="AI36" s="65"/>
    </row>
    <row r="37" spans="1:35" ht="12.75" customHeight="1" x14ac:dyDescent="0.2">
      <c r="A37" s="65"/>
      <c r="B37" s="70"/>
      <c r="C37" s="70"/>
      <c r="D37" s="417" t="s">
        <v>764</v>
      </c>
      <c r="E37" s="402"/>
      <c r="F37" s="402"/>
      <c r="G37" s="402"/>
      <c r="H37" s="402"/>
      <c r="I37" s="402"/>
      <c r="J37" s="402"/>
      <c r="K37" s="402"/>
      <c r="L37" s="402"/>
      <c r="M37" s="402"/>
      <c r="N37" s="402"/>
      <c r="O37" s="402"/>
      <c r="P37" s="402"/>
      <c r="Q37" s="402"/>
      <c r="R37" s="402"/>
      <c r="S37" s="402"/>
      <c r="T37" s="402"/>
      <c r="U37" s="402"/>
      <c r="V37" s="402"/>
      <c r="W37" s="402"/>
      <c r="X37" s="402"/>
      <c r="Y37" s="402"/>
      <c r="Z37" s="402"/>
      <c r="AA37" s="402"/>
      <c r="AB37" s="402"/>
      <c r="AC37" s="402"/>
      <c r="AD37" s="402"/>
      <c r="AE37" s="402"/>
      <c r="AF37" s="402"/>
      <c r="AG37" s="70"/>
      <c r="AH37" s="70"/>
      <c r="AI37" s="65"/>
    </row>
    <row r="38" spans="1:35" ht="12.75" customHeight="1" x14ac:dyDescent="0.2">
      <c r="A38" s="65"/>
      <c r="B38" s="72"/>
      <c r="C38" s="72"/>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A38" s="402"/>
      <c r="AB38" s="402"/>
      <c r="AC38" s="402"/>
      <c r="AD38" s="402"/>
      <c r="AE38" s="402"/>
      <c r="AF38" s="402"/>
      <c r="AG38" s="72"/>
      <c r="AH38" s="70"/>
      <c r="AI38" s="65"/>
    </row>
    <row r="39" spans="1:35" x14ac:dyDescent="0.2">
      <c r="A39" s="65"/>
      <c r="B39" s="70"/>
      <c r="C39" s="70"/>
      <c r="D39" s="402"/>
      <c r="E39" s="402"/>
      <c r="F39" s="402"/>
      <c r="G39" s="402"/>
      <c r="H39" s="402"/>
      <c r="I39" s="402"/>
      <c r="J39" s="402"/>
      <c r="K39" s="402"/>
      <c r="L39" s="402"/>
      <c r="M39" s="402"/>
      <c r="N39" s="402"/>
      <c r="O39" s="402"/>
      <c r="P39" s="402"/>
      <c r="Q39" s="402"/>
      <c r="R39" s="402"/>
      <c r="S39" s="402"/>
      <c r="T39" s="402"/>
      <c r="U39" s="402"/>
      <c r="V39" s="402"/>
      <c r="W39" s="402"/>
      <c r="X39" s="402"/>
      <c r="Y39" s="402"/>
      <c r="Z39" s="402"/>
      <c r="AA39" s="402"/>
      <c r="AB39" s="402"/>
      <c r="AC39" s="402"/>
      <c r="AD39" s="402"/>
      <c r="AE39" s="402"/>
      <c r="AF39" s="402"/>
      <c r="AG39" s="70"/>
      <c r="AH39" s="70"/>
      <c r="AI39" s="65"/>
    </row>
    <row r="40" spans="1:35" ht="12.75" customHeight="1" x14ac:dyDescent="0.2">
      <c r="A40" s="65"/>
      <c r="B40" s="269"/>
      <c r="C40" s="269"/>
      <c r="D40" s="402"/>
      <c r="E40" s="402"/>
      <c r="F40" s="402"/>
      <c r="G40" s="402"/>
      <c r="H40" s="402"/>
      <c r="I40" s="402"/>
      <c r="J40" s="402"/>
      <c r="K40" s="402"/>
      <c r="L40" s="402"/>
      <c r="M40" s="402"/>
      <c r="N40" s="402"/>
      <c r="O40" s="402"/>
      <c r="P40" s="402"/>
      <c r="Q40" s="402"/>
      <c r="R40" s="402"/>
      <c r="S40" s="402"/>
      <c r="T40" s="402"/>
      <c r="U40" s="402"/>
      <c r="V40" s="402"/>
      <c r="W40" s="402"/>
      <c r="X40" s="402"/>
      <c r="Y40" s="402"/>
      <c r="Z40" s="402"/>
      <c r="AA40" s="402"/>
      <c r="AB40" s="402"/>
      <c r="AC40" s="402"/>
      <c r="AD40" s="402"/>
      <c r="AE40" s="402"/>
      <c r="AF40" s="402"/>
      <c r="AG40" s="268"/>
      <c r="AH40" s="70"/>
      <c r="AI40" s="65"/>
    </row>
    <row r="41" spans="1:35" x14ac:dyDescent="0.2">
      <c r="A41" s="65"/>
      <c r="B41" s="273"/>
      <c r="C41" s="273"/>
      <c r="D41" s="402"/>
      <c r="E41" s="402"/>
      <c r="F41" s="402"/>
      <c r="G41" s="402"/>
      <c r="H41" s="402"/>
      <c r="I41" s="402"/>
      <c r="J41" s="402"/>
      <c r="K41" s="402"/>
      <c r="L41" s="402"/>
      <c r="M41" s="402"/>
      <c r="N41" s="402"/>
      <c r="O41" s="402"/>
      <c r="P41" s="402"/>
      <c r="Q41" s="402"/>
      <c r="R41" s="402"/>
      <c r="S41" s="402"/>
      <c r="T41" s="402"/>
      <c r="U41" s="402"/>
      <c r="V41" s="402"/>
      <c r="W41" s="402"/>
      <c r="X41" s="402"/>
      <c r="Y41" s="402"/>
      <c r="Z41" s="402"/>
      <c r="AA41" s="402"/>
      <c r="AB41" s="402"/>
      <c r="AC41" s="402"/>
      <c r="AD41" s="402"/>
      <c r="AE41" s="402"/>
      <c r="AF41" s="402"/>
      <c r="AG41" s="274"/>
      <c r="AH41" s="70"/>
      <c r="AI41" s="65"/>
    </row>
    <row r="42" spans="1:35" x14ac:dyDescent="0.2">
      <c r="A42" s="65"/>
      <c r="B42" s="72"/>
      <c r="C42" s="72"/>
      <c r="D42" s="402"/>
      <c r="E42" s="402"/>
      <c r="F42" s="402"/>
      <c r="G42" s="402"/>
      <c r="H42" s="402"/>
      <c r="I42" s="402"/>
      <c r="J42" s="402"/>
      <c r="K42" s="402"/>
      <c r="L42" s="402"/>
      <c r="M42" s="402"/>
      <c r="N42" s="402"/>
      <c r="O42" s="402"/>
      <c r="P42" s="402"/>
      <c r="Q42" s="402"/>
      <c r="R42" s="402"/>
      <c r="S42" s="402"/>
      <c r="T42" s="402"/>
      <c r="U42" s="402"/>
      <c r="V42" s="402"/>
      <c r="W42" s="402"/>
      <c r="X42" s="402"/>
      <c r="Y42" s="402"/>
      <c r="Z42" s="402"/>
      <c r="AA42" s="402"/>
      <c r="AB42" s="402"/>
      <c r="AC42" s="402"/>
      <c r="AD42" s="402"/>
      <c r="AE42" s="402"/>
      <c r="AF42" s="402"/>
      <c r="AG42" s="70"/>
      <c r="AH42" s="70"/>
      <c r="AI42" s="65"/>
    </row>
    <row r="43" spans="1:35" x14ac:dyDescent="0.2">
      <c r="A43" s="65"/>
      <c r="B43" s="70"/>
      <c r="C43" s="70"/>
      <c r="D43" s="70"/>
      <c r="E43" s="70"/>
      <c r="F43" s="70"/>
      <c r="G43" s="70"/>
      <c r="H43" s="70"/>
      <c r="I43" s="70"/>
      <c r="J43" s="70"/>
      <c r="K43" s="70"/>
      <c r="L43" s="70"/>
      <c r="M43" s="70"/>
      <c r="N43" s="70"/>
      <c r="O43" s="267"/>
      <c r="P43" s="267"/>
      <c r="Q43" s="267"/>
      <c r="R43" s="70"/>
      <c r="S43" s="70"/>
      <c r="T43" s="267"/>
      <c r="U43" s="267"/>
      <c r="V43" s="267"/>
      <c r="W43" s="267"/>
      <c r="X43" s="267"/>
      <c r="Y43" s="267"/>
      <c r="Z43" s="267"/>
      <c r="AA43" s="267"/>
      <c r="AB43" s="267"/>
      <c r="AC43" s="267"/>
      <c r="AD43" s="267"/>
      <c r="AE43" s="267"/>
      <c r="AF43" s="267"/>
      <c r="AG43" s="267"/>
      <c r="AH43" s="70"/>
      <c r="AI43" s="65"/>
    </row>
    <row r="44" spans="1:35" x14ac:dyDescent="0.2">
      <c r="A44" s="65"/>
      <c r="B44" s="275"/>
      <c r="C44" s="275"/>
      <c r="D44" s="401" t="s">
        <v>438</v>
      </c>
      <c r="E44" s="405"/>
      <c r="F44" s="405"/>
      <c r="G44" s="405"/>
      <c r="H44" s="405"/>
      <c r="I44" s="405"/>
      <c r="J44" s="405"/>
      <c r="K44" s="405"/>
      <c r="L44" s="405"/>
      <c r="M44" s="405"/>
      <c r="N44" s="405"/>
      <c r="O44" s="405"/>
      <c r="P44" s="405"/>
      <c r="Q44" s="405"/>
      <c r="R44" s="405"/>
      <c r="S44" s="405"/>
      <c r="T44" s="405"/>
      <c r="U44" s="405"/>
      <c r="V44" s="405"/>
      <c r="W44" s="405"/>
      <c r="X44" s="405"/>
      <c r="Y44" s="406"/>
      <c r="Z44" s="406"/>
      <c r="AA44" s="406"/>
      <c r="AB44" s="406"/>
      <c r="AC44" s="406"/>
      <c r="AD44" s="406"/>
      <c r="AE44" s="406"/>
      <c r="AF44" s="406"/>
      <c r="AG44" s="70"/>
      <c r="AH44" s="70"/>
      <c r="AI44" s="65"/>
    </row>
    <row r="45" spans="1:35" x14ac:dyDescent="0.2">
      <c r="A45" s="65"/>
      <c r="B45" s="70"/>
      <c r="C45" s="70"/>
      <c r="D45" s="405"/>
      <c r="E45" s="405"/>
      <c r="F45" s="405"/>
      <c r="G45" s="405"/>
      <c r="H45" s="405"/>
      <c r="I45" s="405"/>
      <c r="J45" s="405"/>
      <c r="K45" s="405"/>
      <c r="L45" s="405"/>
      <c r="M45" s="405"/>
      <c r="N45" s="405"/>
      <c r="O45" s="405"/>
      <c r="P45" s="405"/>
      <c r="Q45" s="405"/>
      <c r="R45" s="405"/>
      <c r="S45" s="405"/>
      <c r="T45" s="405"/>
      <c r="U45" s="405"/>
      <c r="V45" s="405"/>
      <c r="W45" s="405"/>
      <c r="X45" s="405"/>
      <c r="Y45" s="406"/>
      <c r="Z45" s="406"/>
      <c r="AA45" s="406"/>
      <c r="AB45" s="406"/>
      <c r="AC45" s="406"/>
      <c r="AD45" s="406"/>
      <c r="AE45" s="406"/>
      <c r="AF45" s="406"/>
      <c r="AG45" s="70"/>
      <c r="AH45" s="70"/>
      <c r="AI45" s="65"/>
    </row>
    <row r="46" spans="1:35" x14ac:dyDescent="0.2">
      <c r="A46" s="68"/>
      <c r="B46" s="65"/>
      <c r="C46" s="65"/>
      <c r="D46" s="405"/>
      <c r="E46" s="405"/>
      <c r="F46" s="405"/>
      <c r="G46" s="405"/>
      <c r="H46" s="405"/>
      <c r="I46" s="405"/>
      <c r="J46" s="405"/>
      <c r="K46" s="405"/>
      <c r="L46" s="405"/>
      <c r="M46" s="405"/>
      <c r="N46" s="405"/>
      <c r="O46" s="405"/>
      <c r="P46" s="405"/>
      <c r="Q46" s="405"/>
      <c r="R46" s="405"/>
      <c r="S46" s="405"/>
      <c r="T46" s="405"/>
      <c r="U46" s="405"/>
      <c r="V46" s="405"/>
      <c r="W46" s="405"/>
      <c r="X46" s="405"/>
      <c r="Y46" s="406"/>
      <c r="Z46" s="406"/>
      <c r="AA46" s="406"/>
      <c r="AB46" s="406"/>
      <c r="AC46" s="406"/>
      <c r="AD46" s="406"/>
      <c r="AE46" s="406"/>
      <c r="AF46" s="406"/>
      <c r="AG46" s="65"/>
      <c r="AH46" s="65"/>
      <c r="AI46" s="65"/>
    </row>
    <row r="47" spans="1:35" x14ac:dyDescent="0.2">
      <c r="A47" s="276"/>
      <c r="B47" s="403"/>
      <c r="C47" s="404"/>
      <c r="D47" s="404"/>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65"/>
    </row>
    <row r="48" spans="1:35" x14ac:dyDescent="0.2">
      <c r="A48" s="116"/>
      <c r="B48" s="116"/>
      <c r="C48" s="116"/>
      <c r="D48" s="70"/>
      <c r="E48" s="70"/>
      <c r="F48" s="70"/>
      <c r="G48" s="70"/>
      <c r="H48" s="70"/>
      <c r="I48" s="70"/>
      <c r="J48" s="70"/>
      <c r="K48" s="70"/>
      <c r="L48" s="70"/>
      <c r="M48" s="72"/>
      <c r="N48" s="72"/>
      <c r="O48" s="72"/>
      <c r="P48" s="72"/>
      <c r="Q48" s="72"/>
      <c r="R48" s="72"/>
      <c r="S48" s="72"/>
      <c r="T48" s="72"/>
      <c r="U48" s="72"/>
      <c r="V48" s="72"/>
      <c r="W48" s="72"/>
      <c r="X48" s="72"/>
      <c r="Y48" s="72"/>
      <c r="Z48" s="72"/>
      <c r="AA48" s="72"/>
      <c r="AB48" s="72"/>
      <c r="AC48" s="72"/>
      <c r="AD48" s="72"/>
      <c r="AE48" s="72"/>
      <c r="AF48" s="72"/>
      <c r="AG48" s="128"/>
      <c r="AH48" s="128"/>
      <c r="AI48" s="129"/>
    </row>
    <row r="49" spans="1:35" x14ac:dyDescent="0.2">
      <c r="A49" s="4"/>
      <c r="B49" s="4"/>
      <c r="C49" s="4"/>
      <c r="D49" s="397" t="s">
        <v>456</v>
      </c>
      <c r="E49" s="398"/>
      <c r="F49" s="398"/>
      <c r="G49" s="398"/>
      <c r="H49" s="398"/>
      <c r="I49" s="398"/>
      <c r="J49" s="398"/>
      <c r="K49" s="398"/>
      <c r="L49" s="398"/>
      <c r="M49" s="398"/>
      <c r="N49" s="398"/>
      <c r="O49" s="398"/>
      <c r="P49" s="398"/>
      <c r="Q49" s="398"/>
      <c r="R49" s="398"/>
      <c r="S49" s="398"/>
      <c r="T49" s="398"/>
      <c r="U49" s="398"/>
      <c r="V49" s="398"/>
      <c r="W49" s="398"/>
      <c r="X49" s="399"/>
      <c r="Y49" s="399"/>
      <c r="Z49" s="399"/>
      <c r="AA49" s="399"/>
      <c r="AB49" s="399"/>
      <c r="AC49" s="399"/>
      <c r="AD49" s="399"/>
      <c r="AE49" s="399"/>
      <c r="AF49" s="400"/>
      <c r="AG49" s="4"/>
      <c r="AH49" s="4"/>
      <c r="AI49" s="4"/>
    </row>
    <row r="50" spans="1:35" x14ac:dyDescent="0.2">
      <c r="A50" s="4"/>
      <c r="B50" s="4"/>
      <c r="C50" s="4"/>
      <c r="D50" s="70"/>
      <c r="E50" s="70"/>
      <c r="F50" s="70"/>
      <c r="G50" s="70"/>
      <c r="H50" s="70"/>
      <c r="I50" s="70"/>
      <c r="J50" s="70"/>
      <c r="K50" s="70"/>
      <c r="L50" s="70"/>
      <c r="M50" s="72"/>
      <c r="N50" s="72"/>
      <c r="O50" s="72"/>
      <c r="P50" s="72"/>
      <c r="Q50" s="72"/>
      <c r="R50" s="72"/>
      <c r="S50" s="72"/>
      <c r="T50" s="72"/>
      <c r="U50" s="72"/>
      <c r="V50" s="72"/>
      <c r="W50" s="72"/>
      <c r="X50" s="72"/>
      <c r="Y50" s="72"/>
      <c r="Z50" s="72"/>
      <c r="AA50" s="72"/>
      <c r="AB50" s="72"/>
      <c r="AC50" s="72"/>
      <c r="AD50" s="72"/>
      <c r="AE50" s="72"/>
      <c r="AF50" s="72"/>
      <c r="AG50" s="4"/>
      <c r="AH50" s="4"/>
      <c r="AI50" s="4"/>
    </row>
    <row r="51" spans="1:35" x14ac:dyDescent="0.2">
      <c r="A51" s="4"/>
      <c r="B51" s="4"/>
      <c r="C51" s="4"/>
      <c r="D51" s="401" t="s">
        <v>457</v>
      </c>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
      <c r="AH51" s="4"/>
      <c r="AI51" s="4"/>
    </row>
    <row r="52" spans="1:35" x14ac:dyDescent="0.2">
      <c r="A52" s="4"/>
      <c r="B52" s="4"/>
      <c r="C52" s="4"/>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402"/>
      <c r="AD52" s="402"/>
      <c r="AE52" s="402"/>
      <c r="AF52" s="402"/>
      <c r="AG52" s="4"/>
      <c r="AH52" s="4"/>
      <c r="AI52" s="4"/>
    </row>
    <row r="53" spans="1:35" x14ac:dyDescent="0.2">
      <c r="A53" s="4"/>
      <c r="B53" s="4"/>
      <c r="C53" s="4"/>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c r="AD53" s="402"/>
      <c r="AE53" s="402"/>
      <c r="AF53" s="402"/>
      <c r="AG53" s="4"/>
      <c r="AH53" s="4"/>
      <c r="AI53" s="4"/>
    </row>
    <row r="54" spans="1:35" x14ac:dyDescent="0.2">
      <c r="A54" s="4"/>
      <c r="B54" s="4"/>
      <c r="C54" s="4"/>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4"/>
      <c r="AH54" s="4"/>
      <c r="AI54" s="4"/>
    </row>
    <row r="55" spans="1:35" x14ac:dyDescent="0.2">
      <c r="A55" s="4"/>
      <c r="B55" s="4"/>
      <c r="C55" s="4"/>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4"/>
      <c r="AH55" s="4"/>
      <c r="AI55" s="4"/>
    </row>
    <row r="56" spans="1:35" x14ac:dyDescent="0.2">
      <c r="A56" s="4"/>
      <c r="B56" s="4"/>
      <c r="C56" s="4"/>
      <c r="D56" s="397" t="s">
        <v>499</v>
      </c>
      <c r="E56" s="398"/>
      <c r="F56" s="398"/>
      <c r="G56" s="398"/>
      <c r="H56" s="398"/>
      <c r="I56" s="398"/>
      <c r="J56" s="398"/>
      <c r="K56" s="398"/>
      <c r="L56" s="398"/>
      <c r="M56" s="398"/>
      <c r="N56" s="398"/>
      <c r="O56" s="398"/>
      <c r="P56" s="398"/>
      <c r="Q56" s="398"/>
      <c r="R56" s="398"/>
      <c r="S56" s="398"/>
      <c r="T56" s="398"/>
      <c r="U56" s="398"/>
      <c r="V56" s="398"/>
      <c r="W56" s="398"/>
      <c r="X56" s="399"/>
      <c r="Y56" s="399"/>
      <c r="Z56" s="399"/>
      <c r="AA56" s="399"/>
      <c r="AB56" s="399"/>
      <c r="AC56" s="399"/>
      <c r="AD56" s="399"/>
      <c r="AE56" s="399"/>
      <c r="AF56" s="400"/>
      <c r="AG56" s="4"/>
      <c r="AH56" s="4"/>
      <c r="AI56" s="4"/>
    </row>
    <row r="57" spans="1:35" x14ac:dyDescent="0.2">
      <c r="A57" s="4"/>
      <c r="B57" s="4"/>
      <c r="C57" s="4"/>
      <c r="D57" s="70"/>
      <c r="E57" s="70"/>
      <c r="F57" s="70"/>
      <c r="G57" s="70"/>
      <c r="H57" s="70"/>
      <c r="I57" s="70"/>
      <c r="J57" s="70"/>
      <c r="K57" s="70"/>
      <c r="L57" s="70"/>
      <c r="M57" s="72"/>
      <c r="N57" s="72"/>
      <c r="O57" s="72"/>
      <c r="P57" s="72"/>
      <c r="Q57" s="72"/>
      <c r="R57" s="72"/>
      <c r="S57" s="72"/>
      <c r="T57" s="72"/>
      <c r="U57" s="72"/>
      <c r="V57" s="72"/>
      <c r="W57" s="72"/>
      <c r="X57" s="72"/>
      <c r="Y57" s="72"/>
      <c r="Z57" s="72"/>
      <c r="AA57" s="72"/>
      <c r="AB57" s="72"/>
      <c r="AC57" s="72"/>
      <c r="AD57" s="72"/>
      <c r="AE57" s="72"/>
      <c r="AF57" s="72"/>
      <c r="AG57" s="4"/>
      <c r="AH57" s="4"/>
      <c r="AI57" s="4"/>
    </row>
    <row r="58" spans="1:35" x14ac:dyDescent="0.2">
      <c r="A58" s="4"/>
      <c r="B58" s="4"/>
      <c r="C58" s="4"/>
      <c r="D58" s="401" t="s">
        <v>792</v>
      </c>
      <c r="E58" s="402"/>
      <c r="F58" s="402"/>
      <c r="G58" s="402"/>
      <c r="H58" s="402"/>
      <c r="I58" s="402"/>
      <c r="J58" s="402"/>
      <c r="K58" s="402"/>
      <c r="L58" s="402"/>
      <c r="M58" s="402"/>
      <c r="N58" s="402"/>
      <c r="O58" s="402"/>
      <c r="P58" s="402"/>
      <c r="Q58" s="402"/>
      <c r="R58" s="402"/>
      <c r="S58" s="402"/>
      <c r="T58" s="402"/>
      <c r="U58" s="402"/>
      <c r="V58" s="402"/>
      <c r="W58" s="402"/>
      <c r="X58" s="402"/>
      <c r="Y58" s="402"/>
      <c r="Z58" s="402"/>
      <c r="AA58" s="402"/>
      <c r="AB58" s="402"/>
      <c r="AC58" s="402"/>
      <c r="AD58" s="402"/>
      <c r="AE58" s="402"/>
      <c r="AF58" s="402"/>
      <c r="AG58" s="4"/>
      <c r="AH58" s="4"/>
      <c r="AI58" s="4"/>
    </row>
    <row r="59" spans="1:35" x14ac:dyDescent="0.2">
      <c r="A59" s="4"/>
      <c r="B59" s="4"/>
      <c r="C59" s="4"/>
      <c r="D59" s="402"/>
      <c r="E59" s="402"/>
      <c r="F59" s="402"/>
      <c r="G59" s="402"/>
      <c r="H59" s="402"/>
      <c r="I59" s="402"/>
      <c r="J59" s="402"/>
      <c r="K59" s="402"/>
      <c r="L59" s="402"/>
      <c r="M59" s="402"/>
      <c r="N59" s="402"/>
      <c r="O59" s="402"/>
      <c r="P59" s="402"/>
      <c r="Q59" s="402"/>
      <c r="R59" s="402"/>
      <c r="S59" s="402"/>
      <c r="T59" s="402"/>
      <c r="U59" s="402"/>
      <c r="V59" s="402"/>
      <c r="W59" s="402"/>
      <c r="X59" s="402"/>
      <c r="Y59" s="402"/>
      <c r="Z59" s="402"/>
      <c r="AA59" s="402"/>
      <c r="AB59" s="402"/>
      <c r="AC59" s="402"/>
      <c r="AD59" s="402"/>
      <c r="AE59" s="402"/>
      <c r="AF59" s="402"/>
      <c r="AG59" s="4"/>
      <c r="AH59" s="4"/>
      <c r="AI59" s="4"/>
    </row>
    <row r="60" spans="1:35" x14ac:dyDescent="0.2">
      <c r="A60" s="4"/>
      <c r="B60" s="4"/>
      <c r="C60" s="4"/>
      <c r="D60" s="402"/>
      <c r="E60" s="402"/>
      <c r="F60" s="402"/>
      <c r="G60" s="402"/>
      <c r="H60" s="402"/>
      <c r="I60" s="402"/>
      <c r="J60" s="402"/>
      <c r="K60" s="402"/>
      <c r="L60" s="402"/>
      <c r="M60" s="402"/>
      <c r="N60" s="402"/>
      <c r="O60" s="402"/>
      <c r="P60" s="402"/>
      <c r="Q60" s="402"/>
      <c r="R60" s="402"/>
      <c r="S60" s="402"/>
      <c r="T60" s="402"/>
      <c r="U60" s="402"/>
      <c r="V60" s="402"/>
      <c r="W60" s="402"/>
      <c r="X60" s="402"/>
      <c r="Y60" s="402"/>
      <c r="Z60" s="402"/>
      <c r="AA60" s="402"/>
      <c r="AB60" s="402"/>
      <c r="AC60" s="402"/>
      <c r="AD60" s="402"/>
      <c r="AE60" s="402"/>
      <c r="AF60" s="402"/>
      <c r="AG60" s="4"/>
      <c r="AH60" s="4"/>
      <c r="AI60" s="4"/>
    </row>
    <row r="61" spans="1:35" x14ac:dyDescent="0.2">
      <c r="A61" s="4"/>
      <c r="B61" s="4"/>
      <c r="C61" s="4"/>
      <c r="D61" s="414"/>
      <c r="E61" s="414"/>
      <c r="F61" s="414"/>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c r="AD61" s="414"/>
      <c r="AE61" s="414"/>
      <c r="AF61" s="414"/>
      <c r="AG61" s="4"/>
      <c r="AH61" s="4"/>
      <c r="AI61" s="4"/>
    </row>
    <row r="62" spans="1:35" x14ac:dyDescent="0.2">
      <c r="A62" s="4"/>
      <c r="B62" s="4"/>
      <c r="C62" s="4"/>
      <c r="D62" s="414"/>
      <c r="E62" s="414"/>
      <c r="F62" s="414"/>
      <c r="G62" s="414"/>
      <c r="H62" s="414"/>
      <c r="I62" s="414"/>
      <c r="J62" s="414"/>
      <c r="K62" s="414"/>
      <c r="L62" s="414"/>
      <c r="M62" s="414"/>
      <c r="N62" s="414"/>
      <c r="O62" s="414"/>
      <c r="P62" s="414"/>
      <c r="Q62" s="414"/>
      <c r="R62" s="414"/>
      <c r="S62" s="414"/>
      <c r="T62" s="414"/>
      <c r="U62" s="414"/>
      <c r="V62" s="414"/>
      <c r="W62" s="414"/>
      <c r="X62" s="414"/>
      <c r="Y62" s="414"/>
      <c r="Z62" s="414"/>
      <c r="AA62" s="414"/>
      <c r="AB62" s="414"/>
      <c r="AC62" s="414"/>
      <c r="AD62" s="414"/>
      <c r="AE62" s="414"/>
      <c r="AF62" s="414"/>
      <c r="AG62" s="4"/>
      <c r="AH62" s="4"/>
      <c r="AI62" s="4"/>
    </row>
    <row r="63" spans="1:35" x14ac:dyDescent="0.2">
      <c r="A63" s="4"/>
      <c r="B63" s="4"/>
      <c r="C63" s="4"/>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
      <c r="AH63" s="4"/>
      <c r="AI63" s="4"/>
    </row>
    <row r="64" spans="1:35"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sheetData>
  <sheetProtection sheet="1" selectLockedCells="1"/>
  <mergeCells count="34">
    <mergeCell ref="F13:J13"/>
    <mergeCell ref="K13:AF13"/>
    <mergeCell ref="D58:AF63"/>
    <mergeCell ref="D7:AF7"/>
    <mergeCell ref="D10:E10"/>
    <mergeCell ref="F10:J10"/>
    <mergeCell ref="K10:AF10"/>
    <mergeCell ref="D11:E11"/>
    <mergeCell ref="F11:J11"/>
    <mergeCell ref="K11:AF11"/>
    <mergeCell ref="F8:J8"/>
    <mergeCell ref="K8:AF8"/>
    <mergeCell ref="D9:E9"/>
    <mergeCell ref="F9:J9"/>
    <mergeCell ref="K9:AF9"/>
    <mergeCell ref="D37:AF42"/>
    <mergeCell ref="D33:AF34"/>
    <mergeCell ref="D12:E12"/>
    <mergeCell ref="D4:AF6"/>
    <mergeCell ref="D56:AF56"/>
    <mergeCell ref="D49:AF49"/>
    <mergeCell ref="D51:AF53"/>
    <mergeCell ref="B47:AH47"/>
    <mergeCell ref="D44:AF46"/>
    <mergeCell ref="D17:AF17"/>
    <mergeCell ref="D27:AF27"/>
    <mergeCell ref="D29:AF31"/>
    <mergeCell ref="D23:AF25"/>
    <mergeCell ref="D19:AF22"/>
    <mergeCell ref="D15:AF15"/>
    <mergeCell ref="D8:E8"/>
    <mergeCell ref="F12:J12"/>
    <mergeCell ref="K12:AF12"/>
    <mergeCell ref="D13:E13"/>
  </mergeCells>
  <phoneticPr fontId="5" type="noConversion"/>
  <conditionalFormatting sqref="B44:C44">
    <cfRule type="cellIs" dxfId="8263" priority="1" stopIfTrue="1" operator="equal">
      <formula>0</formula>
    </cfRule>
  </conditionalFormatting>
  <hyperlinks>
    <hyperlink ref="D15:AF15" r:id="rId1" display="Find out more at: https://itsnow.org" xr:uid="{38E2F6A8-CFED-4E04-9D33-AD0F0D845C6C}"/>
  </hyperlinks>
  <pageMargins left="0.75" right="0.75" top="1" bottom="1" header="0.5" footer="0.5"/>
  <pageSetup paperSize="9" scale="70" orientation="portrait" r:id="rId2"/>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612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88" t="s">
        <v>29</v>
      </c>
      <c r="C4" s="588"/>
      <c r="D4" s="56"/>
      <c r="E4" s="585" t="s">
        <v>30</v>
      </c>
      <c r="F4" s="585"/>
      <c r="G4" s="56"/>
      <c r="H4" s="105"/>
      <c r="I4" s="106"/>
      <c r="J4" s="585" t="s">
        <v>29</v>
      </c>
      <c r="K4" s="585"/>
      <c r="L4" s="56"/>
      <c r="M4" s="585" t="s">
        <v>30</v>
      </c>
      <c r="N4" s="585"/>
      <c r="O4" s="56"/>
      <c r="P4" s="105"/>
      <c r="Q4" s="106"/>
      <c r="R4" s="585" t="s">
        <v>29</v>
      </c>
      <c r="S4" s="585"/>
      <c r="T4" s="56"/>
      <c r="U4" s="585" t="s">
        <v>30</v>
      </c>
      <c r="V4" s="585"/>
      <c r="W4" s="56"/>
      <c r="X4" s="105"/>
      <c r="Y4" s="106"/>
      <c r="Z4" s="585" t="s">
        <v>29</v>
      </c>
      <c r="AA4" s="585"/>
      <c r="AB4" s="56"/>
      <c r="AC4" s="585" t="s">
        <v>30</v>
      </c>
      <c r="AD4" s="585"/>
      <c r="AE4" s="56"/>
      <c r="AF4" s="105"/>
      <c r="AG4" s="106"/>
      <c r="AH4" s="10"/>
      <c r="AI4" s="4"/>
    </row>
    <row r="5" spans="1:35" x14ac:dyDescent="0.2">
      <c r="A5" s="4"/>
      <c r="B5" s="602"/>
      <c r="C5" s="602"/>
      <c r="D5" s="602"/>
      <c r="E5" s="602"/>
      <c r="F5" s="602"/>
      <c r="G5" s="602"/>
      <c r="H5" s="603"/>
      <c r="I5" s="603"/>
      <c r="J5" s="602"/>
      <c r="K5" s="602"/>
      <c r="L5" s="602"/>
      <c r="M5" s="602"/>
      <c r="N5" s="602"/>
      <c r="O5" s="602"/>
      <c r="P5" s="603"/>
      <c r="Q5" s="603"/>
      <c r="R5" s="602"/>
      <c r="S5" s="602"/>
      <c r="T5" s="602"/>
      <c r="U5" s="602"/>
      <c r="V5" s="602"/>
      <c r="W5" s="602"/>
      <c r="X5" s="603"/>
      <c r="Y5" s="603"/>
      <c r="Z5" s="602"/>
      <c r="AA5" s="602"/>
      <c r="AB5" s="602"/>
      <c r="AC5" s="602"/>
      <c r="AD5" s="602"/>
      <c r="AE5" s="602"/>
      <c r="AF5" s="603"/>
      <c r="AG5" s="603"/>
      <c r="AH5" s="10"/>
      <c r="AI5" s="4"/>
    </row>
    <row r="6" spans="1:35" x14ac:dyDescent="0.2">
      <c r="A6" s="4"/>
      <c r="B6" s="602"/>
      <c r="C6" s="602"/>
      <c r="D6" s="602"/>
      <c r="E6" s="602"/>
      <c r="F6" s="602"/>
      <c r="G6" s="602"/>
      <c r="H6" s="602"/>
      <c r="I6" s="602"/>
      <c r="J6" s="602"/>
      <c r="K6" s="602"/>
      <c r="L6" s="602"/>
      <c r="M6" s="602"/>
      <c r="N6" s="602"/>
      <c r="O6" s="602"/>
      <c r="P6" s="602"/>
      <c r="Q6" s="602"/>
      <c r="R6" s="602"/>
      <c r="S6" s="602"/>
      <c r="T6" s="602"/>
      <c r="U6" s="602"/>
      <c r="V6" s="602"/>
      <c r="W6" s="602"/>
      <c r="X6" s="602"/>
      <c r="Y6" s="602"/>
      <c r="Z6" s="602"/>
      <c r="AA6" s="602"/>
      <c r="AB6" s="602"/>
      <c r="AC6" s="602"/>
      <c r="AD6" s="602"/>
      <c r="AE6" s="602"/>
      <c r="AF6" s="602"/>
      <c r="AG6" s="602"/>
      <c r="AH6" s="10"/>
      <c r="AI6" s="4"/>
    </row>
    <row r="7" spans="1:35" x14ac:dyDescent="0.2">
      <c r="A7" s="4"/>
      <c r="B7" s="602"/>
      <c r="C7" s="602"/>
      <c r="D7" s="602"/>
      <c r="E7" s="602"/>
      <c r="F7" s="602"/>
      <c r="G7" s="602"/>
      <c r="H7" s="602"/>
      <c r="I7" s="602"/>
      <c r="J7" s="602"/>
      <c r="K7" s="602"/>
      <c r="L7" s="602"/>
      <c r="M7" s="602"/>
      <c r="N7" s="602"/>
      <c r="O7" s="602"/>
      <c r="P7" s="602"/>
      <c r="Q7" s="602"/>
      <c r="R7" s="602"/>
      <c r="S7" s="602"/>
      <c r="T7" s="602"/>
      <c r="U7" s="602"/>
      <c r="V7" s="602"/>
      <c r="W7" s="602"/>
      <c r="X7" s="602"/>
      <c r="Y7" s="602"/>
      <c r="Z7" s="602"/>
      <c r="AA7" s="602"/>
      <c r="AB7" s="602"/>
      <c r="AC7" s="602"/>
      <c r="AD7" s="602"/>
      <c r="AE7" s="602"/>
      <c r="AF7" s="602"/>
      <c r="AG7" s="602"/>
      <c r="AH7" s="10"/>
      <c r="AI7" s="4"/>
    </row>
    <row r="8" spans="1:35" x14ac:dyDescent="0.2">
      <c r="A8" s="4"/>
      <c r="B8" s="602"/>
      <c r="C8" s="602"/>
      <c r="D8" s="602"/>
      <c r="E8" s="602"/>
      <c r="F8" s="602"/>
      <c r="G8" s="602"/>
      <c r="H8" s="602"/>
      <c r="I8" s="602"/>
      <c r="J8" s="602"/>
      <c r="K8" s="602"/>
      <c r="L8" s="602"/>
      <c r="M8" s="602"/>
      <c r="N8" s="602"/>
      <c r="O8" s="602"/>
      <c r="P8" s="602"/>
      <c r="Q8" s="602"/>
      <c r="R8" s="602"/>
      <c r="S8" s="602"/>
      <c r="T8" s="602"/>
      <c r="U8" s="602"/>
      <c r="V8" s="602"/>
      <c r="W8" s="602"/>
      <c r="X8" s="602"/>
      <c r="Y8" s="602"/>
      <c r="Z8" s="602"/>
      <c r="AA8" s="602"/>
      <c r="AB8" s="602"/>
      <c r="AC8" s="602"/>
      <c r="AD8" s="602"/>
      <c r="AE8" s="602"/>
      <c r="AF8" s="602"/>
      <c r="AG8" s="602"/>
      <c r="AH8" s="10"/>
      <c r="AI8" s="4"/>
    </row>
    <row r="9" spans="1:35" x14ac:dyDescent="0.2">
      <c r="A9" s="4"/>
      <c r="B9" s="602"/>
      <c r="C9" s="602"/>
      <c r="D9" s="602"/>
      <c r="E9" s="602"/>
      <c r="F9" s="602"/>
      <c r="G9" s="602"/>
      <c r="H9" s="602"/>
      <c r="I9" s="602"/>
      <c r="J9" s="602"/>
      <c r="K9" s="602"/>
      <c r="L9" s="602"/>
      <c r="M9" s="602"/>
      <c r="N9" s="602"/>
      <c r="O9" s="602"/>
      <c r="P9" s="602"/>
      <c r="Q9" s="602"/>
      <c r="R9" s="602"/>
      <c r="S9" s="602"/>
      <c r="T9" s="602"/>
      <c r="U9" s="602"/>
      <c r="V9" s="602"/>
      <c r="W9" s="602"/>
      <c r="X9" s="602"/>
      <c r="Y9" s="602"/>
      <c r="Z9" s="602"/>
      <c r="AA9" s="602"/>
      <c r="AB9" s="602"/>
      <c r="AC9" s="602"/>
      <c r="AD9" s="602"/>
      <c r="AE9" s="602"/>
      <c r="AF9" s="602"/>
      <c r="AG9" s="602"/>
      <c r="AH9" s="10"/>
      <c r="AI9" s="4"/>
    </row>
    <row r="10" spans="1:35" x14ac:dyDescent="0.2">
      <c r="A10" s="4"/>
      <c r="B10" s="602"/>
      <c r="C10" s="602"/>
      <c r="D10" s="602"/>
      <c r="E10" s="602"/>
      <c r="F10" s="602"/>
      <c r="G10" s="602"/>
      <c r="H10" s="602"/>
      <c r="I10" s="602"/>
      <c r="J10" s="602"/>
      <c r="K10" s="602"/>
      <c r="L10" s="602"/>
      <c r="M10" s="602"/>
      <c r="N10" s="602"/>
      <c r="O10" s="602"/>
      <c r="P10" s="602"/>
      <c r="Q10" s="602"/>
      <c r="R10" s="602"/>
      <c r="S10" s="602"/>
      <c r="T10" s="602"/>
      <c r="U10" s="602"/>
      <c r="V10" s="602"/>
      <c r="W10" s="602"/>
      <c r="X10" s="602"/>
      <c r="Y10" s="602"/>
      <c r="Z10" s="602"/>
      <c r="AA10" s="602"/>
      <c r="AB10" s="602"/>
      <c r="AC10" s="602"/>
      <c r="AD10" s="602"/>
      <c r="AE10" s="602"/>
      <c r="AF10" s="602"/>
      <c r="AG10" s="602"/>
      <c r="AH10" s="10"/>
      <c r="AI10" s="4"/>
    </row>
    <row r="11" spans="1:35" x14ac:dyDescent="0.2">
      <c r="A11" s="4"/>
      <c r="B11" s="602"/>
      <c r="C11" s="602"/>
      <c r="D11" s="602"/>
      <c r="E11" s="602"/>
      <c r="F11" s="602"/>
      <c r="G11" s="602"/>
      <c r="H11" s="602"/>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10"/>
      <c r="AI11" s="4"/>
    </row>
    <row r="12" spans="1:35" x14ac:dyDescent="0.2">
      <c r="A12" s="4"/>
      <c r="B12" s="602"/>
      <c r="C12" s="602"/>
      <c r="D12" s="602"/>
      <c r="E12" s="602"/>
      <c r="F12" s="602"/>
      <c r="G12" s="602"/>
      <c r="H12" s="602"/>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10"/>
      <c r="AI12" s="4"/>
    </row>
    <row r="13" spans="1:35" x14ac:dyDescent="0.2">
      <c r="A13" s="4"/>
      <c r="B13" s="602"/>
      <c r="C13" s="602"/>
      <c r="D13" s="602"/>
      <c r="E13" s="602"/>
      <c r="F13" s="602"/>
      <c r="G13" s="602"/>
      <c r="H13" s="602"/>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10"/>
      <c r="AI13" s="4"/>
    </row>
    <row r="14" spans="1:35" ht="12.75" customHeight="1" x14ac:dyDescent="0.2">
      <c r="A14" s="4"/>
      <c r="B14" s="602"/>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10"/>
      <c r="AI14" s="4"/>
    </row>
    <row r="15" spans="1:35" x14ac:dyDescent="0.2">
      <c r="A15" s="4"/>
      <c r="B15" s="602"/>
      <c r="C15" s="602"/>
      <c r="D15" s="602"/>
      <c r="E15" s="602"/>
      <c r="F15" s="602"/>
      <c r="G15" s="602"/>
      <c r="H15" s="602"/>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10"/>
      <c r="AI15" s="4"/>
    </row>
    <row r="16" spans="1:35" x14ac:dyDescent="0.2">
      <c r="A16" s="4"/>
      <c r="B16" s="602"/>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10"/>
      <c r="AI16" s="4"/>
    </row>
    <row r="17" spans="1:35" x14ac:dyDescent="0.2">
      <c r="A17" s="4"/>
      <c r="B17" s="602"/>
      <c r="C17" s="602"/>
      <c r="D17" s="602"/>
      <c r="E17" s="602"/>
      <c r="F17" s="602"/>
      <c r="G17" s="602"/>
      <c r="H17" s="602"/>
      <c r="I17" s="602"/>
      <c r="J17" s="602"/>
      <c r="K17" s="602"/>
      <c r="L17" s="602"/>
      <c r="M17" s="602"/>
      <c r="N17" s="602"/>
      <c r="O17" s="602"/>
      <c r="P17" s="602"/>
      <c r="Q17" s="602"/>
      <c r="R17" s="602"/>
      <c r="S17" s="602"/>
      <c r="T17" s="602"/>
      <c r="U17" s="602"/>
      <c r="V17" s="602"/>
      <c r="W17" s="602"/>
      <c r="X17" s="602"/>
      <c r="Y17" s="602"/>
      <c r="Z17" s="602"/>
      <c r="AA17" s="602"/>
      <c r="AB17" s="602"/>
      <c r="AC17" s="602"/>
      <c r="AD17" s="602"/>
      <c r="AE17" s="602"/>
      <c r="AF17" s="602"/>
      <c r="AG17" s="602"/>
      <c r="AH17" s="10"/>
      <c r="AI17" s="4"/>
    </row>
    <row r="18" spans="1:35" x14ac:dyDescent="0.2">
      <c r="A18" s="4"/>
      <c r="B18" s="585" t="s">
        <v>29</v>
      </c>
      <c r="C18" s="585"/>
      <c r="D18" s="56"/>
      <c r="E18" s="585" t="s">
        <v>30</v>
      </c>
      <c r="F18" s="585"/>
      <c r="G18" s="56"/>
      <c r="H18" s="105"/>
      <c r="I18" s="106"/>
      <c r="J18" s="585" t="s">
        <v>29</v>
      </c>
      <c r="K18" s="585"/>
      <c r="L18" s="56"/>
      <c r="M18" s="585" t="s">
        <v>30</v>
      </c>
      <c r="N18" s="585"/>
      <c r="O18" s="56"/>
      <c r="P18" s="105"/>
      <c r="Q18" s="106"/>
      <c r="R18" s="585" t="s">
        <v>29</v>
      </c>
      <c r="S18" s="585"/>
      <c r="T18" s="56"/>
      <c r="U18" s="585" t="s">
        <v>30</v>
      </c>
      <c r="V18" s="585"/>
      <c r="W18" s="56"/>
      <c r="X18" s="105"/>
      <c r="Y18" s="106"/>
      <c r="Z18" s="585" t="s">
        <v>29</v>
      </c>
      <c r="AA18" s="585"/>
      <c r="AB18" s="56"/>
      <c r="AC18" s="585" t="s">
        <v>30</v>
      </c>
      <c r="AD18" s="585"/>
      <c r="AE18" s="56"/>
      <c r="AF18" s="105"/>
      <c r="AG18" s="106"/>
      <c r="AH18" s="10"/>
      <c r="AI18" s="4"/>
    </row>
    <row r="19" spans="1:35" x14ac:dyDescent="0.2">
      <c r="A19" s="4"/>
      <c r="B19" s="602"/>
      <c r="C19" s="602"/>
      <c r="D19" s="602"/>
      <c r="E19" s="602"/>
      <c r="F19" s="602"/>
      <c r="G19" s="602"/>
      <c r="H19" s="603"/>
      <c r="I19" s="603"/>
      <c r="J19" s="602"/>
      <c r="K19" s="602"/>
      <c r="L19" s="602"/>
      <c r="M19" s="602"/>
      <c r="N19" s="602"/>
      <c r="O19" s="602"/>
      <c r="P19" s="603"/>
      <c r="Q19" s="603"/>
      <c r="R19" s="602"/>
      <c r="S19" s="602"/>
      <c r="T19" s="602"/>
      <c r="U19" s="602"/>
      <c r="V19" s="602"/>
      <c r="W19" s="602"/>
      <c r="X19" s="603"/>
      <c r="Y19" s="603"/>
      <c r="Z19" s="602"/>
      <c r="AA19" s="602"/>
      <c r="AB19" s="602"/>
      <c r="AC19" s="602"/>
      <c r="AD19" s="602"/>
      <c r="AE19" s="602"/>
      <c r="AF19" s="603"/>
      <c r="AG19" s="603"/>
      <c r="AH19" s="10"/>
      <c r="AI19" s="4"/>
    </row>
    <row r="20" spans="1:35" x14ac:dyDescent="0.2">
      <c r="A20" s="4"/>
      <c r="B20" s="602"/>
      <c r="C20" s="602"/>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10"/>
      <c r="AI20" s="4"/>
    </row>
    <row r="21" spans="1:35" x14ac:dyDescent="0.2">
      <c r="A21" s="4"/>
      <c r="B21" s="602"/>
      <c r="C21" s="602"/>
      <c r="D21" s="602"/>
      <c r="E21" s="602"/>
      <c r="F21" s="602"/>
      <c r="G21" s="602"/>
      <c r="H21" s="602"/>
      <c r="I21" s="602"/>
      <c r="J21" s="602"/>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10"/>
      <c r="AI21" s="4"/>
    </row>
    <row r="22" spans="1:35" x14ac:dyDescent="0.2">
      <c r="A22" s="4"/>
      <c r="B22" s="602"/>
      <c r="C22" s="602"/>
      <c r="D22" s="602"/>
      <c r="E22" s="602"/>
      <c r="F22" s="602"/>
      <c r="G22" s="602"/>
      <c r="H22" s="602"/>
      <c r="I22" s="602"/>
      <c r="J22" s="602"/>
      <c r="K22" s="602"/>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10"/>
      <c r="AI22" s="4"/>
    </row>
    <row r="23" spans="1:35" x14ac:dyDescent="0.2">
      <c r="A23" s="4"/>
      <c r="B23" s="602"/>
      <c r="C23" s="602"/>
      <c r="D23" s="602"/>
      <c r="E23" s="602"/>
      <c r="F23" s="602"/>
      <c r="G23" s="602"/>
      <c r="H23" s="602"/>
      <c r="I23" s="602"/>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10"/>
      <c r="AI23" s="4"/>
    </row>
    <row r="24" spans="1:35" x14ac:dyDescent="0.2">
      <c r="A24" s="4"/>
      <c r="B24" s="602"/>
      <c r="C24" s="602"/>
      <c r="D24" s="602"/>
      <c r="E24" s="602"/>
      <c r="F24" s="602"/>
      <c r="G24" s="602"/>
      <c r="H24" s="602"/>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10"/>
      <c r="AI24" s="4"/>
    </row>
    <row r="25" spans="1:35" x14ac:dyDescent="0.2">
      <c r="A25" s="4"/>
      <c r="B25" s="602"/>
      <c r="C25" s="602"/>
      <c r="D25" s="602"/>
      <c r="E25" s="602"/>
      <c r="F25" s="602"/>
      <c r="G25" s="602"/>
      <c r="H25" s="602"/>
      <c r="I25" s="602"/>
      <c r="J25" s="602"/>
      <c r="K25" s="602"/>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10"/>
      <c r="AI25" s="4"/>
    </row>
    <row r="26" spans="1:35" x14ac:dyDescent="0.2">
      <c r="A26" s="4"/>
      <c r="B26" s="602"/>
      <c r="C26" s="602"/>
      <c r="D26" s="602"/>
      <c r="E26" s="602"/>
      <c r="F26" s="602"/>
      <c r="G26" s="602"/>
      <c r="H26" s="602"/>
      <c r="I26" s="602"/>
      <c r="J26" s="602"/>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10"/>
      <c r="AI26" s="4"/>
    </row>
    <row r="27" spans="1:35" x14ac:dyDescent="0.2">
      <c r="A27" s="4"/>
      <c r="B27" s="602"/>
      <c r="C27" s="602"/>
      <c r="D27" s="602"/>
      <c r="E27" s="602"/>
      <c r="F27" s="602"/>
      <c r="G27" s="602"/>
      <c r="H27" s="602"/>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10"/>
      <c r="AI27" s="4"/>
    </row>
    <row r="28" spans="1:35" x14ac:dyDescent="0.2">
      <c r="A28" s="4"/>
      <c r="B28" s="602"/>
      <c r="C28" s="602"/>
      <c r="D28" s="602"/>
      <c r="E28" s="602"/>
      <c r="F28" s="602"/>
      <c r="G28" s="602"/>
      <c r="H28" s="602"/>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10"/>
      <c r="AI28" s="4"/>
    </row>
    <row r="29" spans="1:35" x14ac:dyDescent="0.2">
      <c r="A29" s="4"/>
      <c r="B29" s="602"/>
      <c r="C29" s="602"/>
      <c r="D29" s="602"/>
      <c r="E29" s="602"/>
      <c r="F29" s="602"/>
      <c r="G29" s="602"/>
      <c r="H29" s="602"/>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10"/>
      <c r="AI29" s="4"/>
    </row>
    <row r="30" spans="1:35" x14ac:dyDescent="0.2">
      <c r="A30" s="4"/>
      <c r="B30" s="602"/>
      <c r="C30" s="602"/>
      <c r="D30" s="602"/>
      <c r="E30" s="602"/>
      <c r="F30" s="602"/>
      <c r="G30" s="602"/>
      <c r="H30" s="602"/>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10"/>
      <c r="AI30" s="4"/>
    </row>
    <row r="31" spans="1:35" x14ac:dyDescent="0.2">
      <c r="A31" s="4"/>
      <c r="B31" s="602"/>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10"/>
      <c r="AI31" s="4"/>
    </row>
    <row r="32" spans="1:35" x14ac:dyDescent="0.2">
      <c r="A32" s="4"/>
      <c r="B32" s="589" t="s">
        <v>25</v>
      </c>
      <c r="C32" s="590"/>
      <c r="D32" s="593" t="s">
        <v>31</v>
      </c>
      <c r="E32" s="594"/>
      <c r="F32" s="594"/>
      <c r="G32" s="594"/>
      <c r="H32" s="594"/>
      <c r="I32" s="594"/>
      <c r="J32" s="594"/>
      <c r="K32" s="594"/>
      <c r="L32" s="594"/>
      <c r="M32" s="594"/>
      <c r="N32" s="14"/>
      <c r="O32" s="13"/>
      <c r="P32" s="13"/>
      <c r="Q32" s="13"/>
      <c r="R32" s="594"/>
      <c r="S32" s="594"/>
      <c r="T32" s="594"/>
      <c r="U32" s="16"/>
      <c r="V32" s="594"/>
      <c r="W32" s="594"/>
      <c r="X32" s="594"/>
      <c r="Y32" s="16"/>
      <c r="Z32" s="594"/>
      <c r="AA32" s="594"/>
      <c r="AB32" s="594"/>
      <c r="AC32" s="16"/>
      <c r="AD32" s="594"/>
      <c r="AE32" s="594"/>
      <c r="AF32" s="594"/>
      <c r="AG32" s="16"/>
      <c r="AH32" s="15"/>
      <c r="AI32" s="4"/>
    </row>
    <row r="33" spans="1:35" x14ac:dyDescent="0.2">
      <c r="A33" s="4"/>
      <c r="B33" s="591"/>
      <c r="C33" s="592"/>
      <c r="D33" s="581" t="s">
        <v>32</v>
      </c>
      <c r="E33" s="581"/>
      <c r="F33" s="581"/>
      <c r="G33" s="581"/>
      <c r="H33" s="581"/>
      <c r="I33" s="581"/>
      <c r="J33" s="581"/>
      <c r="K33" s="581"/>
      <c r="L33" s="581"/>
      <c r="M33" s="581"/>
      <c r="N33" s="605"/>
      <c r="O33" s="606"/>
      <c r="P33" s="606"/>
      <c r="Q33" s="606"/>
      <c r="R33" s="604"/>
      <c r="S33" s="604"/>
      <c r="T33" s="604"/>
      <c r="U33" s="604"/>
      <c r="V33" s="604"/>
      <c r="W33" s="604"/>
      <c r="X33" s="604"/>
      <c r="Y33" s="604"/>
      <c r="Z33" s="604"/>
      <c r="AA33" s="604"/>
      <c r="AB33" s="604"/>
      <c r="AC33" s="604"/>
      <c r="AD33" s="604"/>
      <c r="AE33" s="604"/>
      <c r="AF33" s="604"/>
      <c r="AG33" s="604"/>
      <c r="AH33" s="15"/>
      <c r="AI33" s="4"/>
    </row>
    <row r="34" spans="1:35" x14ac:dyDescent="0.2">
      <c r="A34" s="7"/>
      <c r="B34" s="591"/>
      <c r="C34" s="592"/>
      <c r="D34" s="582" t="s">
        <v>33</v>
      </c>
      <c r="E34" s="582"/>
      <c r="F34" s="582"/>
      <c r="G34" s="582"/>
      <c r="H34" s="582"/>
      <c r="I34" s="582"/>
      <c r="J34" s="582"/>
      <c r="K34" s="582"/>
      <c r="L34" s="582"/>
      <c r="M34" s="582"/>
      <c r="N34" s="607"/>
      <c r="O34" s="607"/>
      <c r="P34" s="607"/>
      <c r="Q34" s="607"/>
      <c r="R34" s="604"/>
      <c r="S34" s="604"/>
      <c r="T34" s="604"/>
      <c r="U34" s="604"/>
      <c r="V34" s="604"/>
      <c r="W34" s="604"/>
      <c r="X34" s="604"/>
      <c r="Y34" s="604"/>
      <c r="Z34" s="604"/>
      <c r="AA34" s="604"/>
      <c r="AB34" s="604"/>
      <c r="AC34" s="604"/>
      <c r="AD34" s="604"/>
      <c r="AE34" s="604"/>
      <c r="AF34" s="604"/>
      <c r="AG34" s="604"/>
      <c r="AH34" s="15"/>
      <c r="AI34" s="4"/>
    </row>
    <row r="35" spans="1:35" x14ac:dyDescent="0.2">
      <c r="A35" s="2"/>
      <c r="B35" s="608"/>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formatCells="0" selectLockedCells="1"/>
  <mergeCells count="53">
    <mergeCell ref="AD34:AG34"/>
    <mergeCell ref="R32:T32"/>
    <mergeCell ref="V32:X32"/>
    <mergeCell ref="Z32:AB32"/>
    <mergeCell ref="AD32:AF32"/>
    <mergeCell ref="V34:Y34"/>
    <mergeCell ref="Z33:AC33"/>
    <mergeCell ref="Z34:AC34"/>
    <mergeCell ref="R34:U34"/>
    <mergeCell ref="AD33:AG33"/>
    <mergeCell ref="B18:C18"/>
    <mergeCell ref="E18:F18"/>
    <mergeCell ref="B19:I31"/>
    <mergeCell ref="J18:K18"/>
    <mergeCell ref="B32:C34"/>
    <mergeCell ref="D32:M32"/>
    <mergeCell ref="D34:M34"/>
    <mergeCell ref="D33:M33"/>
    <mergeCell ref="M18:N18"/>
    <mergeCell ref="J19:Q31"/>
    <mergeCell ref="N34:Q34"/>
    <mergeCell ref="R4:S4"/>
    <mergeCell ref="U4:V4"/>
    <mergeCell ref="Z4:AA4"/>
    <mergeCell ref="R5:Y17"/>
    <mergeCell ref="Z5:AG17"/>
    <mergeCell ref="AC4:AD4"/>
    <mergeCell ref="Z18:AA18"/>
    <mergeCell ref="AC18:AD18"/>
    <mergeCell ref="Z19:AG31"/>
    <mergeCell ref="N33:Q33"/>
    <mergeCell ref="R33:U33"/>
    <mergeCell ref="V33:Y33"/>
    <mergeCell ref="R18:S18"/>
    <mergeCell ref="U18:V18"/>
    <mergeCell ref="R19:Y31"/>
    <mergeCell ref="B5:I17"/>
    <mergeCell ref="B4:C4"/>
    <mergeCell ref="E4:F4"/>
    <mergeCell ref="J4:K4"/>
    <mergeCell ref="M4:N4"/>
    <mergeCell ref="J5:Q17"/>
    <mergeCell ref="T36:U36"/>
    <mergeCell ref="V36:Y36"/>
    <mergeCell ref="Z36:AA36"/>
    <mergeCell ref="B35:AH35"/>
    <mergeCell ref="AB36:AC36"/>
    <mergeCell ref="A36:C36"/>
    <mergeCell ref="D36:G36"/>
    <mergeCell ref="M36:P36"/>
    <mergeCell ref="AD36:AH36"/>
    <mergeCell ref="H36:L36"/>
    <mergeCell ref="Q36:S36"/>
  </mergeCells>
  <phoneticPr fontId="5" type="noConversion"/>
  <conditionalFormatting sqref="D36:G36 M36:P36">
    <cfRule type="cellIs" dxfId="8239" priority="1" stopIfTrue="1" operator="equal">
      <formula>0</formula>
    </cfRule>
  </conditionalFormatting>
  <hyperlinks>
    <hyperlink ref="AI36" location="'Form II'!AC15" display="i" xr:uid="{00000000-0004-0000-09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 (Continuation)&amp;CPage &amp;P of &amp;N&amp;RForm V(b)</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9">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612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88" t="s">
        <v>29</v>
      </c>
      <c r="C4" s="588"/>
      <c r="D4" s="56"/>
      <c r="E4" s="588" t="s">
        <v>30</v>
      </c>
      <c r="F4" s="588"/>
      <c r="G4" s="56"/>
      <c r="H4" s="53"/>
      <c r="I4" s="130"/>
      <c r="J4" s="588" t="s">
        <v>29</v>
      </c>
      <c r="K4" s="588"/>
      <c r="L4" s="56"/>
      <c r="M4" s="588" t="s">
        <v>30</v>
      </c>
      <c r="N4" s="588"/>
      <c r="O4" s="56"/>
      <c r="P4" s="53"/>
      <c r="Q4" s="130"/>
      <c r="R4" s="588" t="s">
        <v>29</v>
      </c>
      <c r="S4" s="588"/>
      <c r="T4" s="56"/>
      <c r="U4" s="588" t="s">
        <v>30</v>
      </c>
      <c r="V4" s="588"/>
      <c r="W4" s="56"/>
      <c r="X4" s="53"/>
      <c r="Y4" s="130"/>
      <c r="Z4" s="588" t="s">
        <v>29</v>
      </c>
      <c r="AA4" s="588"/>
      <c r="AB4" s="56"/>
      <c r="AC4" s="588" t="s">
        <v>30</v>
      </c>
      <c r="AD4" s="588"/>
      <c r="AE4" s="56"/>
      <c r="AF4" s="53"/>
      <c r="AG4" s="130"/>
      <c r="AH4" s="10"/>
      <c r="AI4" s="4"/>
    </row>
    <row r="5" spans="1:35" x14ac:dyDescent="0.2">
      <c r="A5" s="4"/>
      <c r="B5" s="602"/>
      <c r="C5" s="602"/>
      <c r="D5" s="602"/>
      <c r="E5" s="602"/>
      <c r="F5" s="602"/>
      <c r="G5" s="602"/>
      <c r="H5" s="603"/>
      <c r="I5" s="603"/>
      <c r="J5" s="602"/>
      <c r="K5" s="602"/>
      <c r="L5" s="602"/>
      <c r="M5" s="602"/>
      <c r="N5" s="602"/>
      <c r="O5" s="602"/>
      <c r="P5" s="603"/>
      <c r="Q5" s="603"/>
      <c r="R5" s="602"/>
      <c r="S5" s="602"/>
      <c r="T5" s="602"/>
      <c r="U5" s="602"/>
      <c r="V5" s="602"/>
      <c r="W5" s="602"/>
      <c r="X5" s="603"/>
      <c r="Y5" s="603"/>
      <c r="Z5" s="602"/>
      <c r="AA5" s="602"/>
      <c r="AB5" s="602"/>
      <c r="AC5" s="602"/>
      <c r="AD5" s="602"/>
      <c r="AE5" s="602"/>
      <c r="AF5" s="603"/>
      <c r="AG5" s="603"/>
      <c r="AH5" s="10"/>
      <c r="AI5" s="4"/>
    </row>
    <row r="6" spans="1:35" x14ac:dyDescent="0.2">
      <c r="A6" s="4"/>
      <c r="B6" s="602"/>
      <c r="C6" s="602"/>
      <c r="D6" s="602"/>
      <c r="E6" s="602"/>
      <c r="F6" s="602"/>
      <c r="G6" s="602"/>
      <c r="H6" s="602"/>
      <c r="I6" s="602"/>
      <c r="J6" s="602"/>
      <c r="K6" s="602"/>
      <c r="L6" s="602"/>
      <c r="M6" s="602"/>
      <c r="N6" s="602"/>
      <c r="O6" s="602"/>
      <c r="P6" s="602"/>
      <c r="Q6" s="602"/>
      <c r="R6" s="602"/>
      <c r="S6" s="602"/>
      <c r="T6" s="602"/>
      <c r="U6" s="602"/>
      <c r="V6" s="602"/>
      <c r="W6" s="602"/>
      <c r="X6" s="602"/>
      <c r="Y6" s="602"/>
      <c r="Z6" s="602"/>
      <c r="AA6" s="602"/>
      <c r="AB6" s="602"/>
      <c r="AC6" s="602"/>
      <c r="AD6" s="602"/>
      <c r="AE6" s="602"/>
      <c r="AF6" s="602"/>
      <c r="AG6" s="602"/>
      <c r="AH6" s="10"/>
      <c r="AI6" s="4"/>
    </row>
    <row r="7" spans="1:35" x14ac:dyDescent="0.2">
      <c r="A7" s="4"/>
      <c r="B7" s="602"/>
      <c r="C7" s="602"/>
      <c r="D7" s="602"/>
      <c r="E7" s="602"/>
      <c r="F7" s="602"/>
      <c r="G7" s="602"/>
      <c r="H7" s="602"/>
      <c r="I7" s="602"/>
      <c r="J7" s="602"/>
      <c r="K7" s="602"/>
      <c r="L7" s="602"/>
      <c r="M7" s="602"/>
      <c r="N7" s="602"/>
      <c r="O7" s="602"/>
      <c r="P7" s="602"/>
      <c r="Q7" s="602"/>
      <c r="R7" s="602"/>
      <c r="S7" s="602"/>
      <c r="T7" s="602"/>
      <c r="U7" s="602"/>
      <c r="V7" s="602"/>
      <c r="W7" s="602"/>
      <c r="X7" s="602"/>
      <c r="Y7" s="602"/>
      <c r="Z7" s="602"/>
      <c r="AA7" s="602"/>
      <c r="AB7" s="602"/>
      <c r="AC7" s="602"/>
      <c r="AD7" s="602"/>
      <c r="AE7" s="602"/>
      <c r="AF7" s="602"/>
      <c r="AG7" s="602"/>
      <c r="AH7" s="10"/>
      <c r="AI7" s="4"/>
    </row>
    <row r="8" spans="1:35" x14ac:dyDescent="0.2">
      <c r="A8" s="4"/>
      <c r="B8" s="602"/>
      <c r="C8" s="602"/>
      <c r="D8" s="602"/>
      <c r="E8" s="602"/>
      <c r="F8" s="602"/>
      <c r="G8" s="602"/>
      <c r="H8" s="602"/>
      <c r="I8" s="602"/>
      <c r="J8" s="602"/>
      <c r="K8" s="602"/>
      <c r="L8" s="602"/>
      <c r="M8" s="602"/>
      <c r="N8" s="602"/>
      <c r="O8" s="602"/>
      <c r="P8" s="602"/>
      <c r="Q8" s="602"/>
      <c r="R8" s="602"/>
      <c r="S8" s="602"/>
      <c r="T8" s="602"/>
      <c r="U8" s="602"/>
      <c r="V8" s="602"/>
      <c r="W8" s="602"/>
      <c r="X8" s="602"/>
      <c r="Y8" s="602"/>
      <c r="Z8" s="602"/>
      <c r="AA8" s="602"/>
      <c r="AB8" s="602"/>
      <c r="AC8" s="602"/>
      <c r="AD8" s="602"/>
      <c r="AE8" s="602"/>
      <c r="AF8" s="602"/>
      <c r="AG8" s="602"/>
      <c r="AH8" s="10"/>
      <c r="AI8" s="4"/>
    </row>
    <row r="9" spans="1:35" x14ac:dyDescent="0.2">
      <c r="A9" s="4"/>
      <c r="B9" s="602"/>
      <c r="C9" s="602"/>
      <c r="D9" s="602"/>
      <c r="E9" s="602"/>
      <c r="F9" s="602"/>
      <c r="G9" s="602"/>
      <c r="H9" s="602"/>
      <c r="I9" s="602"/>
      <c r="J9" s="602"/>
      <c r="K9" s="602"/>
      <c r="L9" s="602"/>
      <c r="M9" s="602"/>
      <c r="N9" s="602"/>
      <c r="O9" s="602"/>
      <c r="P9" s="602"/>
      <c r="Q9" s="602"/>
      <c r="R9" s="602"/>
      <c r="S9" s="602"/>
      <c r="T9" s="602"/>
      <c r="U9" s="602"/>
      <c r="V9" s="602"/>
      <c r="W9" s="602"/>
      <c r="X9" s="602"/>
      <c r="Y9" s="602"/>
      <c r="Z9" s="602"/>
      <c r="AA9" s="602"/>
      <c r="AB9" s="602"/>
      <c r="AC9" s="602"/>
      <c r="AD9" s="602"/>
      <c r="AE9" s="602"/>
      <c r="AF9" s="602"/>
      <c r="AG9" s="602"/>
      <c r="AH9" s="10"/>
      <c r="AI9" s="4"/>
    </row>
    <row r="10" spans="1:35" x14ac:dyDescent="0.2">
      <c r="A10" s="4"/>
      <c r="B10" s="602"/>
      <c r="C10" s="602"/>
      <c r="D10" s="602"/>
      <c r="E10" s="602"/>
      <c r="F10" s="602"/>
      <c r="G10" s="602"/>
      <c r="H10" s="602"/>
      <c r="I10" s="602"/>
      <c r="J10" s="602"/>
      <c r="K10" s="602"/>
      <c r="L10" s="602"/>
      <c r="M10" s="602"/>
      <c r="N10" s="602"/>
      <c r="O10" s="602"/>
      <c r="P10" s="602"/>
      <c r="Q10" s="602"/>
      <c r="R10" s="602"/>
      <c r="S10" s="602"/>
      <c r="T10" s="602"/>
      <c r="U10" s="602"/>
      <c r="V10" s="602"/>
      <c r="W10" s="602"/>
      <c r="X10" s="602"/>
      <c r="Y10" s="602"/>
      <c r="Z10" s="602"/>
      <c r="AA10" s="602"/>
      <c r="AB10" s="602"/>
      <c r="AC10" s="602"/>
      <c r="AD10" s="602"/>
      <c r="AE10" s="602"/>
      <c r="AF10" s="602"/>
      <c r="AG10" s="602"/>
      <c r="AH10" s="10"/>
      <c r="AI10" s="4"/>
    </row>
    <row r="11" spans="1:35" x14ac:dyDescent="0.2">
      <c r="A11" s="4"/>
      <c r="B11" s="602"/>
      <c r="C11" s="602"/>
      <c r="D11" s="602"/>
      <c r="E11" s="602"/>
      <c r="F11" s="602"/>
      <c r="G11" s="602"/>
      <c r="H11" s="602"/>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10"/>
      <c r="AI11" s="4"/>
    </row>
    <row r="12" spans="1:35" x14ac:dyDescent="0.2">
      <c r="A12" s="4"/>
      <c r="B12" s="602"/>
      <c r="C12" s="602"/>
      <c r="D12" s="602"/>
      <c r="E12" s="602"/>
      <c r="F12" s="602"/>
      <c r="G12" s="602"/>
      <c r="H12" s="602"/>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10"/>
      <c r="AI12" s="4"/>
    </row>
    <row r="13" spans="1:35" x14ac:dyDescent="0.2">
      <c r="A13" s="4"/>
      <c r="B13" s="602"/>
      <c r="C13" s="602"/>
      <c r="D13" s="602"/>
      <c r="E13" s="602"/>
      <c r="F13" s="602"/>
      <c r="G13" s="602"/>
      <c r="H13" s="602"/>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10"/>
      <c r="AI13" s="4"/>
    </row>
    <row r="14" spans="1:35" ht="12.75" customHeight="1" x14ac:dyDescent="0.2">
      <c r="A14" s="4"/>
      <c r="B14" s="602"/>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10"/>
      <c r="AI14" s="4"/>
    </row>
    <row r="15" spans="1:35" x14ac:dyDescent="0.2">
      <c r="A15" s="4"/>
      <c r="B15" s="602"/>
      <c r="C15" s="602"/>
      <c r="D15" s="602"/>
      <c r="E15" s="602"/>
      <c r="F15" s="602"/>
      <c r="G15" s="602"/>
      <c r="H15" s="602"/>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10"/>
      <c r="AI15" s="4"/>
    </row>
    <row r="16" spans="1:35" x14ac:dyDescent="0.2">
      <c r="A16" s="4"/>
      <c r="B16" s="602"/>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10"/>
      <c r="AI16" s="4"/>
    </row>
    <row r="17" spans="1:35" x14ac:dyDescent="0.2">
      <c r="A17" s="4"/>
      <c r="B17" s="602"/>
      <c r="C17" s="602"/>
      <c r="D17" s="602"/>
      <c r="E17" s="602"/>
      <c r="F17" s="602"/>
      <c r="G17" s="602"/>
      <c r="H17" s="602"/>
      <c r="I17" s="602"/>
      <c r="J17" s="602"/>
      <c r="K17" s="602"/>
      <c r="L17" s="602"/>
      <c r="M17" s="602"/>
      <c r="N17" s="602"/>
      <c r="O17" s="602"/>
      <c r="P17" s="602"/>
      <c r="Q17" s="602"/>
      <c r="R17" s="602"/>
      <c r="S17" s="602"/>
      <c r="T17" s="602"/>
      <c r="U17" s="602"/>
      <c r="V17" s="602"/>
      <c r="W17" s="602"/>
      <c r="X17" s="602"/>
      <c r="Y17" s="602"/>
      <c r="Z17" s="602"/>
      <c r="AA17" s="602"/>
      <c r="AB17" s="602"/>
      <c r="AC17" s="602"/>
      <c r="AD17" s="602"/>
      <c r="AE17" s="602"/>
      <c r="AF17" s="602"/>
      <c r="AG17" s="602"/>
      <c r="AH17" s="10"/>
      <c r="AI17" s="4"/>
    </row>
    <row r="18" spans="1:35" x14ac:dyDescent="0.2">
      <c r="A18" s="4"/>
      <c r="B18" s="588" t="s">
        <v>29</v>
      </c>
      <c r="C18" s="588"/>
      <c r="D18" s="56"/>
      <c r="E18" s="588" t="s">
        <v>30</v>
      </c>
      <c r="F18" s="588"/>
      <c r="G18" s="56"/>
      <c r="H18" s="53"/>
      <c r="I18" s="130"/>
      <c r="J18" s="588" t="s">
        <v>29</v>
      </c>
      <c r="K18" s="588"/>
      <c r="L18" s="56"/>
      <c r="M18" s="588" t="s">
        <v>30</v>
      </c>
      <c r="N18" s="588"/>
      <c r="O18" s="56"/>
      <c r="P18" s="53"/>
      <c r="Q18" s="130"/>
      <c r="R18" s="588" t="s">
        <v>29</v>
      </c>
      <c r="S18" s="588"/>
      <c r="T18" s="56"/>
      <c r="U18" s="588" t="s">
        <v>30</v>
      </c>
      <c r="V18" s="588"/>
      <c r="W18" s="56"/>
      <c r="X18" s="53"/>
      <c r="Y18" s="130"/>
      <c r="Z18" s="588" t="s">
        <v>29</v>
      </c>
      <c r="AA18" s="588"/>
      <c r="AB18" s="56"/>
      <c r="AC18" s="588" t="s">
        <v>30</v>
      </c>
      <c r="AD18" s="588"/>
      <c r="AE18" s="56"/>
      <c r="AF18" s="53"/>
      <c r="AG18" s="130"/>
      <c r="AH18" s="10"/>
      <c r="AI18" s="4"/>
    </row>
    <row r="19" spans="1:35" x14ac:dyDescent="0.2">
      <c r="A19" s="4"/>
      <c r="B19" s="602"/>
      <c r="C19" s="602"/>
      <c r="D19" s="602"/>
      <c r="E19" s="602"/>
      <c r="F19" s="602"/>
      <c r="G19" s="602"/>
      <c r="H19" s="603"/>
      <c r="I19" s="603"/>
      <c r="J19" s="602"/>
      <c r="K19" s="602"/>
      <c r="L19" s="602"/>
      <c r="M19" s="602"/>
      <c r="N19" s="602"/>
      <c r="O19" s="602"/>
      <c r="P19" s="603"/>
      <c r="Q19" s="603"/>
      <c r="R19" s="602"/>
      <c r="S19" s="602"/>
      <c r="T19" s="602"/>
      <c r="U19" s="602"/>
      <c r="V19" s="602"/>
      <c r="W19" s="602"/>
      <c r="X19" s="603"/>
      <c r="Y19" s="603"/>
      <c r="Z19" s="602"/>
      <c r="AA19" s="602"/>
      <c r="AB19" s="602"/>
      <c r="AC19" s="602"/>
      <c r="AD19" s="602"/>
      <c r="AE19" s="602"/>
      <c r="AF19" s="603"/>
      <c r="AG19" s="603"/>
      <c r="AH19" s="10"/>
      <c r="AI19" s="4"/>
    </row>
    <row r="20" spans="1:35" x14ac:dyDescent="0.2">
      <c r="A20" s="4"/>
      <c r="B20" s="602"/>
      <c r="C20" s="602"/>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10"/>
      <c r="AI20" s="4"/>
    </row>
    <row r="21" spans="1:35" x14ac:dyDescent="0.2">
      <c r="A21" s="4"/>
      <c r="B21" s="602"/>
      <c r="C21" s="602"/>
      <c r="D21" s="602"/>
      <c r="E21" s="602"/>
      <c r="F21" s="602"/>
      <c r="G21" s="602"/>
      <c r="H21" s="602"/>
      <c r="I21" s="602"/>
      <c r="J21" s="602"/>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10"/>
      <c r="AI21" s="4"/>
    </row>
    <row r="22" spans="1:35" x14ac:dyDescent="0.2">
      <c r="A22" s="4"/>
      <c r="B22" s="602"/>
      <c r="C22" s="602"/>
      <c r="D22" s="602"/>
      <c r="E22" s="602"/>
      <c r="F22" s="602"/>
      <c r="G22" s="602"/>
      <c r="H22" s="602"/>
      <c r="I22" s="602"/>
      <c r="J22" s="602"/>
      <c r="K22" s="602"/>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10"/>
      <c r="AI22" s="4"/>
    </row>
    <row r="23" spans="1:35" x14ac:dyDescent="0.2">
      <c r="A23" s="4"/>
      <c r="B23" s="602"/>
      <c r="C23" s="602"/>
      <c r="D23" s="602"/>
      <c r="E23" s="602"/>
      <c r="F23" s="602"/>
      <c r="G23" s="602"/>
      <c r="H23" s="602"/>
      <c r="I23" s="602"/>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10"/>
      <c r="AI23" s="4"/>
    </row>
    <row r="24" spans="1:35" x14ac:dyDescent="0.2">
      <c r="A24" s="4"/>
      <c r="B24" s="602"/>
      <c r="C24" s="602"/>
      <c r="D24" s="602"/>
      <c r="E24" s="602"/>
      <c r="F24" s="602"/>
      <c r="G24" s="602"/>
      <c r="H24" s="602"/>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10"/>
      <c r="AI24" s="4"/>
    </row>
    <row r="25" spans="1:35" x14ac:dyDescent="0.2">
      <c r="A25" s="4"/>
      <c r="B25" s="602"/>
      <c r="C25" s="602"/>
      <c r="D25" s="602"/>
      <c r="E25" s="602"/>
      <c r="F25" s="602"/>
      <c r="G25" s="602"/>
      <c r="H25" s="602"/>
      <c r="I25" s="602"/>
      <c r="J25" s="602"/>
      <c r="K25" s="602"/>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10"/>
      <c r="AI25" s="4"/>
    </row>
    <row r="26" spans="1:35" x14ac:dyDescent="0.2">
      <c r="A26" s="4"/>
      <c r="B26" s="602"/>
      <c r="C26" s="602"/>
      <c r="D26" s="602"/>
      <c r="E26" s="602"/>
      <c r="F26" s="602"/>
      <c r="G26" s="602"/>
      <c r="H26" s="602"/>
      <c r="I26" s="602"/>
      <c r="J26" s="602"/>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10"/>
      <c r="AI26" s="4"/>
    </row>
    <row r="27" spans="1:35" x14ac:dyDescent="0.2">
      <c r="A27" s="4"/>
      <c r="B27" s="602"/>
      <c r="C27" s="602"/>
      <c r="D27" s="602"/>
      <c r="E27" s="602"/>
      <c r="F27" s="602"/>
      <c r="G27" s="602"/>
      <c r="H27" s="602"/>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10"/>
      <c r="AI27" s="4"/>
    </row>
    <row r="28" spans="1:35" x14ac:dyDescent="0.2">
      <c r="A28" s="4"/>
      <c r="B28" s="602"/>
      <c r="C28" s="602"/>
      <c r="D28" s="602"/>
      <c r="E28" s="602"/>
      <c r="F28" s="602"/>
      <c r="G28" s="602"/>
      <c r="H28" s="602"/>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10"/>
      <c r="AI28" s="4"/>
    </row>
    <row r="29" spans="1:35" x14ac:dyDescent="0.2">
      <c r="A29" s="4"/>
      <c r="B29" s="602"/>
      <c r="C29" s="602"/>
      <c r="D29" s="602"/>
      <c r="E29" s="602"/>
      <c r="F29" s="602"/>
      <c r="G29" s="602"/>
      <c r="H29" s="602"/>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10"/>
      <c r="AI29" s="4"/>
    </row>
    <row r="30" spans="1:35" x14ac:dyDescent="0.2">
      <c r="A30" s="4"/>
      <c r="B30" s="602"/>
      <c r="C30" s="602"/>
      <c r="D30" s="602"/>
      <c r="E30" s="602"/>
      <c r="F30" s="602"/>
      <c r="G30" s="602"/>
      <c r="H30" s="602"/>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10"/>
      <c r="AI30" s="4"/>
    </row>
    <row r="31" spans="1:35" x14ac:dyDescent="0.2">
      <c r="A31" s="4"/>
      <c r="B31" s="602"/>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10"/>
      <c r="AI31" s="4"/>
    </row>
    <row r="32" spans="1:35" x14ac:dyDescent="0.2">
      <c r="A32" s="4"/>
      <c r="B32" s="589" t="s">
        <v>25</v>
      </c>
      <c r="C32" s="590"/>
      <c r="D32" s="593" t="s">
        <v>31</v>
      </c>
      <c r="E32" s="594"/>
      <c r="F32" s="594"/>
      <c r="G32" s="594"/>
      <c r="H32" s="594"/>
      <c r="I32" s="594"/>
      <c r="J32" s="594"/>
      <c r="K32" s="594"/>
      <c r="L32" s="594"/>
      <c r="M32" s="594"/>
      <c r="N32" s="14"/>
      <c r="O32" s="13"/>
      <c r="P32" s="13"/>
      <c r="Q32" s="13"/>
      <c r="R32" s="594"/>
      <c r="S32" s="594"/>
      <c r="T32" s="594"/>
      <c r="U32" s="16"/>
      <c r="V32" s="594"/>
      <c r="W32" s="594"/>
      <c r="X32" s="594"/>
      <c r="Y32" s="16"/>
      <c r="Z32" s="594"/>
      <c r="AA32" s="594"/>
      <c r="AB32" s="594"/>
      <c r="AC32" s="16"/>
      <c r="AD32" s="594"/>
      <c r="AE32" s="594"/>
      <c r="AF32" s="594"/>
      <c r="AG32" s="16"/>
      <c r="AH32" s="15"/>
      <c r="AI32" s="4"/>
    </row>
    <row r="33" spans="1:35" x14ac:dyDescent="0.2">
      <c r="A33" s="4"/>
      <c r="B33" s="591"/>
      <c r="C33" s="592"/>
      <c r="D33" s="581" t="s">
        <v>32</v>
      </c>
      <c r="E33" s="581"/>
      <c r="F33" s="581"/>
      <c r="G33" s="581"/>
      <c r="H33" s="581"/>
      <c r="I33" s="581"/>
      <c r="J33" s="581"/>
      <c r="K33" s="581"/>
      <c r="L33" s="581"/>
      <c r="M33" s="581"/>
      <c r="N33" s="605"/>
      <c r="O33" s="606"/>
      <c r="P33" s="606"/>
      <c r="Q33" s="606"/>
      <c r="R33" s="604"/>
      <c r="S33" s="604"/>
      <c r="T33" s="604"/>
      <c r="U33" s="604"/>
      <c r="V33" s="604"/>
      <c r="W33" s="604"/>
      <c r="X33" s="604"/>
      <c r="Y33" s="604"/>
      <c r="Z33" s="604"/>
      <c r="AA33" s="604"/>
      <c r="AB33" s="604"/>
      <c r="AC33" s="604"/>
      <c r="AD33" s="604"/>
      <c r="AE33" s="604"/>
      <c r="AF33" s="604"/>
      <c r="AG33" s="604"/>
      <c r="AH33" s="15"/>
      <c r="AI33" s="4"/>
    </row>
    <row r="34" spans="1:35" x14ac:dyDescent="0.2">
      <c r="A34" s="7"/>
      <c r="B34" s="591"/>
      <c r="C34" s="592"/>
      <c r="D34" s="582" t="s">
        <v>33</v>
      </c>
      <c r="E34" s="582"/>
      <c r="F34" s="582"/>
      <c r="G34" s="582"/>
      <c r="H34" s="582"/>
      <c r="I34" s="582"/>
      <c r="J34" s="582"/>
      <c r="K34" s="582"/>
      <c r="L34" s="582"/>
      <c r="M34" s="582"/>
      <c r="N34" s="607"/>
      <c r="O34" s="607"/>
      <c r="P34" s="607"/>
      <c r="Q34" s="607"/>
      <c r="R34" s="604"/>
      <c r="S34" s="604"/>
      <c r="T34" s="604"/>
      <c r="U34" s="604"/>
      <c r="V34" s="604"/>
      <c r="W34" s="604"/>
      <c r="X34" s="604"/>
      <c r="Y34" s="604"/>
      <c r="Z34" s="604"/>
      <c r="AA34" s="604"/>
      <c r="AB34" s="604"/>
      <c r="AC34" s="604"/>
      <c r="AD34" s="604"/>
      <c r="AE34" s="604"/>
      <c r="AF34" s="604"/>
      <c r="AG34" s="604"/>
      <c r="AH34" s="15"/>
      <c r="AI34" s="4"/>
    </row>
    <row r="35" spans="1:35" x14ac:dyDescent="0.2">
      <c r="A35" s="2"/>
      <c r="B35" s="608"/>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formatCells="0" selectLockedCells="1"/>
  <mergeCells count="53">
    <mergeCell ref="Z36:AA36"/>
    <mergeCell ref="B35:AH35"/>
    <mergeCell ref="AB36:AC36"/>
    <mergeCell ref="A36:C36"/>
    <mergeCell ref="D36:G36"/>
    <mergeCell ref="M36:P36"/>
    <mergeCell ref="AD36:AH36"/>
    <mergeCell ref="H36:L36"/>
    <mergeCell ref="Q36:S36"/>
    <mergeCell ref="T36:U36"/>
    <mergeCell ref="B19:I31"/>
    <mergeCell ref="J18:K18"/>
    <mergeCell ref="D33:M33"/>
    <mergeCell ref="J19:Q31"/>
    <mergeCell ref="V36:Y36"/>
    <mergeCell ref="N33:Q33"/>
    <mergeCell ref="R33:U33"/>
    <mergeCell ref="B32:C34"/>
    <mergeCell ref="D32:M32"/>
    <mergeCell ref="D34:M34"/>
    <mergeCell ref="N34:Q34"/>
    <mergeCell ref="B5:I17"/>
    <mergeCell ref="B4:C4"/>
    <mergeCell ref="E4:F4"/>
    <mergeCell ref="Z18:AA18"/>
    <mergeCell ref="AC18:AD18"/>
    <mergeCell ref="J4:K4"/>
    <mergeCell ref="M4:N4"/>
    <mergeCell ref="J5:Q17"/>
    <mergeCell ref="M18:N18"/>
    <mergeCell ref="B18:C18"/>
    <mergeCell ref="E18:F18"/>
    <mergeCell ref="Z19:AG31"/>
    <mergeCell ref="Z4:AA4"/>
    <mergeCell ref="R5:Y17"/>
    <mergeCell ref="Z5:AG17"/>
    <mergeCell ref="AC4:AD4"/>
    <mergeCell ref="R4:S4"/>
    <mergeCell ref="U4:V4"/>
    <mergeCell ref="R18:S18"/>
    <mergeCell ref="U18:V18"/>
    <mergeCell ref="R19:Y31"/>
    <mergeCell ref="AD33:AG33"/>
    <mergeCell ref="AD34:AG34"/>
    <mergeCell ref="R32:T32"/>
    <mergeCell ref="V32:X32"/>
    <mergeCell ref="Z32:AB32"/>
    <mergeCell ref="AD32:AF32"/>
    <mergeCell ref="V34:Y34"/>
    <mergeCell ref="Z33:AC33"/>
    <mergeCell ref="Z34:AC34"/>
    <mergeCell ref="R34:U34"/>
    <mergeCell ref="V33:Y33"/>
  </mergeCells>
  <phoneticPr fontId="5" type="noConversion"/>
  <conditionalFormatting sqref="D36:G36 M36:P36">
    <cfRule type="cellIs" dxfId="8238" priority="1" stopIfTrue="1" operator="equal">
      <formula>0</formula>
    </cfRule>
  </conditionalFormatting>
  <hyperlinks>
    <hyperlink ref="AI36" location="'Form II'!AC16" display="i" xr:uid="{00000000-0004-0000-0A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 (Continuation)&amp;CPage &amp;P of &amp;N&amp;RForm V(c)</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0">
    <tabColor indexed="50"/>
  </sheetPr>
  <dimension ref="A1:AJ44"/>
  <sheetViews>
    <sheetView view="pageBreakPreview" zoomScale="130" zoomScaleNormal="100" zoomScaleSheetLayoutView="130" workbookViewId="0">
      <selection activeCell="C8" sqref="C8:K8"/>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341" t="s">
        <v>794</v>
      </c>
      <c r="AB3" s="4"/>
      <c r="AC3" s="4"/>
      <c r="AD3" s="4"/>
      <c r="AE3" s="4"/>
      <c r="AF3" s="4"/>
      <c r="AG3" s="4"/>
      <c r="AH3" s="4"/>
      <c r="AI3" s="4"/>
    </row>
    <row r="4" spans="1:35" ht="14.1" customHeight="1" x14ac:dyDescent="0.2">
      <c r="A4" s="8"/>
      <c r="B4" s="642" t="s">
        <v>7</v>
      </c>
      <c r="C4" s="643"/>
      <c r="D4" s="643"/>
      <c r="E4" s="643"/>
      <c r="F4" s="643"/>
      <c r="G4" s="643"/>
      <c r="H4" s="643"/>
      <c r="I4" s="643"/>
      <c r="J4" s="643"/>
      <c r="K4" s="643"/>
      <c r="L4" s="644" t="s">
        <v>26</v>
      </c>
      <c r="M4" s="472"/>
      <c r="N4" s="644" t="s">
        <v>18</v>
      </c>
      <c r="O4" s="471"/>
      <c r="P4" s="472"/>
      <c r="Q4" s="647" t="s">
        <v>19</v>
      </c>
      <c r="R4" s="471"/>
      <c r="S4" s="471"/>
      <c r="T4" s="472"/>
      <c r="U4" s="633" t="s">
        <v>607</v>
      </c>
      <c r="V4" s="472"/>
      <c r="W4" s="614" t="s">
        <v>17</v>
      </c>
      <c r="X4" s="472"/>
      <c r="Y4" s="614" t="s">
        <v>375</v>
      </c>
      <c r="Z4" s="472"/>
      <c r="AA4" s="611" t="s">
        <v>464</v>
      </c>
      <c r="AB4" s="607" t="s">
        <v>25</v>
      </c>
      <c r="AC4" s="607"/>
      <c r="AD4" s="607"/>
      <c r="AE4" s="607"/>
      <c r="AF4" s="607"/>
      <c r="AG4" s="607"/>
      <c r="AH4" s="607"/>
      <c r="AI4" s="4"/>
    </row>
    <row r="5" spans="1:35" ht="12.75" customHeight="1" x14ac:dyDescent="0.2">
      <c r="A5" s="4"/>
      <c r="B5" s="650" t="s">
        <v>8</v>
      </c>
      <c r="C5" s="594"/>
      <c r="D5" s="594"/>
      <c r="E5" s="594"/>
      <c r="F5" s="594"/>
      <c r="G5" s="594"/>
      <c r="H5" s="594"/>
      <c r="I5" s="594"/>
      <c r="J5" s="594"/>
      <c r="K5" s="651"/>
      <c r="L5" s="615"/>
      <c r="M5" s="616"/>
      <c r="N5" s="615"/>
      <c r="O5" s="645"/>
      <c r="P5" s="616"/>
      <c r="Q5" s="617"/>
      <c r="R5" s="646"/>
      <c r="S5" s="646"/>
      <c r="T5" s="618"/>
      <c r="U5" s="615"/>
      <c r="V5" s="616"/>
      <c r="W5" s="615"/>
      <c r="X5" s="616"/>
      <c r="Y5" s="615"/>
      <c r="Z5" s="616"/>
      <c r="AA5" s="612"/>
      <c r="AB5" s="107"/>
      <c r="AC5" s="107"/>
      <c r="AD5" s="107"/>
      <c r="AE5" s="107"/>
      <c r="AF5" s="107"/>
      <c r="AG5" s="107"/>
      <c r="AH5" s="107"/>
      <c r="AI5" s="4"/>
    </row>
    <row r="6" spans="1:35" x14ac:dyDescent="0.2">
      <c r="A6" s="4"/>
      <c r="B6" s="652"/>
      <c r="C6" s="607"/>
      <c r="D6" s="607"/>
      <c r="E6" s="607"/>
      <c r="F6" s="607"/>
      <c r="G6" s="607"/>
      <c r="H6" s="607"/>
      <c r="I6" s="607"/>
      <c r="J6" s="607"/>
      <c r="K6" s="653"/>
      <c r="L6" s="615"/>
      <c r="M6" s="616"/>
      <c r="N6" s="615"/>
      <c r="O6" s="645"/>
      <c r="P6" s="616"/>
      <c r="Q6" s="648" t="s">
        <v>14</v>
      </c>
      <c r="R6" s="491"/>
      <c r="S6" s="649" t="s">
        <v>15</v>
      </c>
      <c r="T6" s="491"/>
      <c r="U6" s="615"/>
      <c r="V6" s="616"/>
      <c r="W6" s="615"/>
      <c r="X6" s="616"/>
      <c r="Y6" s="615"/>
      <c r="Z6" s="616"/>
      <c r="AA6" s="612"/>
      <c r="AB6" s="582" t="s">
        <v>412</v>
      </c>
      <c r="AC6" s="414"/>
      <c r="AD6" s="414"/>
      <c r="AE6" s="414"/>
      <c r="AF6" s="414"/>
      <c r="AG6" s="414"/>
      <c r="AH6" s="414"/>
      <c r="AI6" s="4"/>
    </row>
    <row r="7" spans="1:35" ht="15.95" customHeight="1" x14ac:dyDescent="0.2">
      <c r="A7" s="4"/>
      <c r="B7" s="654"/>
      <c r="C7" s="655"/>
      <c r="D7" s="655"/>
      <c r="E7" s="655"/>
      <c r="F7" s="655"/>
      <c r="G7" s="655"/>
      <c r="H7" s="655"/>
      <c r="I7" s="655"/>
      <c r="J7" s="655"/>
      <c r="K7" s="656"/>
      <c r="L7" s="617"/>
      <c r="M7" s="618"/>
      <c r="N7" s="617"/>
      <c r="O7" s="646"/>
      <c r="P7" s="618"/>
      <c r="Q7" s="491"/>
      <c r="R7" s="491"/>
      <c r="S7" s="491"/>
      <c r="T7" s="491"/>
      <c r="U7" s="617"/>
      <c r="V7" s="618"/>
      <c r="W7" s="617"/>
      <c r="X7" s="618"/>
      <c r="Y7" s="617"/>
      <c r="Z7" s="618"/>
      <c r="AA7" s="613"/>
      <c r="AB7" s="414"/>
      <c r="AC7" s="414"/>
      <c r="AD7" s="414"/>
      <c r="AE7" s="414"/>
      <c r="AF7" s="414"/>
      <c r="AG7" s="414"/>
      <c r="AH7" s="414"/>
      <c r="AI7" s="4"/>
    </row>
    <row r="8" spans="1:35" ht="12.75" customHeight="1" x14ac:dyDescent="0.2">
      <c r="A8" s="111" t="b">
        <f t="shared" ref="A8:A39" si="0">IF(C8&gt;0,TRUE,FALSE)</f>
        <v>0</v>
      </c>
      <c r="B8" s="304" t="str">
        <f>IF('Form VI'!$A$8=TRUE,"A",IF('Form VI'!$A$8=FALSE," "))</f>
        <v xml:space="preserve"> </v>
      </c>
      <c r="C8" s="634"/>
      <c r="D8" s="634"/>
      <c r="E8" s="634"/>
      <c r="F8" s="634"/>
      <c r="G8" s="634"/>
      <c r="H8" s="634"/>
      <c r="I8" s="634"/>
      <c r="J8" s="634"/>
      <c r="K8" s="634"/>
      <c r="L8" s="609"/>
      <c r="M8" s="610"/>
      <c r="N8" s="609"/>
      <c r="O8" s="622"/>
      <c r="P8" s="610"/>
      <c r="Q8" s="609"/>
      <c r="R8" s="610"/>
      <c r="S8" s="609"/>
      <c r="T8" s="610"/>
      <c r="U8" s="609"/>
      <c r="V8" s="610"/>
      <c r="W8" s="609"/>
      <c r="X8" s="610"/>
      <c r="Y8" s="609"/>
      <c r="Z8" s="610"/>
      <c r="AA8" s="187"/>
      <c r="AB8" s="414"/>
      <c r="AC8" s="414"/>
      <c r="AD8" s="414"/>
      <c r="AE8" s="414"/>
      <c r="AF8" s="414"/>
      <c r="AG8" s="414"/>
      <c r="AH8" s="414"/>
      <c r="AI8" s="15"/>
    </row>
    <row r="9" spans="1:35" x14ac:dyDescent="0.2">
      <c r="A9" s="111" t="b">
        <f t="shared" si="0"/>
        <v>0</v>
      </c>
      <c r="B9" s="305" t="str">
        <f>IF('Form VI'!$A$9=TRUE,"B",IF('Form VI'!$A$9=FALSE," "))</f>
        <v xml:space="preserve"> </v>
      </c>
      <c r="C9" s="634"/>
      <c r="D9" s="634"/>
      <c r="E9" s="634"/>
      <c r="F9" s="634"/>
      <c r="G9" s="634"/>
      <c r="H9" s="634"/>
      <c r="I9" s="634"/>
      <c r="J9" s="634"/>
      <c r="K9" s="634"/>
      <c r="L9" s="609"/>
      <c r="M9" s="610"/>
      <c r="N9" s="609"/>
      <c r="O9" s="622"/>
      <c r="P9" s="610"/>
      <c r="Q9" s="609"/>
      <c r="R9" s="610"/>
      <c r="S9" s="609"/>
      <c r="T9" s="610"/>
      <c r="U9" s="609"/>
      <c r="V9" s="610"/>
      <c r="W9" s="609"/>
      <c r="X9" s="610"/>
      <c r="Y9" s="609"/>
      <c r="Z9" s="610"/>
      <c r="AA9" s="174"/>
      <c r="AB9" s="20"/>
      <c r="AC9" s="20"/>
      <c r="AD9" s="20"/>
      <c r="AE9" s="20"/>
      <c r="AF9" s="20"/>
      <c r="AG9" s="20"/>
      <c r="AH9" s="20"/>
      <c r="AI9" s="4"/>
    </row>
    <row r="10" spans="1:35" x14ac:dyDescent="0.2">
      <c r="A10" s="111" t="b">
        <f t="shared" si="0"/>
        <v>0</v>
      </c>
      <c r="B10" s="305" t="str">
        <f>IF('Form VI'!$A$10=TRUE,"C",IF('Form VI'!$A$10=FALSE," "))</f>
        <v xml:space="preserve"> </v>
      </c>
      <c r="C10" s="634"/>
      <c r="D10" s="634"/>
      <c r="E10" s="634"/>
      <c r="F10" s="634"/>
      <c r="G10" s="634"/>
      <c r="H10" s="634"/>
      <c r="I10" s="634"/>
      <c r="J10" s="634"/>
      <c r="K10" s="634"/>
      <c r="L10" s="609"/>
      <c r="M10" s="610"/>
      <c r="N10" s="609"/>
      <c r="O10" s="622"/>
      <c r="P10" s="610"/>
      <c r="Q10" s="609"/>
      <c r="R10" s="610"/>
      <c r="S10" s="609"/>
      <c r="T10" s="610"/>
      <c r="U10" s="609"/>
      <c r="V10" s="610"/>
      <c r="W10" s="609"/>
      <c r="X10" s="610"/>
      <c r="Y10" s="609"/>
      <c r="Z10" s="610"/>
      <c r="AA10" s="187"/>
      <c r="AB10" s="582" t="s">
        <v>376</v>
      </c>
      <c r="AC10" s="582"/>
      <c r="AD10" s="582"/>
      <c r="AE10" s="582"/>
      <c r="AF10" s="582"/>
      <c r="AG10" s="582"/>
      <c r="AH10" s="582"/>
      <c r="AI10" s="15"/>
    </row>
    <row r="11" spans="1:35" x14ac:dyDescent="0.2">
      <c r="A11" s="111" t="b">
        <f t="shared" si="0"/>
        <v>0</v>
      </c>
      <c r="B11" s="306" t="str">
        <f>IF('Form VI'!$A$11=TRUE,"D",IF('Form VI'!$A$11=FALSE," "))</f>
        <v xml:space="preserve"> </v>
      </c>
      <c r="C11" s="634"/>
      <c r="D11" s="634"/>
      <c r="E11" s="634"/>
      <c r="F11" s="634"/>
      <c r="G11" s="634"/>
      <c r="H11" s="634"/>
      <c r="I11" s="634"/>
      <c r="J11" s="634"/>
      <c r="K11" s="634"/>
      <c r="L11" s="609"/>
      <c r="M11" s="610"/>
      <c r="N11" s="609"/>
      <c r="O11" s="622"/>
      <c r="P11" s="610"/>
      <c r="Q11" s="609"/>
      <c r="R11" s="610"/>
      <c r="S11" s="609"/>
      <c r="T11" s="610"/>
      <c r="U11" s="609"/>
      <c r="V11" s="610"/>
      <c r="W11" s="609"/>
      <c r="X11" s="610"/>
      <c r="Y11" s="609"/>
      <c r="Z11" s="610"/>
      <c r="AA11" s="187"/>
      <c r="AB11" s="626" t="s">
        <v>642</v>
      </c>
      <c r="AC11" s="630"/>
      <c r="AD11" s="630"/>
      <c r="AE11" s="630"/>
      <c r="AF11" s="630"/>
      <c r="AG11" s="630"/>
      <c r="AH11" s="630"/>
      <c r="AI11" s="15"/>
    </row>
    <row r="12" spans="1:35" x14ac:dyDescent="0.2">
      <c r="A12" s="111" t="b">
        <f t="shared" si="0"/>
        <v>0</v>
      </c>
      <c r="B12" s="306" t="str">
        <f>IF('Form VI'!$A$12=TRUE,"E",IF('Form VI'!$A$12=FALSE," "))</f>
        <v xml:space="preserve"> </v>
      </c>
      <c r="C12" s="634"/>
      <c r="D12" s="634"/>
      <c r="E12" s="634"/>
      <c r="F12" s="634"/>
      <c r="G12" s="634"/>
      <c r="H12" s="634"/>
      <c r="I12" s="634"/>
      <c r="J12" s="634"/>
      <c r="K12" s="634"/>
      <c r="L12" s="609"/>
      <c r="M12" s="610"/>
      <c r="N12" s="609"/>
      <c r="O12" s="622"/>
      <c r="P12" s="610"/>
      <c r="Q12" s="609"/>
      <c r="R12" s="610"/>
      <c r="S12" s="609"/>
      <c r="T12" s="610"/>
      <c r="U12" s="609"/>
      <c r="V12" s="610"/>
      <c r="W12" s="609"/>
      <c r="X12" s="610"/>
      <c r="Y12" s="609"/>
      <c r="Z12" s="610"/>
      <c r="AA12" s="174"/>
      <c r="AB12" s="630"/>
      <c r="AC12" s="630"/>
      <c r="AD12" s="630"/>
      <c r="AE12" s="630"/>
      <c r="AF12" s="630"/>
      <c r="AG12" s="630"/>
      <c r="AH12" s="630"/>
      <c r="AI12" s="4"/>
    </row>
    <row r="13" spans="1:35" x14ac:dyDescent="0.2">
      <c r="A13" s="111" t="b">
        <f t="shared" si="0"/>
        <v>0</v>
      </c>
      <c r="B13" s="306" t="str">
        <f>IF('Form VI'!$A$13=TRUE,"F",IF('Form VI'!$A$13=FALSE," "))</f>
        <v xml:space="preserve"> </v>
      </c>
      <c r="C13" s="634"/>
      <c r="D13" s="634"/>
      <c r="E13" s="634"/>
      <c r="F13" s="634"/>
      <c r="G13" s="634"/>
      <c r="H13" s="634"/>
      <c r="I13" s="634"/>
      <c r="J13" s="634"/>
      <c r="K13" s="634"/>
      <c r="L13" s="609"/>
      <c r="M13" s="610"/>
      <c r="N13" s="609"/>
      <c r="O13" s="622"/>
      <c r="P13" s="610"/>
      <c r="Q13" s="609"/>
      <c r="R13" s="610"/>
      <c r="S13" s="609"/>
      <c r="T13" s="610"/>
      <c r="U13" s="609"/>
      <c r="V13" s="610"/>
      <c r="W13" s="609"/>
      <c r="X13" s="610"/>
      <c r="Y13" s="609"/>
      <c r="Z13" s="610"/>
      <c r="AA13" s="187"/>
      <c r="AB13" s="630"/>
      <c r="AC13" s="630"/>
      <c r="AD13" s="630"/>
      <c r="AE13" s="630"/>
      <c r="AF13" s="630"/>
      <c r="AG13" s="630"/>
      <c r="AH13" s="630"/>
      <c r="AI13" s="15"/>
    </row>
    <row r="14" spans="1:35" x14ac:dyDescent="0.2">
      <c r="A14" s="111" t="b">
        <f t="shared" si="0"/>
        <v>0</v>
      </c>
      <c r="B14" s="306" t="str">
        <f>IF('Form VI'!$A$14=TRUE,"G",IF('Form VI'!$A$14=FALSE," "))</f>
        <v xml:space="preserve"> </v>
      </c>
      <c r="C14" s="634"/>
      <c r="D14" s="634"/>
      <c r="E14" s="634"/>
      <c r="F14" s="634"/>
      <c r="G14" s="634"/>
      <c r="H14" s="634"/>
      <c r="I14" s="634"/>
      <c r="J14" s="634"/>
      <c r="K14" s="634"/>
      <c r="L14" s="609"/>
      <c r="M14" s="610"/>
      <c r="N14" s="609"/>
      <c r="O14" s="622"/>
      <c r="P14" s="610"/>
      <c r="Q14" s="609"/>
      <c r="R14" s="610"/>
      <c r="S14" s="609"/>
      <c r="T14" s="610"/>
      <c r="U14" s="609"/>
      <c r="V14" s="610"/>
      <c r="W14" s="609"/>
      <c r="X14" s="610"/>
      <c r="Y14" s="609"/>
      <c r="Z14" s="610"/>
      <c r="AA14" s="187"/>
      <c r="AB14" s="357"/>
      <c r="AC14" s="357"/>
      <c r="AD14" s="357"/>
      <c r="AE14" s="357"/>
      <c r="AF14" s="357"/>
      <c r="AG14" s="357"/>
      <c r="AH14" s="357"/>
      <c r="AI14" s="15"/>
    </row>
    <row r="15" spans="1:35" x14ac:dyDescent="0.2">
      <c r="A15" s="111" t="b">
        <f t="shared" si="0"/>
        <v>0</v>
      </c>
      <c r="B15" s="306" t="str">
        <f>IF('Form VI'!$A$15=TRUE,"H",IF('Form VI'!$A$15=FALSE," "))</f>
        <v xml:space="preserve"> </v>
      </c>
      <c r="C15" s="619"/>
      <c r="D15" s="620"/>
      <c r="E15" s="620"/>
      <c r="F15" s="620"/>
      <c r="G15" s="620"/>
      <c r="H15" s="620"/>
      <c r="I15" s="620"/>
      <c r="J15" s="620"/>
      <c r="K15" s="621"/>
      <c r="L15" s="609"/>
      <c r="M15" s="610"/>
      <c r="N15" s="609"/>
      <c r="O15" s="622"/>
      <c r="P15" s="610"/>
      <c r="Q15" s="609"/>
      <c r="R15" s="610"/>
      <c r="S15" s="609"/>
      <c r="T15" s="610"/>
      <c r="U15" s="609"/>
      <c r="V15" s="610"/>
      <c r="W15" s="609"/>
      <c r="X15" s="610"/>
      <c r="Y15" s="609"/>
      <c r="Z15" s="610"/>
      <c r="AA15" s="187"/>
      <c r="AB15" s="15"/>
      <c r="AC15" s="15"/>
      <c r="AD15" s="15"/>
      <c r="AE15" s="15"/>
      <c r="AF15" s="15"/>
      <c r="AG15" s="15"/>
      <c r="AH15" s="15"/>
      <c r="AI15" s="15"/>
    </row>
    <row r="16" spans="1:35" x14ac:dyDescent="0.2">
      <c r="A16" s="111" t="b">
        <f t="shared" si="0"/>
        <v>0</v>
      </c>
      <c r="B16" s="306" t="str">
        <f>IF('Form VI'!$A$16=TRUE,"I",IF('Form VI'!$A$16=FALSE," "))</f>
        <v xml:space="preserve"> </v>
      </c>
      <c r="C16" s="619"/>
      <c r="D16" s="620"/>
      <c r="E16" s="620"/>
      <c r="F16" s="620"/>
      <c r="G16" s="620"/>
      <c r="H16" s="620"/>
      <c r="I16" s="620"/>
      <c r="J16" s="620"/>
      <c r="K16" s="621"/>
      <c r="L16" s="609"/>
      <c r="M16" s="610"/>
      <c r="N16" s="609"/>
      <c r="O16" s="622"/>
      <c r="P16" s="610"/>
      <c r="Q16" s="609"/>
      <c r="R16" s="610"/>
      <c r="S16" s="609"/>
      <c r="T16" s="610"/>
      <c r="U16" s="609"/>
      <c r="V16" s="610"/>
      <c r="W16" s="609"/>
      <c r="X16" s="610"/>
      <c r="Y16" s="609"/>
      <c r="Z16" s="610"/>
      <c r="AA16" s="187"/>
      <c r="AB16" s="625" t="s">
        <v>377</v>
      </c>
      <c r="AC16" s="625"/>
      <c r="AD16" s="625"/>
      <c r="AE16" s="625"/>
      <c r="AF16" s="625"/>
      <c r="AG16" s="625"/>
      <c r="AH16" s="625"/>
      <c r="AI16" s="15"/>
    </row>
    <row r="17" spans="1:36" x14ac:dyDescent="0.2">
      <c r="A17" s="111" t="b">
        <f t="shared" si="0"/>
        <v>0</v>
      </c>
      <c r="B17" s="306" t="str">
        <f>IF('Form VI'!$A$17=TRUE,"J",IF('Form VI'!$A$17=FALSE," "))</f>
        <v xml:space="preserve"> </v>
      </c>
      <c r="C17" s="619"/>
      <c r="D17" s="620"/>
      <c r="E17" s="620"/>
      <c r="F17" s="620"/>
      <c r="G17" s="620"/>
      <c r="H17" s="620"/>
      <c r="I17" s="620"/>
      <c r="J17" s="620"/>
      <c r="K17" s="621"/>
      <c r="L17" s="609"/>
      <c r="M17" s="610"/>
      <c r="N17" s="609"/>
      <c r="O17" s="622"/>
      <c r="P17" s="610"/>
      <c r="Q17" s="609"/>
      <c r="R17" s="610"/>
      <c r="S17" s="609"/>
      <c r="T17" s="610"/>
      <c r="U17" s="609"/>
      <c r="V17" s="610"/>
      <c r="W17" s="609"/>
      <c r="X17" s="610"/>
      <c r="Y17" s="609"/>
      <c r="Z17" s="610"/>
      <c r="AA17" s="187"/>
      <c r="AB17" s="626" t="s">
        <v>378</v>
      </c>
      <c r="AC17" s="627"/>
      <c r="AD17" s="627"/>
      <c r="AE17" s="627"/>
      <c r="AF17" s="627"/>
      <c r="AG17" s="627"/>
      <c r="AH17" s="627"/>
      <c r="AI17" s="15"/>
      <c r="AJ17" s="140"/>
    </row>
    <row r="18" spans="1:36" x14ac:dyDescent="0.2">
      <c r="A18" s="111" t="b">
        <f t="shared" si="0"/>
        <v>0</v>
      </c>
      <c r="B18" s="306" t="str">
        <f>IF('Form VI'!$A$18=TRUE,"K",IF('Form VI'!$A$18=FALSE," "))</f>
        <v xml:space="preserve"> </v>
      </c>
      <c r="C18" s="619"/>
      <c r="D18" s="620"/>
      <c r="E18" s="620"/>
      <c r="F18" s="620"/>
      <c r="G18" s="620"/>
      <c r="H18" s="620"/>
      <c r="I18" s="620"/>
      <c r="J18" s="620"/>
      <c r="K18" s="621"/>
      <c r="L18" s="609"/>
      <c r="M18" s="610"/>
      <c r="N18" s="609"/>
      <c r="O18" s="622"/>
      <c r="P18" s="610"/>
      <c r="Q18" s="609"/>
      <c r="R18" s="610"/>
      <c r="S18" s="609"/>
      <c r="T18" s="610"/>
      <c r="U18" s="609"/>
      <c r="V18" s="610"/>
      <c r="W18" s="609"/>
      <c r="X18" s="610"/>
      <c r="Y18" s="609"/>
      <c r="Z18" s="610"/>
      <c r="AA18" s="187"/>
      <c r="AB18" s="627"/>
      <c r="AC18" s="627"/>
      <c r="AD18" s="627"/>
      <c r="AE18" s="627"/>
      <c r="AF18" s="627"/>
      <c r="AG18" s="627"/>
      <c r="AH18" s="627"/>
      <c r="AI18" s="112"/>
      <c r="AJ18" s="140"/>
    </row>
    <row r="19" spans="1:36" x14ac:dyDescent="0.2">
      <c r="A19" s="111" t="b">
        <f t="shared" si="0"/>
        <v>0</v>
      </c>
      <c r="B19" s="306" t="str">
        <f>IF('Form VI'!$A$19=TRUE,"L",IF('Form VI'!$A$19=FALSE," "))</f>
        <v xml:space="preserve"> </v>
      </c>
      <c r="C19" s="619"/>
      <c r="D19" s="620"/>
      <c r="E19" s="620"/>
      <c r="F19" s="620"/>
      <c r="G19" s="620"/>
      <c r="H19" s="620"/>
      <c r="I19" s="620"/>
      <c r="J19" s="620"/>
      <c r="K19" s="621"/>
      <c r="L19" s="609"/>
      <c r="M19" s="610"/>
      <c r="N19" s="609"/>
      <c r="O19" s="622"/>
      <c r="P19" s="610"/>
      <c r="Q19" s="609"/>
      <c r="R19" s="610"/>
      <c r="S19" s="609"/>
      <c r="T19" s="610"/>
      <c r="U19" s="609"/>
      <c r="V19" s="610"/>
      <c r="W19" s="609"/>
      <c r="X19" s="610"/>
      <c r="Y19" s="609"/>
      <c r="Z19" s="610"/>
      <c r="AA19" s="187"/>
      <c r="AB19" s="627"/>
      <c r="AC19" s="627"/>
      <c r="AD19" s="627"/>
      <c r="AE19" s="627"/>
      <c r="AF19" s="627"/>
      <c r="AG19" s="627"/>
      <c r="AH19" s="627"/>
      <c r="AI19" s="110"/>
      <c r="AJ19" s="140"/>
    </row>
    <row r="20" spans="1:36" x14ac:dyDescent="0.2">
      <c r="A20" s="111" t="b">
        <f t="shared" si="0"/>
        <v>0</v>
      </c>
      <c r="B20" s="306" t="str">
        <f>IF('Form VI'!$A$20=TRUE,"M",IF('Form VI'!$A$20=FALSE," "))</f>
        <v xml:space="preserve"> </v>
      </c>
      <c r="C20" s="619"/>
      <c r="D20" s="620"/>
      <c r="E20" s="620"/>
      <c r="F20" s="620"/>
      <c r="G20" s="620"/>
      <c r="H20" s="620"/>
      <c r="I20" s="620"/>
      <c r="J20" s="620"/>
      <c r="K20" s="621"/>
      <c r="L20" s="609"/>
      <c r="M20" s="610"/>
      <c r="N20" s="609"/>
      <c r="O20" s="622"/>
      <c r="P20" s="610"/>
      <c r="Q20" s="609"/>
      <c r="R20" s="610"/>
      <c r="S20" s="609"/>
      <c r="T20" s="610"/>
      <c r="U20" s="609"/>
      <c r="V20" s="610"/>
      <c r="W20" s="609"/>
      <c r="X20" s="610"/>
      <c r="Y20" s="609"/>
      <c r="Z20" s="610"/>
      <c r="AA20" s="187"/>
      <c r="AB20" s="627"/>
      <c r="AC20" s="627"/>
      <c r="AD20" s="627"/>
      <c r="AE20" s="627"/>
      <c r="AF20" s="627"/>
      <c r="AG20" s="627"/>
      <c r="AH20" s="627"/>
      <c r="AI20" s="114"/>
    </row>
    <row r="21" spans="1:36" x14ac:dyDescent="0.2">
      <c r="A21" s="111" t="b">
        <f t="shared" si="0"/>
        <v>0</v>
      </c>
      <c r="B21" s="306" t="str">
        <f>IF('Form VI'!$A$21=TRUE,"N",IF('Form VI'!$A$21=FALSE," "))</f>
        <v xml:space="preserve"> </v>
      </c>
      <c r="C21" s="619"/>
      <c r="D21" s="620"/>
      <c r="E21" s="620"/>
      <c r="F21" s="620"/>
      <c r="G21" s="620"/>
      <c r="H21" s="620"/>
      <c r="I21" s="620"/>
      <c r="J21" s="620"/>
      <c r="K21" s="621"/>
      <c r="L21" s="609"/>
      <c r="M21" s="610"/>
      <c r="N21" s="609"/>
      <c r="O21" s="622"/>
      <c r="P21" s="610"/>
      <c r="Q21" s="609"/>
      <c r="R21" s="610"/>
      <c r="S21" s="609"/>
      <c r="T21" s="610"/>
      <c r="U21" s="609"/>
      <c r="V21" s="610"/>
      <c r="W21" s="609"/>
      <c r="X21" s="610"/>
      <c r="Y21" s="609"/>
      <c r="Z21" s="610"/>
      <c r="AA21" s="187"/>
      <c r="AB21" s="113"/>
      <c r="AC21" s="113"/>
      <c r="AD21" s="113"/>
      <c r="AE21" s="113"/>
      <c r="AF21" s="113"/>
      <c r="AG21" s="113"/>
      <c r="AH21" s="113"/>
      <c r="AI21" s="114"/>
    </row>
    <row r="22" spans="1:36" x14ac:dyDescent="0.2">
      <c r="A22" s="111" t="b">
        <f t="shared" si="0"/>
        <v>0</v>
      </c>
      <c r="B22" s="306" t="str">
        <f>IF('Form VI'!$A$22=TRUE,"O",IF('Form VI'!$A$22=FALSE," "))</f>
        <v xml:space="preserve"> </v>
      </c>
      <c r="C22" s="619"/>
      <c r="D22" s="620"/>
      <c r="E22" s="620"/>
      <c r="F22" s="620"/>
      <c r="G22" s="620"/>
      <c r="H22" s="620"/>
      <c r="I22" s="620"/>
      <c r="J22" s="620"/>
      <c r="K22" s="621"/>
      <c r="L22" s="609"/>
      <c r="M22" s="610"/>
      <c r="N22" s="609"/>
      <c r="O22" s="622"/>
      <c r="P22" s="610"/>
      <c r="Q22" s="609"/>
      <c r="R22" s="610"/>
      <c r="S22" s="609"/>
      <c r="T22" s="610"/>
      <c r="U22" s="609"/>
      <c r="V22" s="610"/>
      <c r="W22" s="609"/>
      <c r="X22" s="610"/>
      <c r="Y22" s="609"/>
      <c r="Z22" s="610"/>
      <c r="AA22" s="187"/>
      <c r="AB22" s="628" t="s">
        <v>379</v>
      </c>
      <c r="AC22" s="629"/>
      <c r="AD22" s="629"/>
      <c r="AE22" s="629"/>
      <c r="AF22" s="629"/>
      <c r="AG22" s="629"/>
      <c r="AH22" s="629"/>
      <c r="AI22" s="114"/>
    </row>
    <row r="23" spans="1:36" x14ac:dyDescent="0.2">
      <c r="A23" s="111" t="b">
        <f t="shared" si="0"/>
        <v>0</v>
      </c>
      <c r="B23" s="306" t="str">
        <f>IF('Form VI'!$A$23=TRUE,"P",IF('Form VI'!$A$23=FALSE," "))</f>
        <v xml:space="preserve"> </v>
      </c>
      <c r="C23" s="619"/>
      <c r="D23" s="620"/>
      <c r="E23" s="620"/>
      <c r="F23" s="620"/>
      <c r="G23" s="620"/>
      <c r="H23" s="620"/>
      <c r="I23" s="620"/>
      <c r="J23" s="620"/>
      <c r="K23" s="621"/>
      <c r="L23" s="609"/>
      <c r="M23" s="610"/>
      <c r="N23" s="609"/>
      <c r="O23" s="622"/>
      <c r="P23" s="610"/>
      <c r="Q23" s="609"/>
      <c r="R23" s="610"/>
      <c r="S23" s="609"/>
      <c r="T23" s="610"/>
      <c r="U23" s="609"/>
      <c r="V23" s="610"/>
      <c r="W23" s="609"/>
      <c r="X23" s="610"/>
      <c r="Y23" s="609"/>
      <c r="Z23" s="610"/>
      <c r="AA23" s="189"/>
      <c r="AB23" s="626" t="s">
        <v>380</v>
      </c>
      <c r="AC23" s="624"/>
      <c r="AD23" s="624"/>
      <c r="AE23" s="624"/>
      <c r="AF23" s="624"/>
      <c r="AG23" s="624"/>
      <c r="AH23" s="624"/>
      <c r="AI23" s="15"/>
    </row>
    <row r="24" spans="1:36" x14ac:dyDescent="0.2">
      <c r="A24" s="111" t="b">
        <f t="shared" si="0"/>
        <v>0</v>
      </c>
      <c r="B24" s="306" t="str">
        <f>IF('Form VI'!$A$24=TRUE,"Q",IF('Form VI'!$A$24=FALSE," "))</f>
        <v xml:space="preserve"> </v>
      </c>
      <c r="C24" s="619"/>
      <c r="D24" s="620"/>
      <c r="E24" s="620"/>
      <c r="F24" s="620"/>
      <c r="G24" s="620"/>
      <c r="H24" s="620"/>
      <c r="I24" s="620"/>
      <c r="J24" s="620"/>
      <c r="K24" s="621"/>
      <c r="L24" s="609"/>
      <c r="M24" s="610"/>
      <c r="N24" s="609"/>
      <c r="O24" s="622"/>
      <c r="P24" s="610"/>
      <c r="Q24" s="609"/>
      <c r="R24" s="610"/>
      <c r="S24" s="609"/>
      <c r="T24" s="610"/>
      <c r="U24" s="609"/>
      <c r="V24" s="610"/>
      <c r="W24" s="609"/>
      <c r="X24" s="610"/>
      <c r="Y24" s="609"/>
      <c r="Z24" s="610"/>
      <c r="AA24" s="189"/>
      <c r="AB24" s="624"/>
      <c r="AC24" s="624"/>
      <c r="AD24" s="624"/>
      <c r="AE24" s="624"/>
      <c r="AF24" s="624"/>
      <c r="AG24" s="624"/>
      <c r="AH24" s="624"/>
      <c r="AI24" s="15"/>
    </row>
    <row r="25" spans="1:36" x14ac:dyDescent="0.2">
      <c r="A25" s="111" t="b">
        <f t="shared" si="0"/>
        <v>0</v>
      </c>
      <c r="B25" s="306" t="str">
        <f>IF('Form VI'!$A$25=TRUE,"R",IF('Form VI'!$A$25=FALSE," "))</f>
        <v xml:space="preserve"> </v>
      </c>
      <c r="C25" s="619"/>
      <c r="D25" s="620"/>
      <c r="E25" s="620"/>
      <c r="F25" s="620"/>
      <c r="G25" s="620"/>
      <c r="H25" s="620"/>
      <c r="I25" s="620"/>
      <c r="J25" s="620"/>
      <c r="K25" s="621"/>
      <c r="L25" s="609"/>
      <c r="M25" s="610"/>
      <c r="N25" s="609"/>
      <c r="O25" s="622"/>
      <c r="P25" s="610"/>
      <c r="Q25" s="609"/>
      <c r="R25" s="610"/>
      <c r="S25" s="609"/>
      <c r="T25" s="610"/>
      <c r="U25" s="609"/>
      <c r="V25" s="610"/>
      <c r="W25" s="609"/>
      <c r="X25" s="610"/>
      <c r="Y25" s="609"/>
      <c r="Z25" s="610"/>
      <c r="AA25" s="189"/>
      <c r="AB25" s="624"/>
      <c r="AC25" s="624"/>
      <c r="AD25" s="624"/>
      <c r="AE25" s="624"/>
      <c r="AF25" s="624"/>
      <c r="AG25" s="624"/>
      <c r="AH25" s="624"/>
      <c r="AI25" s="4"/>
    </row>
    <row r="26" spans="1:36" x14ac:dyDescent="0.2">
      <c r="A26" s="111" t="b">
        <f t="shared" si="0"/>
        <v>0</v>
      </c>
      <c r="B26" s="306" t="str">
        <f>IF('Form VI'!$A$26=TRUE,"S",IF('Form VI'!$A$26=FALSE," "))</f>
        <v xml:space="preserve"> </v>
      </c>
      <c r="C26" s="619"/>
      <c r="D26" s="620"/>
      <c r="E26" s="620"/>
      <c r="F26" s="620"/>
      <c r="G26" s="620"/>
      <c r="H26" s="620"/>
      <c r="I26" s="620"/>
      <c r="J26" s="620"/>
      <c r="K26" s="621"/>
      <c r="L26" s="609"/>
      <c r="M26" s="610"/>
      <c r="N26" s="609"/>
      <c r="O26" s="622"/>
      <c r="P26" s="610"/>
      <c r="Q26" s="609"/>
      <c r="R26" s="610"/>
      <c r="S26" s="609"/>
      <c r="T26" s="610"/>
      <c r="U26" s="609"/>
      <c r="V26" s="610"/>
      <c r="W26" s="609"/>
      <c r="X26" s="610"/>
      <c r="Y26" s="609"/>
      <c r="Z26" s="610"/>
      <c r="AA26" s="189"/>
      <c r="AB26" s="624"/>
      <c r="AC26" s="624"/>
      <c r="AD26" s="624"/>
      <c r="AE26" s="624"/>
      <c r="AF26" s="624"/>
      <c r="AG26" s="624"/>
      <c r="AH26" s="624"/>
      <c r="AI26" s="4"/>
    </row>
    <row r="27" spans="1:36" x14ac:dyDescent="0.2">
      <c r="A27" s="111" t="b">
        <f t="shared" si="0"/>
        <v>0</v>
      </c>
      <c r="B27" s="306" t="str">
        <f>IF('Form VI'!$A$27=TRUE,"T",IF('Form VI'!$A$27=FALSE," "))</f>
        <v xml:space="preserve"> </v>
      </c>
      <c r="C27" s="619"/>
      <c r="D27" s="620"/>
      <c r="E27" s="620"/>
      <c r="F27" s="620"/>
      <c r="G27" s="620"/>
      <c r="H27" s="620"/>
      <c r="I27" s="620"/>
      <c r="J27" s="620"/>
      <c r="K27" s="621"/>
      <c r="L27" s="609"/>
      <c r="M27" s="610"/>
      <c r="N27" s="609"/>
      <c r="O27" s="622"/>
      <c r="P27" s="610"/>
      <c r="Q27" s="609"/>
      <c r="R27" s="610"/>
      <c r="S27" s="609"/>
      <c r="T27" s="610"/>
      <c r="U27" s="609"/>
      <c r="V27" s="610"/>
      <c r="W27" s="609"/>
      <c r="X27" s="610"/>
      <c r="Y27" s="609"/>
      <c r="Z27" s="610"/>
      <c r="AA27" s="189"/>
      <c r="AB27" s="4"/>
      <c r="AC27" s="4"/>
      <c r="AD27" s="4"/>
      <c r="AE27" s="4"/>
      <c r="AF27" s="4"/>
      <c r="AG27" s="4"/>
      <c r="AH27" s="4"/>
      <c r="AI27" s="4"/>
    </row>
    <row r="28" spans="1:36" x14ac:dyDescent="0.2">
      <c r="A28" s="111" t="b">
        <f t="shared" si="0"/>
        <v>0</v>
      </c>
      <c r="B28" s="306" t="str">
        <f>IF('Form VI'!$A$28=TRUE,"U",IF('Form VI'!$A$28=FALSE," "))</f>
        <v xml:space="preserve"> </v>
      </c>
      <c r="C28" s="619"/>
      <c r="D28" s="620"/>
      <c r="E28" s="620"/>
      <c r="F28" s="620"/>
      <c r="G28" s="620"/>
      <c r="H28" s="620"/>
      <c r="I28" s="620"/>
      <c r="J28" s="620"/>
      <c r="K28" s="621"/>
      <c r="L28" s="609"/>
      <c r="M28" s="610"/>
      <c r="N28" s="609"/>
      <c r="O28" s="622"/>
      <c r="P28" s="610"/>
      <c r="Q28" s="609"/>
      <c r="R28" s="610"/>
      <c r="S28" s="609"/>
      <c r="T28" s="610"/>
      <c r="U28" s="609"/>
      <c r="V28" s="610"/>
      <c r="W28" s="609"/>
      <c r="X28" s="610"/>
      <c r="Y28" s="609"/>
      <c r="Z28" s="610"/>
      <c r="AA28" s="189"/>
      <c r="AB28" s="3" t="s">
        <v>795</v>
      </c>
      <c r="AC28" s="4"/>
      <c r="AD28" s="4"/>
      <c r="AE28" s="4"/>
      <c r="AF28" s="4"/>
      <c r="AG28" s="4"/>
      <c r="AH28" s="4"/>
      <c r="AI28" s="4"/>
    </row>
    <row r="29" spans="1:36" ht="13.5" x14ac:dyDescent="0.2">
      <c r="A29" s="111" t="b">
        <f t="shared" si="0"/>
        <v>0</v>
      </c>
      <c r="B29" s="306" t="str">
        <f>IF('Form VI'!$A$29=TRUE,"V",IF('Form VI'!$A$29=FALSE," "))</f>
        <v xml:space="preserve"> </v>
      </c>
      <c r="C29" s="619"/>
      <c r="D29" s="620"/>
      <c r="E29" s="620"/>
      <c r="F29" s="620"/>
      <c r="G29" s="620"/>
      <c r="H29" s="620"/>
      <c r="I29" s="620"/>
      <c r="J29" s="620"/>
      <c r="K29" s="621"/>
      <c r="L29" s="609"/>
      <c r="M29" s="610"/>
      <c r="N29" s="609"/>
      <c r="O29" s="622"/>
      <c r="P29" s="610"/>
      <c r="Q29" s="609"/>
      <c r="R29" s="610"/>
      <c r="S29" s="609"/>
      <c r="T29" s="610"/>
      <c r="U29" s="609"/>
      <c r="V29" s="610"/>
      <c r="W29" s="609"/>
      <c r="X29" s="610"/>
      <c r="Y29" s="609"/>
      <c r="Z29" s="610"/>
      <c r="AA29" s="189"/>
      <c r="AB29" s="623" t="s">
        <v>796</v>
      </c>
      <c r="AC29" s="624"/>
      <c r="AD29" s="624"/>
      <c r="AE29" s="624"/>
      <c r="AF29" s="624"/>
      <c r="AG29" s="624"/>
      <c r="AH29" s="624"/>
      <c r="AI29" s="4"/>
    </row>
    <row r="30" spans="1:36" x14ac:dyDescent="0.2">
      <c r="A30" s="111" t="b">
        <f t="shared" si="0"/>
        <v>0</v>
      </c>
      <c r="B30" s="306" t="str">
        <f>IF('Form VI'!$A$30=TRUE,"W",IF('Form VI'!$A$30=FALSE," "))</f>
        <v xml:space="preserve"> </v>
      </c>
      <c r="C30" s="619"/>
      <c r="D30" s="620"/>
      <c r="E30" s="620"/>
      <c r="F30" s="620"/>
      <c r="G30" s="620"/>
      <c r="H30" s="620"/>
      <c r="I30" s="620"/>
      <c r="J30" s="620"/>
      <c r="K30" s="621"/>
      <c r="L30" s="609"/>
      <c r="M30" s="610"/>
      <c r="N30" s="609"/>
      <c r="O30" s="622"/>
      <c r="P30" s="610"/>
      <c r="Q30" s="609"/>
      <c r="R30" s="610"/>
      <c r="S30" s="609"/>
      <c r="T30" s="610"/>
      <c r="U30" s="609"/>
      <c r="V30" s="610"/>
      <c r="W30" s="609"/>
      <c r="X30" s="610"/>
      <c r="Y30" s="609"/>
      <c r="Z30" s="610"/>
      <c r="AA30" s="174"/>
      <c r="AB30" s="631"/>
      <c r="AC30" s="631"/>
      <c r="AD30" s="631"/>
      <c r="AE30" s="631"/>
      <c r="AF30" s="631"/>
      <c r="AG30" s="631"/>
      <c r="AH30" s="631"/>
      <c r="AI30" s="4"/>
    </row>
    <row r="31" spans="1:36" x14ac:dyDescent="0.2">
      <c r="A31" s="111" t="b">
        <f t="shared" si="0"/>
        <v>0</v>
      </c>
      <c r="B31" s="306" t="str">
        <f>IF('Form VI'!$A$31=TRUE,"X",IF('Form VI'!$A$31=FALSE," "))</f>
        <v xml:space="preserve"> </v>
      </c>
      <c r="C31" s="619"/>
      <c r="D31" s="620"/>
      <c r="E31" s="620"/>
      <c r="F31" s="620"/>
      <c r="G31" s="620"/>
      <c r="H31" s="620"/>
      <c r="I31" s="620"/>
      <c r="J31" s="620"/>
      <c r="K31" s="621"/>
      <c r="L31" s="609"/>
      <c r="M31" s="610"/>
      <c r="N31" s="609"/>
      <c r="O31" s="622"/>
      <c r="P31" s="610"/>
      <c r="Q31" s="609"/>
      <c r="R31" s="610"/>
      <c r="S31" s="609"/>
      <c r="T31" s="610"/>
      <c r="U31" s="609"/>
      <c r="V31" s="610"/>
      <c r="W31" s="609"/>
      <c r="X31" s="610"/>
      <c r="Y31" s="609"/>
      <c r="Z31" s="610"/>
      <c r="AA31" s="174"/>
      <c r="AB31" s="632"/>
      <c r="AC31" s="632"/>
      <c r="AD31" s="632"/>
      <c r="AE31" s="632"/>
      <c r="AF31" s="632"/>
      <c r="AG31" s="632"/>
      <c r="AH31" s="632"/>
      <c r="AI31" s="4"/>
    </row>
    <row r="32" spans="1:36" x14ac:dyDescent="0.2">
      <c r="A32" s="111" t="b">
        <f t="shared" si="0"/>
        <v>0</v>
      </c>
      <c r="B32" s="306" t="str">
        <f>IF('Form VI'!$A$32=TRUE,"Y",IF('Form VI'!$A$32=FALSE," "))</f>
        <v xml:space="preserve"> </v>
      </c>
      <c r="C32" s="619"/>
      <c r="D32" s="620"/>
      <c r="E32" s="620"/>
      <c r="F32" s="620"/>
      <c r="G32" s="620"/>
      <c r="H32" s="620"/>
      <c r="I32" s="620"/>
      <c r="J32" s="620"/>
      <c r="K32" s="621"/>
      <c r="L32" s="609"/>
      <c r="M32" s="610"/>
      <c r="N32" s="609"/>
      <c r="O32" s="622"/>
      <c r="P32" s="610"/>
      <c r="Q32" s="609"/>
      <c r="R32" s="610"/>
      <c r="S32" s="609"/>
      <c r="T32" s="610"/>
      <c r="U32" s="609"/>
      <c r="V32" s="610"/>
      <c r="W32" s="609"/>
      <c r="X32" s="610"/>
      <c r="Y32" s="609"/>
      <c r="Z32" s="610"/>
      <c r="AA32" s="174"/>
      <c r="AB32" s="133"/>
      <c r="AC32" s="133"/>
      <c r="AD32" s="133"/>
      <c r="AE32" s="133"/>
      <c r="AF32" s="133"/>
      <c r="AG32" s="133"/>
      <c r="AH32" s="133"/>
      <c r="AI32" s="4"/>
    </row>
    <row r="33" spans="1:35" x14ac:dyDescent="0.2">
      <c r="A33" s="111" t="b">
        <f t="shared" si="0"/>
        <v>0</v>
      </c>
      <c r="B33" s="306" t="str">
        <f>IF('Form VI'!$A$33=TRUE,"Z",IF('Form VI'!$A$33=FALSE," "))</f>
        <v xml:space="preserve"> </v>
      </c>
      <c r="C33" s="619"/>
      <c r="D33" s="620"/>
      <c r="E33" s="620"/>
      <c r="F33" s="620"/>
      <c r="G33" s="620"/>
      <c r="H33" s="620"/>
      <c r="I33" s="620"/>
      <c r="J33" s="620"/>
      <c r="K33" s="621"/>
      <c r="L33" s="609"/>
      <c r="M33" s="610"/>
      <c r="N33" s="609"/>
      <c r="O33" s="622"/>
      <c r="P33" s="610"/>
      <c r="Q33" s="609"/>
      <c r="R33" s="610"/>
      <c r="S33" s="609"/>
      <c r="T33" s="610"/>
      <c r="U33" s="609"/>
      <c r="V33" s="610"/>
      <c r="W33" s="609"/>
      <c r="X33" s="610"/>
      <c r="Y33" s="609"/>
      <c r="Z33" s="610"/>
      <c r="AA33" s="174"/>
      <c r="AB33" s="2" t="s">
        <v>382</v>
      </c>
      <c r="AC33" s="4"/>
      <c r="AD33" s="4"/>
      <c r="AE33" s="4"/>
      <c r="AF33" s="4"/>
      <c r="AG33" s="4"/>
      <c r="AH33" s="4"/>
      <c r="AI33" s="4"/>
    </row>
    <row r="34" spans="1:35" ht="13.5" x14ac:dyDescent="0.2">
      <c r="A34" s="111" t="b">
        <f t="shared" si="0"/>
        <v>0</v>
      </c>
      <c r="B34" s="306" t="str">
        <f>IF('Form VI'!$A$34=TRUE,"AA",IF('Form VI'!$A$34=FALSE," "))</f>
        <v xml:space="preserve"> </v>
      </c>
      <c r="C34" s="619"/>
      <c r="D34" s="620"/>
      <c r="E34" s="620"/>
      <c r="F34" s="620"/>
      <c r="G34" s="620"/>
      <c r="H34" s="620"/>
      <c r="I34" s="620"/>
      <c r="J34" s="620"/>
      <c r="K34" s="621"/>
      <c r="L34" s="609"/>
      <c r="M34" s="610"/>
      <c r="N34" s="609"/>
      <c r="O34" s="622"/>
      <c r="P34" s="610"/>
      <c r="Q34" s="609"/>
      <c r="R34" s="610"/>
      <c r="S34" s="609"/>
      <c r="T34" s="610"/>
      <c r="U34" s="609"/>
      <c r="V34" s="610"/>
      <c r="W34" s="609"/>
      <c r="X34" s="610"/>
      <c r="Y34" s="609"/>
      <c r="Z34" s="610"/>
      <c r="AA34" s="174"/>
      <c r="AB34" s="624" t="s">
        <v>381</v>
      </c>
      <c r="AC34" s="624"/>
      <c r="AD34" s="624"/>
      <c r="AE34" s="624"/>
      <c r="AF34" s="624"/>
      <c r="AG34" s="624"/>
      <c r="AH34" s="624"/>
      <c r="AI34" s="4"/>
    </row>
    <row r="35" spans="1:35" x14ac:dyDescent="0.2">
      <c r="A35" s="111" t="b">
        <f t="shared" si="0"/>
        <v>0</v>
      </c>
      <c r="B35" s="306" t="str">
        <f>IF('Form VI'!$A$35=TRUE,"AB",IF('Form VI'!$A$35=FALSE," "))</f>
        <v xml:space="preserve"> </v>
      </c>
      <c r="C35" s="619"/>
      <c r="D35" s="620"/>
      <c r="E35" s="620"/>
      <c r="F35" s="620"/>
      <c r="G35" s="620"/>
      <c r="H35" s="620"/>
      <c r="I35" s="620"/>
      <c r="J35" s="620"/>
      <c r="K35" s="621"/>
      <c r="L35" s="609"/>
      <c r="M35" s="610"/>
      <c r="N35" s="609"/>
      <c r="O35" s="622"/>
      <c r="P35" s="610"/>
      <c r="Q35" s="609"/>
      <c r="R35" s="610"/>
      <c r="S35" s="609"/>
      <c r="T35" s="610"/>
      <c r="U35" s="609"/>
      <c r="V35" s="610"/>
      <c r="W35" s="609"/>
      <c r="X35" s="610"/>
      <c r="Y35" s="609"/>
      <c r="Z35" s="610"/>
      <c r="AA35" s="174"/>
      <c r="AB35" s="631" t="s">
        <v>386</v>
      </c>
      <c r="AC35" s="631"/>
      <c r="AD35" s="631"/>
      <c r="AE35" s="631"/>
      <c r="AF35" s="631"/>
      <c r="AG35" s="631"/>
      <c r="AH35" s="631"/>
      <c r="AI35" s="4"/>
    </row>
    <row r="36" spans="1:35" x14ac:dyDescent="0.2">
      <c r="A36" s="111" t="b">
        <f t="shared" si="0"/>
        <v>0</v>
      </c>
      <c r="B36" s="306" t="str">
        <f>IF('Form VI'!$A$36=TRUE,"AC",IF('Form VI'!$A$36=FALSE," "))</f>
        <v xml:space="preserve"> </v>
      </c>
      <c r="C36" s="619"/>
      <c r="D36" s="620"/>
      <c r="E36" s="620"/>
      <c r="F36" s="620"/>
      <c r="G36" s="620"/>
      <c r="H36" s="620"/>
      <c r="I36" s="620"/>
      <c r="J36" s="620"/>
      <c r="K36" s="621"/>
      <c r="L36" s="609"/>
      <c r="M36" s="610"/>
      <c r="N36" s="609"/>
      <c r="O36" s="622"/>
      <c r="P36" s="610"/>
      <c r="Q36" s="609"/>
      <c r="R36" s="610"/>
      <c r="S36" s="609"/>
      <c r="T36" s="610"/>
      <c r="U36" s="609"/>
      <c r="V36" s="610"/>
      <c r="W36" s="609"/>
      <c r="X36" s="610"/>
      <c r="Y36" s="609"/>
      <c r="Z36" s="610"/>
      <c r="AA36" s="174"/>
      <c r="AB36" s="632"/>
      <c r="AC36" s="632"/>
      <c r="AD36" s="632"/>
      <c r="AE36" s="632"/>
      <c r="AF36" s="632"/>
      <c r="AG36" s="632"/>
      <c r="AH36" s="632"/>
      <c r="AI36" s="4"/>
    </row>
    <row r="37" spans="1:35" x14ac:dyDescent="0.2">
      <c r="A37" s="111" t="b">
        <f t="shared" si="0"/>
        <v>0</v>
      </c>
      <c r="B37" s="306" t="str">
        <f>IF('Form VI'!$A$37=TRUE,"AD",IF('Form VI'!$A$37=FALSE," "))</f>
        <v xml:space="preserve"> </v>
      </c>
      <c r="C37" s="619"/>
      <c r="D37" s="620"/>
      <c r="E37" s="620"/>
      <c r="F37" s="620"/>
      <c r="G37" s="620"/>
      <c r="H37" s="620"/>
      <c r="I37" s="620"/>
      <c r="J37" s="620"/>
      <c r="K37" s="621"/>
      <c r="L37" s="609"/>
      <c r="M37" s="610"/>
      <c r="N37" s="609"/>
      <c r="O37" s="622"/>
      <c r="P37" s="610"/>
      <c r="Q37" s="609"/>
      <c r="R37" s="610"/>
      <c r="S37" s="609"/>
      <c r="T37" s="610"/>
      <c r="U37" s="609"/>
      <c r="V37" s="610"/>
      <c r="W37" s="609"/>
      <c r="X37" s="610"/>
      <c r="Y37" s="609"/>
      <c r="Z37" s="610"/>
      <c r="AA37" s="174"/>
      <c r="AB37" s="133"/>
      <c r="AC37" s="133"/>
      <c r="AD37" s="133"/>
      <c r="AE37" s="133"/>
      <c r="AF37" s="133"/>
      <c r="AG37" s="133"/>
      <c r="AH37" s="133"/>
      <c r="AI37" s="4"/>
    </row>
    <row r="38" spans="1:35" x14ac:dyDescent="0.2">
      <c r="A38" s="111" t="b">
        <f t="shared" si="0"/>
        <v>0</v>
      </c>
      <c r="B38" s="306" t="str">
        <f>IF('Form VI'!$A$38=TRUE,"AE",IF('Form VI'!$A$38=FALSE," "))</f>
        <v xml:space="preserve"> </v>
      </c>
      <c r="C38" s="619"/>
      <c r="D38" s="620"/>
      <c r="E38" s="620"/>
      <c r="F38" s="620"/>
      <c r="G38" s="620"/>
      <c r="H38" s="620"/>
      <c r="I38" s="620"/>
      <c r="J38" s="620"/>
      <c r="K38" s="621"/>
      <c r="L38" s="609"/>
      <c r="M38" s="610"/>
      <c r="N38" s="609"/>
      <c r="O38" s="622"/>
      <c r="P38" s="610"/>
      <c r="Q38" s="609"/>
      <c r="R38" s="610"/>
      <c r="S38" s="609"/>
      <c r="T38" s="610"/>
      <c r="U38" s="609"/>
      <c r="V38" s="610"/>
      <c r="W38" s="609"/>
      <c r="X38" s="610"/>
      <c r="Y38" s="609"/>
      <c r="Z38" s="610"/>
      <c r="AA38" s="174"/>
      <c r="AB38" s="133"/>
      <c r="AC38" s="133"/>
      <c r="AD38" s="133"/>
      <c r="AE38" s="133"/>
      <c r="AF38" s="133"/>
      <c r="AG38" s="133"/>
      <c r="AH38" s="133"/>
      <c r="AI38" s="4"/>
    </row>
    <row r="39" spans="1:35" x14ac:dyDescent="0.2">
      <c r="A39" s="111" t="b">
        <f t="shared" si="0"/>
        <v>0</v>
      </c>
      <c r="B39" s="306" t="str">
        <f>IF('Form VI'!$A$39=TRUE,"AF",IF('Form VI'!$A$39=FALSE," "))</f>
        <v xml:space="preserve"> </v>
      </c>
      <c r="C39" s="619"/>
      <c r="D39" s="620"/>
      <c r="E39" s="620"/>
      <c r="F39" s="620"/>
      <c r="G39" s="620"/>
      <c r="H39" s="620"/>
      <c r="I39" s="620"/>
      <c r="J39" s="620"/>
      <c r="K39" s="621"/>
      <c r="L39" s="609"/>
      <c r="M39" s="610"/>
      <c r="N39" s="609"/>
      <c r="O39" s="622"/>
      <c r="P39" s="610"/>
      <c r="Q39" s="609"/>
      <c r="R39" s="610"/>
      <c r="S39" s="609"/>
      <c r="T39" s="610"/>
      <c r="U39" s="609"/>
      <c r="V39" s="610"/>
      <c r="W39" s="609"/>
      <c r="X39" s="610"/>
      <c r="Y39" s="609"/>
      <c r="Z39" s="610"/>
      <c r="AA39" s="174"/>
      <c r="AB39" s="133"/>
      <c r="AC39" s="133"/>
      <c r="AD39" s="133"/>
      <c r="AE39" s="133"/>
      <c r="AF39" s="133"/>
      <c r="AG39" s="133"/>
      <c r="AH39" s="133"/>
      <c r="AI39" s="4"/>
    </row>
    <row r="40" spans="1:35" ht="12.75" customHeight="1" x14ac:dyDescent="0.2">
      <c r="A40" s="4"/>
      <c r="B40" s="87"/>
      <c r="C40" s="4"/>
      <c r="D40" s="38"/>
      <c r="E40" s="15"/>
      <c r="F40" s="15"/>
      <c r="G40" s="15"/>
      <c r="H40" s="15"/>
      <c r="I40" s="15"/>
      <c r="J40" s="15"/>
      <c r="K40" s="15"/>
      <c r="L40" s="15"/>
      <c r="M40" s="15"/>
      <c r="N40" s="52"/>
      <c r="O40" s="15"/>
      <c r="P40" s="15"/>
      <c r="Q40" s="15"/>
      <c r="R40" s="15"/>
      <c r="S40" s="15"/>
      <c r="T40" s="15"/>
      <c r="U40" s="15"/>
      <c r="V40" s="15"/>
      <c r="W40" s="15"/>
      <c r="X40" s="103"/>
      <c r="Y40" s="15"/>
      <c r="Z40" s="15"/>
      <c r="AA40" s="15"/>
      <c r="AB40" s="15"/>
      <c r="AC40" s="15"/>
      <c r="AD40" s="15"/>
      <c r="AE40" s="15"/>
      <c r="AF40" s="15"/>
      <c r="AG40" s="15"/>
      <c r="AH40" s="15"/>
      <c r="AI40" s="4"/>
    </row>
    <row r="41" spans="1:35" x14ac:dyDescent="0.2">
      <c r="A41" s="4"/>
      <c r="B41" s="374" t="s">
        <v>109</v>
      </c>
      <c r="C41" s="375"/>
      <c r="D41" s="635"/>
      <c r="E41" s="636"/>
      <c r="F41" s="637"/>
      <c r="G41" s="637"/>
      <c r="H41" s="637"/>
      <c r="I41" s="637"/>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7"/>
      <c r="AH41" s="638"/>
      <c r="AI41" s="4"/>
    </row>
    <row r="42" spans="1:35" x14ac:dyDescent="0.2">
      <c r="A42" s="7"/>
      <c r="B42" s="22"/>
      <c r="C42" s="23"/>
      <c r="D42" s="23"/>
      <c r="E42" s="639"/>
      <c r="F42" s="640"/>
      <c r="G42" s="640"/>
      <c r="H42" s="640"/>
      <c r="I42" s="640"/>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0"/>
      <c r="AH42" s="641"/>
      <c r="AI42" s="4"/>
    </row>
    <row r="43" spans="1:35" x14ac:dyDescent="0.2">
      <c r="A43" s="2"/>
      <c r="B43" s="2"/>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4"/>
    </row>
    <row r="44" spans="1:35" s="1" customFormat="1" x14ac:dyDescent="0.2">
      <c r="A44" s="376" t="s">
        <v>355</v>
      </c>
      <c r="B44" s="376"/>
      <c r="C44" s="376"/>
      <c r="D44" s="377">
        <f>'Form I'!$D$34</f>
        <v>0</v>
      </c>
      <c r="E44" s="499"/>
      <c r="F44" s="499"/>
      <c r="G44" s="500"/>
      <c r="H44" s="380" t="s">
        <v>352</v>
      </c>
      <c r="I44" s="357"/>
      <c r="J44" s="357"/>
      <c r="K44" s="357"/>
      <c r="L44" s="381"/>
      <c r="M44" s="501">
        <f>'Form I'!$M$34</f>
        <v>0</v>
      </c>
      <c r="N44" s="499"/>
      <c r="O44" s="499"/>
      <c r="P44" s="500"/>
      <c r="Q44" s="359" t="s">
        <v>2</v>
      </c>
      <c r="R44" s="359"/>
      <c r="S44" s="359"/>
      <c r="T44" s="443"/>
      <c r="U44" s="444"/>
      <c r="V44" s="385" t="s">
        <v>354</v>
      </c>
      <c r="W44" s="357"/>
      <c r="X44" s="357"/>
      <c r="Y44" s="381"/>
      <c r="Z44" s="443"/>
      <c r="AA44" s="445"/>
      <c r="AB44" s="359" t="s">
        <v>0</v>
      </c>
      <c r="AC44" s="359"/>
      <c r="AD44" s="440"/>
      <c r="AE44" s="441"/>
      <c r="AF44" s="441"/>
      <c r="AG44" s="441"/>
      <c r="AH44" s="442"/>
      <c r="AI44" s="100" t="e" vm="1">
        <v>#VALUE!</v>
      </c>
    </row>
  </sheetData>
  <sheetProtection sheet="1" formatCells="0" selectLockedCells="1"/>
  <mergeCells count="291">
    <mergeCell ref="C25:K25"/>
    <mergeCell ref="C26:K26"/>
    <mergeCell ref="C27:K27"/>
    <mergeCell ref="C28:K28"/>
    <mergeCell ref="AB4:AH4"/>
    <mergeCell ref="AB6:AH8"/>
    <mergeCell ref="L22:M22"/>
    <mergeCell ref="C11:K11"/>
    <mergeCell ref="L12:M12"/>
    <mergeCell ref="C16:K16"/>
    <mergeCell ref="L20:M20"/>
    <mergeCell ref="L21:M21"/>
    <mergeCell ref="W10:X10"/>
    <mergeCell ref="S8:T8"/>
    <mergeCell ref="U8:V8"/>
    <mergeCell ref="Q9:R9"/>
    <mergeCell ref="S9:T9"/>
    <mergeCell ref="B4:K4"/>
    <mergeCell ref="L4:M7"/>
    <mergeCell ref="N4:P7"/>
    <mergeCell ref="Q4:T5"/>
    <mergeCell ref="Q6:R7"/>
    <mergeCell ref="S6:T7"/>
    <mergeCell ref="B5:K7"/>
    <mergeCell ref="A44:C44"/>
    <mergeCell ref="D44:G44"/>
    <mergeCell ref="M44:P44"/>
    <mergeCell ref="H44:L44"/>
    <mergeCell ref="Q44:S44"/>
    <mergeCell ref="T44:U44"/>
    <mergeCell ref="V44:Y44"/>
    <mergeCell ref="C15:K15"/>
    <mergeCell ref="L9:M9"/>
    <mergeCell ref="C17:K17"/>
    <mergeCell ref="C18:K18"/>
    <mergeCell ref="N18:P18"/>
    <mergeCell ref="N16:P16"/>
    <mergeCell ref="L16:M16"/>
    <mergeCell ref="L17:M17"/>
    <mergeCell ref="N17:P17"/>
    <mergeCell ref="L18:M18"/>
    <mergeCell ref="B41:D41"/>
    <mergeCell ref="E41:AH42"/>
    <mergeCell ref="S12:T12"/>
    <mergeCell ref="U12:V12"/>
    <mergeCell ref="C29:K29"/>
    <mergeCell ref="C30:K30"/>
    <mergeCell ref="C9:K9"/>
    <mergeCell ref="C31:K31"/>
    <mergeCell ref="C24:K24"/>
    <mergeCell ref="W4:X7"/>
    <mergeCell ref="L11:M11"/>
    <mergeCell ref="N8:P8"/>
    <mergeCell ref="N9:P9"/>
    <mergeCell ref="N10:P10"/>
    <mergeCell ref="Q10:R10"/>
    <mergeCell ref="C12:K12"/>
    <mergeCell ref="C13:K13"/>
    <mergeCell ref="C14:K14"/>
    <mergeCell ref="L23:M23"/>
    <mergeCell ref="C19:K19"/>
    <mergeCell ref="L19:M19"/>
    <mergeCell ref="C20:K20"/>
    <mergeCell ref="C21:K21"/>
    <mergeCell ref="C22:K22"/>
    <mergeCell ref="C23:K23"/>
    <mergeCell ref="W9:X9"/>
    <mergeCell ref="W8:X8"/>
    <mergeCell ref="C8:K8"/>
    <mergeCell ref="C10:K10"/>
    <mergeCell ref="S10:T10"/>
    <mergeCell ref="U10:V10"/>
    <mergeCell ref="N31:P31"/>
    <mergeCell ref="U4:V7"/>
    <mergeCell ref="L8:M8"/>
    <mergeCell ref="N19:P19"/>
    <mergeCell ref="N20:P20"/>
    <mergeCell ref="N12:P12"/>
    <mergeCell ref="N13:P13"/>
    <mergeCell ref="N14:P14"/>
    <mergeCell ref="N15:P15"/>
    <mergeCell ref="U11:V11"/>
    <mergeCell ref="Q16:R16"/>
    <mergeCell ref="U9:V9"/>
    <mergeCell ref="L31:M31"/>
    <mergeCell ref="L26:M26"/>
    <mergeCell ref="L27:M27"/>
    <mergeCell ref="L28:M28"/>
    <mergeCell ref="L29:M29"/>
    <mergeCell ref="L13:M13"/>
    <mergeCell ref="L14:M14"/>
    <mergeCell ref="L15:M15"/>
    <mergeCell ref="L24:M24"/>
    <mergeCell ref="N11:P11"/>
    <mergeCell ref="L10:M10"/>
    <mergeCell ref="Q8:R8"/>
    <mergeCell ref="N24:P24"/>
    <mergeCell ref="N25:P25"/>
    <mergeCell ref="N26:P26"/>
    <mergeCell ref="N27:P27"/>
    <mergeCell ref="N21:P21"/>
    <mergeCell ref="N22:P22"/>
    <mergeCell ref="N23:P23"/>
    <mergeCell ref="L25:M25"/>
    <mergeCell ref="L30:M30"/>
    <mergeCell ref="N28:P28"/>
    <mergeCell ref="N29:P29"/>
    <mergeCell ref="N30:P30"/>
    <mergeCell ref="Q11:R11"/>
    <mergeCell ref="S11:T11"/>
    <mergeCell ref="S13:T13"/>
    <mergeCell ref="Q12:R12"/>
    <mergeCell ref="Q13:R13"/>
    <mergeCell ref="Q14:R14"/>
    <mergeCell ref="W11:X11"/>
    <mergeCell ref="U15:V15"/>
    <mergeCell ref="W12:X12"/>
    <mergeCell ref="W15:X15"/>
    <mergeCell ref="U13:V13"/>
    <mergeCell ref="W13:X13"/>
    <mergeCell ref="Q15:R15"/>
    <mergeCell ref="S16:T16"/>
    <mergeCell ref="U16:V16"/>
    <mergeCell ref="W16:X16"/>
    <mergeCell ref="W17:X17"/>
    <mergeCell ref="Q17:R17"/>
    <mergeCell ref="S17:T17"/>
    <mergeCell ref="S14:T14"/>
    <mergeCell ref="U14:V14"/>
    <mergeCell ref="W14:X14"/>
    <mergeCell ref="S15:T15"/>
    <mergeCell ref="W20:X20"/>
    <mergeCell ref="S19:T19"/>
    <mergeCell ref="U19:V19"/>
    <mergeCell ref="W19:X19"/>
    <mergeCell ref="Q18:R18"/>
    <mergeCell ref="S18:T18"/>
    <mergeCell ref="U18:V18"/>
    <mergeCell ref="W18:X18"/>
    <mergeCell ref="U17:V17"/>
    <mergeCell ref="W22:X22"/>
    <mergeCell ref="W23:X23"/>
    <mergeCell ref="W24:X24"/>
    <mergeCell ref="W25:X25"/>
    <mergeCell ref="Q26:R26"/>
    <mergeCell ref="Q27:R27"/>
    <mergeCell ref="Q28:R28"/>
    <mergeCell ref="Q21:R21"/>
    <mergeCell ref="S21:T21"/>
    <mergeCell ref="U21:V21"/>
    <mergeCell ref="W21:X21"/>
    <mergeCell ref="Q29:R29"/>
    <mergeCell ref="Q22:R22"/>
    <mergeCell ref="Q23:R23"/>
    <mergeCell ref="Q24:R24"/>
    <mergeCell ref="Q25:R25"/>
    <mergeCell ref="Q19:R19"/>
    <mergeCell ref="U22:V22"/>
    <mergeCell ref="U23:V23"/>
    <mergeCell ref="U24:V24"/>
    <mergeCell ref="U25:V25"/>
    <mergeCell ref="U26:V26"/>
    <mergeCell ref="U27:V27"/>
    <mergeCell ref="S27:T27"/>
    <mergeCell ref="S28:T28"/>
    <mergeCell ref="Q20:R20"/>
    <mergeCell ref="S20:T20"/>
    <mergeCell ref="U20:V20"/>
    <mergeCell ref="AD44:AH44"/>
    <mergeCell ref="AB44:AC44"/>
    <mergeCell ref="U30:V30"/>
    <mergeCell ref="U31:V31"/>
    <mergeCell ref="Z44:AA44"/>
    <mergeCell ref="U37:V37"/>
    <mergeCell ref="W37:X37"/>
    <mergeCell ref="Y37:Z37"/>
    <mergeCell ref="W33:X33"/>
    <mergeCell ref="Y33:Z33"/>
    <mergeCell ref="AB30:AH31"/>
    <mergeCell ref="Y31:Z31"/>
    <mergeCell ref="W30:X30"/>
    <mergeCell ref="W31:X31"/>
    <mergeCell ref="AB34:AH34"/>
    <mergeCell ref="AB35:AH36"/>
    <mergeCell ref="AB16:AH16"/>
    <mergeCell ref="AB17:AH20"/>
    <mergeCell ref="AB22:AH22"/>
    <mergeCell ref="AB23:AH26"/>
    <mergeCell ref="AB10:AH10"/>
    <mergeCell ref="AB11:AH14"/>
    <mergeCell ref="Y28:Z28"/>
    <mergeCell ref="Y20:Z20"/>
    <mergeCell ref="Y21:Z21"/>
    <mergeCell ref="Y22:Z22"/>
    <mergeCell ref="Y23:Z23"/>
    <mergeCell ref="Y16:Z16"/>
    <mergeCell ref="Y17:Z17"/>
    <mergeCell ref="Y24:Z24"/>
    <mergeCell ref="Y10:Z10"/>
    <mergeCell ref="Y11:Z11"/>
    <mergeCell ref="Y12:Z12"/>
    <mergeCell ref="Y13:Z13"/>
    <mergeCell ref="Y14:Z14"/>
    <mergeCell ref="S30:T30"/>
    <mergeCell ref="S29:T29"/>
    <mergeCell ref="Y29:Z29"/>
    <mergeCell ref="Y30:Z30"/>
    <mergeCell ref="Y25:Z25"/>
    <mergeCell ref="Y26:Z26"/>
    <mergeCell ref="Y27:Z27"/>
    <mergeCell ref="AB29:AH29"/>
    <mergeCell ref="U28:V28"/>
    <mergeCell ref="U29:V29"/>
    <mergeCell ref="W26:X26"/>
    <mergeCell ref="W27:X27"/>
    <mergeCell ref="W28:X28"/>
    <mergeCell ref="W29:X29"/>
    <mergeCell ref="C34:K34"/>
    <mergeCell ref="L34:M34"/>
    <mergeCell ref="N34:P34"/>
    <mergeCell ref="Q34:R34"/>
    <mergeCell ref="C35:K35"/>
    <mergeCell ref="L35:M35"/>
    <mergeCell ref="N35:P35"/>
    <mergeCell ref="Q35:R35"/>
    <mergeCell ref="Y18:Z18"/>
    <mergeCell ref="C33:K33"/>
    <mergeCell ref="L33:M33"/>
    <mergeCell ref="N33:P33"/>
    <mergeCell ref="Q33:R33"/>
    <mergeCell ref="S31:T31"/>
    <mergeCell ref="Q30:R30"/>
    <mergeCell ref="Q31:R31"/>
    <mergeCell ref="C32:K32"/>
    <mergeCell ref="L32:M32"/>
    <mergeCell ref="N32:P32"/>
    <mergeCell ref="Q32:R32"/>
    <mergeCell ref="S22:T22"/>
    <mergeCell ref="S23:T23"/>
    <mergeCell ref="S24:T24"/>
    <mergeCell ref="S25:T25"/>
    <mergeCell ref="C39:K39"/>
    <mergeCell ref="L39:M39"/>
    <mergeCell ref="N39:P39"/>
    <mergeCell ref="Q39:R39"/>
    <mergeCell ref="C38:K38"/>
    <mergeCell ref="L38:M38"/>
    <mergeCell ref="N38:P38"/>
    <mergeCell ref="Q38:R38"/>
    <mergeCell ref="C36:K36"/>
    <mergeCell ref="L36:M36"/>
    <mergeCell ref="N36:P36"/>
    <mergeCell ref="Q36:R36"/>
    <mergeCell ref="C37:K37"/>
    <mergeCell ref="L37:M37"/>
    <mergeCell ref="N37:P37"/>
    <mergeCell ref="Q37:R37"/>
    <mergeCell ref="S36:T36"/>
    <mergeCell ref="U36:V36"/>
    <mergeCell ref="W36:X36"/>
    <mergeCell ref="Y36:Z36"/>
    <mergeCell ref="Y38:Z38"/>
    <mergeCell ref="S37:T37"/>
    <mergeCell ref="AA4:AA7"/>
    <mergeCell ref="S39:T39"/>
    <mergeCell ref="U39:V39"/>
    <mergeCell ref="W39:X39"/>
    <mergeCell ref="Y39:Z39"/>
    <mergeCell ref="S38:T38"/>
    <mergeCell ref="W35:X35"/>
    <mergeCell ref="Y35:Z35"/>
    <mergeCell ref="U38:V38"/>
    <mergeCell ref="W38:X38"/>
    <mergeCell ref="S35:T35"/>
    <mergeCell ref="U35:V35"/>
    <mergeCell ref="S26:T26"/>
    <mergeCell ref="Y19:Z19"/>
    <mergeCell ref="Y15:Z15"/>
    <mergeCell ref="Y4:Z7"/>
    <mergeCell ref="Y8:Z8"/>
    <mergeCell ref="Y9:Z9"/>
    <mergeCell ref="S34:T34"/>
    <mergeCell ref="U34:V34"/>
    <mergeCell ref="W34:X34"/>
    <mergeCell ref="Y34:Z34"/>
    <mergeCell ref="S32:T32"/>
    <mergeCell ref="U32:V32"/>
    <mergeCell ref="W32:X32"/>
    <mergeCell ref="Y32:Z32"/>
    <mergeCell ref="S33:T33"/>
    <mergeCell ref="U33:V33"/>
  </mergeCells>
  <phoneticPr fontId="5" type="noConversion"/>
  <conditionalFormatting sqref="D44:G44 M44:P44">
    <cfRule type="cellIs" dxfId="8237" priority="1" stopIfTrue="1" operator="equal">
      <formula>0</formula>
    </cfRule>
  </conditionalFormatting>
  <hyperlinks>
    <hyperlink ref="AI44" location="'Form II'!AC17" display="i" xr:uid="{00000000-0004-0000-0B00-000000000000}"/>
  </hyperlinks>
  <pageMargins left="0.74803149606299213" right="0.74803149606299213" top="0.98425196850393704" bottom="0.98425196850393704" header="0.51181102362204722" footer="0.51181102362204722"/>
  <pageSetup paperSize="9" scale="80" orientation="landscape" r:id="rId1"/>
  <headerFooter alignWithMargins="0">
    <oddHeader>&amp;LITS1827E&amp;CTRAFFIC SIGNAL CONTROLLER, WORK SPECIFICATION and CONFIGURATION FORMS&amp;R&amp;G</oddHeader>
    <oddFooter>&amp;LIntersection Phase Data&amp;CPage &amp;P of &amp;N&amp;RForm VI</oddFooter>
  </headerFooter>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50"/>
    <pageSetUpPr fitToPage="1"/>
  </sheetPr>
  <dimension ref="A1:BP44"/>
  <sheetViews>
    <sheetView view="pageBreakPreview" zoomScaleNormal="100" zoomScaleSheetLayoutView="100" workbookViewId="0">
      <selection activeCell="D5" sqref="D5"/>
    </sheetView>
  </sheetViews>
  <sheetFormatPr defaultRowHeight="12.75" x14ac:dyDescent="0.2"/>
  <cols>
    <col min="1" max="35" width="3.5703125" customWidth="1"/>
    <col min="37" max="68" width="4.5703125" customWidth="1"/>
  </cols>
  <sheetData>
    <row r="1" spans="1:6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68" ht="15.75" x14ac:dyDescent="0.25">
      <c r="A2" s="5" t="s">
        <v>530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6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68" ht="12.75" customHeight="1" x14ac:dyDescent="0.2">
      <c r="A4" s="8"/>
      <c r="B4" s="29" t="s">
        <v>28</v>
      </c>
      <c r="C4" s="304" t="str">
        <f>IF('Form VI'!$A$8=TRUE,"A",IF('Form VI'!$A$8=FALSE," "))</f>
        <v xml:space="preserve"> </v>
      </c>
      <c r="D4" s="304" t="str">
        <f>IF('Form VI'!$A$9=TRUE,"B",IF('Form VI'!$A$9=FALSE," "))</f>
        <v xml:space="preserve"> </v>
      </c>
      <c r="E4" s="304" t="str">
        <f>IF('Form VI'!$A$10=TRUE,"C",IF('Form VI'!$A$10=FALSE," "))</f>
        <v xml:space="preserve"> </v>
      </c>
      <c r="F4" s="304" t="str">
        <f>IF('Form VI'!$A$11=TRUE,"D",IF('Form VI'!$A$11=FALSE," "))</f>
        <v xml:space="preserve"> </v>
      </c>
      <c r="G4" s="304" t="str">
        <f>IF('Form VI'!$A$12=TRUE,"E",IF('Form VI'!$A$12=FALSE," "))</f>
        <v xml:space="preserve"> </v>
      </c>
      <c r="H4" s="304" t="str">
        <f>IF('Form VI'!$A$13=TRUE,"F",IF('Form VI'!$A$13=FALSE," "))</f>
        <v xml:space="preserve"> </v>
      </c>
      <c r="I4" s="304" t="str">
        <f>IF('Form VI'!$A$14=TRUE,"G",IF('Form VI'!$A$14=FALSE," "))</f>
        <v xml:space="preserve"> </v>
      </c>
      <c r="J4" s="304" t="str">
        <f>IF('Form VI'!$A$15=TRUE,"H",IF('Form VI'!$A$15=FALSE," "))</f>
        <v xml:space="preserve"> </v>
      </c>
      <c r="K4" s="304" t="str">
        <f>IF('Form VI'!$A$16=TRUE,"I",IF('Form VI'!$A$16=FALSE," "))</f>
        <v xml:space="preserve"> </v>
      </c>
      <c r="L4" s="304" t="str">
        <f>IF('Form VI'!$A$17=TRUE,"J",IF('Form VI'!$A$17=FALSE," "))</f>
        <v xml:space="preserve"> </v>
      </c>
      <c r="M4" s="304" t="str">
        <f>IF('Form VI'!$A$18=TRUE,"K",IF('Form VI'!$A$18=FALSE," "))</f>
        <v xml:space="preserve"> </v>
      </c>
      <c r="N4" s="304" t="str">
        <f>IF('Form VI'!$A$19=TRUE,"L",IF('Form VI'!$A$19=FALSE," "))</f>
        <v xml:space="preserve"> </v>
      </c>
      <c r="O4" s="304" t="str">
        <f>IF('Form VI'!$A$20=TRUE,"M",IF('Form VI'!$A$20=FALSE," "))</f>
        <v xml:space="preserve"> </v>
      </c>
      <c r="P4" s="304" t="str">
        <f>IF('Form VI'!$A$21=TRUE,"N",IF('Form VI'!$A$21=FALSE," "))</f>
        <v xml:space="preserve"> </v>
      </c>
      <c r="Q4" s="304" t="str">
        <f>IF('Form VI'!$A$22=TRUE,"O",IF('Form VI'!$A$22=FALSE," "))</f>
        <v xml:space="preserve"> </v>
      </c>
      <c r="R4" s="304" t="str">
        <f>IF('Form VI'!$A$23=TRUE,"P",IF('Form VI'!$A$23=FALSE," "))</f>
        <v xml:space="preserve"> </v>
      </c>
      <c r="S4" s="304" t="str">
        <f>IF('Form VI'!$A$24=TRUE,"Q",IF('Form VI'!$A$24=FALSE," "))</f>
        <v xml:space="preserve"> </v>
      </c>
      <c r="T4" s="304" t="str">
        <f>IF('Form VI'!$A$25=TRUE,"R",IF('Form VI'!$A$25=FALSE," "))</f>
        <v xml:space="preserve"> </v>
      </c>
      <c r="U4" s="304" t="str">
        <f>IF('Form VI'!$A$26=TRUE,"S",IF('Form VI'!$A$26=FALSE," "))</f>
        <v xml:space="preserve"> </v>
      </c>
      <c r="V4" s="304" t="str">
        <f>IF('Form VI'!$A$27=TRUE,"T",IF('Form VI'!$A$27=FALSE," "))</f>
        <v xml:space="preserve"> </v>
      </c>
      <c r="W4" s="304" t="str">
        <f>IF('Form VI'!$A$28=TRUE,"U",IF('Form VI'!$A$28=FALSE," "))</f>
        <v xml:space="preserve"> </v>
      </c>
      <c r="X4" s="304" t="str">
        <f>IF('Form VI'!$A$29=TRUE,"V",IF('Form VI'!$A$29=FALSE," "))</f>
        <v xml:space="preserve"> </v>
      </c>
      <c r="Y4" s="304" t="str">
        <f>IF('Form VI'!$A$30=TRUE,"W",IF('Form VI'!$A$30=FALSE," "))</f>
        <v xml:space="preserve"> </v>
      </c>
      <c r="Z4" s="304" t="str">
        <f>IF('Form VI'!$A$31=TRUE,"X",IF('Form VI'!$A$31=FALSE," "))</f>
        <v xml:space="preserve"> </v>
      </c>
      <c r="AA4" s="304" t="str">
        <f>IF('Form VI'!$A$32=TRUE,"Y",IF('Form VI'!$A$32=FALSE," "))</f>
        <v xml:space="preserve"> </v>
      </c>
      <c r="AB4" s="304" t="str">
        <f>IF('Form VI'!$A$33=TRUE,"Z",IF('Form VI'!$A$33=FALSE," "))</f>
        <v xml:space="preserve"> </v>
      </c>
      <c r="AC4" s="304" t="str">
        <f>IF('Form VI'!$A$34=TRUE,"AA",IF('Form VI'!$A$34=FALSE," "))</f>
        <v xml:space="preserve"> </v>
      </c>
      <c r="AD4" s="304" t="str">
        <f>IF('Form VI'!$A$35=TRUE,"AB",IF('Form VI'!$A$35=FALSE," "))</f>
        <v xml:space="preserve"> </v>
      </c>
      <c r="AE4" s="304" t="str">
        <f>IF('Form VI'!$A$36=TRUE,"AC",IF('Form VI'!$A$36=FALSE," "))</f>
        <v xml:space="preserve"> </v>
      </c>
      <c r="AF4" s="304" t="str">
        <f>IF('Form VI'!$A$37=TRUE,"AD",IF('Form VI'!$A$37=FALSE," "))</f>
        <v xml:space="preserve"> </v>
      </c>
      <c r="AG4" s="304" t="str">
        <f>IF('Form VI'!$A$38=TRUE,"AE",IF('Form VI'!$A$38=FALSE," "))</f>
        <v xml:space="preserve"> </v>
      </c>
      <c r="AH4" s="304" t="str">
        <f>IF('Form VI'!$A$39=TRUE,"AF",IF('Form VI'!$A$39=FALSE," "))</f>
        <v xml:space="preserve"> </v>
      </c>
      <c r="AI4" s="4"/>
    </row>
    <row r="5" spans="1:68" ht="12.75" customHeight="1" x14ac:dyDescent="0.2">
      <c r="A5" s="4"/>
      <c r="B5" s="304" t="str">
        <f>IF('Form VI'!$A$8=TRUE,"A",IF('Form VI'!$A$8=FALSE," "))</f>
        <v xml:space="preserve"> </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4"/>
      <c r="AK5" s="184"/>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row>
    <row r="6" spans="1:68" x14ac:dyDescent="0.2">
      <c r="A6" s="4"/>
      <c r="B6" s="304" t="str">
        <f>IF('Form VI'!$A$9=TRUE,"B",IF('Form VI'!$A$9=FALSE," "))</f>
        <v xml:space="preserve"> </v>
      </c>
      <c r="C6" s="58"/>
      <c r="D6" s="57"/>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4"/>
      <c r="AK6" s="185"/>
      <c r="AL6" s="184"/>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row>
    <row r="7" spans="1:68" ht="12.75" customHeight="1" x14ac:dyDescent="0.2">
      <c r="A7" s="4"/>
      <c r="B7" s="304" t="str">
        <f>IF('Form VI'!$A$10=TRUE,"C",IF('Form VI'!$A$10=FALSE," "))</f>
        <v xml:space="preserve"> </v>
      </c>
      <c r="C7" s="58"/>
      <c r="D7" s="58"/>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4"/>
      <c r="AK7" s="185"/>
      <c r="AL7" s="185"/>
      <c r="AM7" s="184"/>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row>
    <row r="8" spans="1:68" x14ac:dyDescent="0.2">
      <c r="A8" s="4"/>
      <c r="B8" s="304" t="str">
        <f>IF('Form VI'!$A$11=TRUE,"D",IF('Form VI'!$A$11=FALSE," "))</f>
        <v xml:space="preserve"> </v>
      </c>
      <c r="C8" s="58"/>
      <c r="D8" s="58"/>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4"/>
      <c r="AK8" s="185"/>
      <c r="AL8" s="185"/>
      <c r="AM8" s="185"/>
      <c r="AN8" s="184"/>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row>
    <row r="9" spans="1:68" x14ac:dyDescent="0.2">
      <c r="A9" s="4"/>
      <c r="B9" s="304" t="str">
        <f>IF('Form VI'!$A$12=TRUE,"E",IF('Form VI'!$A$12=FALSE," "))</f>
        <v xml:space="preserve"> </v>
      </c>
      <c r="C9" s="58"/>
      <c r="D9" s="58"/>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4"/>
      <c r="AK9" s="185"/>
      <c r="AL9" s="185"/>
      <c r="AM9" s="185"/>
      <c r="AN9" s="185"/>
      <c r="AO9" s="184"/>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row>
    <row r="10" spans="1:68" x14ac:dyDescent="0.2">
      <c r="A10" s="4"/>
      <c r="B10" s="304" t="str">
        <f>IF('Form VI'!$A$13=TRUE,"F",IF('Form VI'!$A$13=FALSE," "))</f>
        <v xml:space="preserve"> </v>
      </c>
      <c r="C10" s="58"/>
      <c r="D10" s="58"/>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4"/>
      <c r="AK10" s="185"/>
      <c r="AL10" s="185"/>
      <c r="AM10" s="185"/>
      <c r="AN10" s="185"/>
      <c r="AO10" s="185"/>
      <c r="AP10" s="184"/>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row>
    <row r="11" spans="1:68" x14ac:dyDescent="0.2">
      <c r="A11" s="4"/>
      <c r="B11" s="304" t="str">
        <f>IF('Form VI'!$A$14=TRUE,"G",IF('Form VI'!$A$14=FALSE," "))</f>
        <v xml:space="preserve"> </v>
      </c>
      <c r="C11" s="58"/>
      <c r="D11" s="58"/>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4"/>
      <c r="AK11" s="185"/>
      <c r="AL11" s="185"/>
      <c r="AM11" s="185"/>
      <c r="AN11" s="185"/>
      <c r="AO11" s="185"/>
      <c r="AP11" s="185"/>
      <c r="AQ11" s="184"/>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row>
    <row r="12" spans="1:68" x14ac:dyDescent="0.2">
      <c r="A12" s="4"/>
      <c r="B12" s="304" t="str">
        <f>IF('Form VI'!$A$15=TRUE,"H",IF('Form VI'!$A$15=FALSE," "))</f>
        <v xml:space="preserve"> </v>
      </c>
      <c r="C12" s="58"/>
      <c r="D12" s="58"/>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4"/>
      <c r="AK12" s="185"/>
      <c r="AL12" s="185"/>
      <c r="AM12" s="185"/>
      <c r="AN12" s="185"/>
      <c r="AO12" s="185"/>
      <c r="AP12" s="185"/>
      <c r="AQ12" s="185"/>
      <c r="AR12" s="184"/>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row>
    <row r="13" spans="1:68" x14ac:dyDescent="0.2">
      <c r="A13" s="4"/>
      <c r="B13" s="304" t="str">
        <f>IF('Form VI'!$A$16=TRUE,"I",IF('Form VI'!$A$16=FALSE," "))</f>
        <v xml:space="preserve"> </v>
      </c>
      <c r="C13" s="58"/>
      <c r="D13" s="58"/>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4"/>
      <c r="AK13" s="185"/>
      <c r="AL13" s="185"/>
      <c r="AM13" s="185"/>
      <c r="AN13" s="185"/>
      <c r="AO13" s="185"/>
      <c r="AP13" s="185"/>
      <c r="AQ13" s="185"/>
      <c r="AR13" s="185"/>
      <c r="AS13" s="184"/>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row>
    <row r="14" spans="1:68" x14ac:dyDescent="0.2">
      <c r="A14" s="4"/>
      <c r="B14" s="304" t="str">
        <f>IF('Form VI'!$A$17=TRUE,"J",IF('Form VI'!$A$17=FALSE," "))</f>
        <v xml:space="preserve"> </v>
      </c>
      <c r="C14" s="58"/>
      <c r="D14" s="58"/>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4"/>
      <c r="AK14" s="185"/>
      <c r="AL14" s="185"/>
      <c r="AM14" s="185"/>
      <c r="AN14" s="185"/>
      <c r="AO14" s="185"/>
      <c r="AP14" s="185"/>
      <c r="AQ14" s="185"/>
      <c r="AR14" s="185"/>
      <c r="AS14" s="185"/>
      <c r="AT14" s="184"/>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row>
    <row r="15" spans="1:68" x14ac:dyDescent="0.2">
      <c r="A15" s="4"/>
      <c r="B15" s="304" t="str">
        <f>IF('Form VI'!$A$18=TRUE,"K",IF('Form VI'!$A$18=FALSE," "))</f>
        <v xml:space="preserve"> </v>
      </c>
      <c r="C15" s="58"/>
      <c r="D15" s="58"/>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4"/>
      <c r="AK15" s="185"/>
      <c r="AL15" s="185"/>
      <c r="AM15" s="185"/>
      <c r="AN15" s="185"/>
      <c r="AO15" s="185"/>
      <c r="AP15" s="185"/>
      <c r="AQ15" s="185"/>
      <c r="AR15" s="185"/>
      <c r="AS15" s="185"/>
      <c r="AT15" s="185"/>
      <c r="AU15" s="184"/>
      <c r="AV15" s="185"/>
      <c r="AW15" s="185"/>
      <c r="AX15" s="185"/>
      <c r="AY15" s="185"/>
      <c r="AZ15" s="185"/>
      <c r="BA15" s="185"/>
      <c r="BB15" s="185"/>
      <c r="BC15" s="185"/>
      <c r="BD15" s="185"/>
      <c r="BE15" s="185"/>
      <c r="BF15" s="185"/>
      <c r="BG15" s="185"/>
      <c r="BH15" s="185"/>
      <c r="BI15" s="185"/>
      <c r="BJ15" s="185"/>
      <c r="BK15" s="185"/>
      <c r="BL15" s="185"/>
      <c r="BM15" s="185"/>
      <c r="BN15" s="185"/>
      <c r="BO15" s="185"/>
      <c r="BP15" s="185"/>
    </row>
    <row r="16" spans="1:68" x14ac:dyDescent="0.2">
      <c r="A16" s="4"/>
      <c r="B16" s="304" t="str">
        <f>IF('Form VI'!$A$19=TRUE,"L",IF('Form VI'!$A$19=FALSE," "))</f>
        <v xml:space="preserve"> </v>
      </c>
      <c r="C16" s="58"/>
      <c r="D16" s="58"/>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4"/>
      <c r="AK16" s="185"/>
      <c r="AL16" s="185"/>
      <c r="AM16" s="185"/>
      <c r="AN16" s="185"/>
      <c r="AO16" s="185"/>
      <c r="AP16" s="185"/>
      <c r="AQ16" s="185"/>
      <c r="AR16" s="185"/>
      <c r="AS16" s="185"/>
      <c r="AT16" s="185"/>
      <c r="AU16" s="185"/>
      <c r="AV16" s="184"/>
      <c r="AW16" s="185"/>
      <c r="AX16" s="185"/>
      <c r="AY16" s="185"/>
      <c r="AZ16" s="185"/>
      <c r="BA16" s="185"/>
      <c r="BB16" s="185"/>
      <c r="BC16" s="185"/>
      <c r="BD16" s="185"/>
      <c r="BE16" s="185"/>
      <c r="BF16" s="185"/>
      <c r="BG16" s="185"/>
      <c r="BH16" s="185"/>
      <c r="BI16" s="185"/>
      <c r="BJ16" s="185"/>
      <c r="BK16" s="185"/>
      <c r="BL16" s="185"/>
      <c r="BM16" s="185"/>
      <c r="BN16" s="185"/>
      <c r="BO16" s="185"/>
      <c r="BP16" s="185"/>
    </row>
    <row r="17" spans="1:68" x14ac:dyDescent="0.2">
      <c r="A17" s="4"/>
      <c r="B17" s="304" t="str">
        <f>IF('Form VI'!$A$20=TRUE,"M",IF('Form VI'!$A$20=FALSE," "))</f>
        <v xml:space="preserve"> </v>
      </c>
      <c r="C17" s="58"/>
      <c r="D17" s="58"/>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4"/>
      <c r="AK17" s="185"/>
      <c r="AL17" s="185"/>
      <c r="AM17" s="185"/>
      <c r="AN17" s="185"/>
      <c r="AO17" s="185"/>
      <c r="AP17" s="185"/>
      <c r="AQ17" s="185"/>
      <c r="AR17" s="185"/>
      <c r="AS17" s="185"/>
      <c r="AT17" s="185"/>
      <c r="AU17" s="185"/>
      <c r="AV17" s="185"/>
      <c r="AW17" s="184"/>
      <c r="AX17" s="185"/>
      <c r="AY17" s="185"/>
      <c r="AZ17" s="185"/>
      <c r="BA17" s="185"/>
      <c r="BB17" s="185"/>
      <c r="BC17" s="185"/>
      <c r="BD17" s="185"/>
      <c r="BE17" s="185"/>
      <c r="BF17" s="185"/>
      <c r="BG17" s="185"/>
      <c r="BH17" s="185"/>
      <c r="BI17" s="185"/>
      <c r="BJ17" s="185"/>
      <c r="BK17" s="185"/>
      <c r="BL17" s="185"/>
      <c r="BM17" s="185"/>
      <c r="BN17" s="185"/>
      <c r="BO17" s="185"/>
      <c r="BP17" s="185"/>
    </row>
    <row r="18" spans="1:68" x14ac:dyDescent="0.2">
      <c r="A18" s="4"/>
      <c r="B18" s="304" t="str">
        <f>IF('Form VI'!$A$21=TRUE,"N",IF('Form VI'!$A$21=FALSE," "))</f>
        <v xml:space="preserve"> </v>
      </c>
      <c r="C18" s="58"/>
      <c r="D18" s="58"/>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4"/>
      <c r="AK18" s="185"/>
      <c r="AL18" s="185"/>
      <c r="AM18" s="185"/>
      <c r="AN18" s="185"/>
      <c r="AO18" s="185"/>
      <c r="AP18" s="185"/>
      <c r="AQ18" s="185"/>
      <c r="AR18" s="185"/>
      <c r="AS18" s="185"/>
      <c r="AT18" s="185"/>
      <c r="AU18" s="185"/>
      <c r="AV18" s="185"/>
      <c r="AW18" s="185"/>
      <c r="AX18" s="184"/>
      <c r="AY18" s="185"/>
      <c r="AZ18" s="185"/>
      <c r="BA18" s="185"/>
      <c r="BB18" s="185"/>
      <c r="BC18" s="185"/>
      <c r="BD18" s="185"/>
      <c r="BE18" s="185"/>
      <c r="BF18" s="185"/>
      <c r="BG18" s="185"/>
      <c r="BH18" s="185"/>
      <c r="BI18" s="185"/>
      <c r="BJ18" s="185"/>
      <c r="BK18" s="185"/>
      <c r="BL18" s="185"/>
      <c r="BM18" s="185"/>
      <c r="BN18" s="185"/>
      <c r="BO18" s="185"/>
      <c r="BP18" s="185"/>
    </row>
    <row r="19" spans="1:68" x14ac:dyDescent="0.2">
      <c r="A19" s="4"/>
      <c r="B19" s="304" t="str">
        <f>IF('Form VI'!$A$22=TRUE,"O",IF('Form VI'!$A$22=FALSE," "))</f>
        <v xml:space="preserve"> </v>
      </c>
      <c r="C19" s="58"/>
      <c r="D19" s="58"/>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4"/>
      <c r="AK19" s="185"/>
      <c r="AL19" s="185"/>
      <c r="AM19" s="185"/>
      <c r="AN19" s="185"/>
      <c r="AO19" s="185"/>
      <c r="AP19" s="185"/>
      <c r="AQ19" s="185"/>
      <c r="AR19" s="185"/>
      <c r="AS19" s="185"/>
      <c r="AT19" s="185"/>
      <c r="AU19" s="185"/>
      <c r="AV19" s="185"/>
      <c r="AW19" s="185"/>
      <c r="AX19" s="185"/>
      <c r="AY19" s="184"/>
      <c r="AZ19" s="185"/>
      <c r="BA19" s="185"/>
      <c r="BB19" s="185"/>
      <c r="BC19" s="185"/>
      <c r="BD19" s="185"/>
      <c r="BE19" s="185"/>
      <c r="BF19" s="185"/>
      <c r="BG19" s="185"/>
      <c r="BH19" s="185"/>
      <c r="BI19" s="185"/>
      <c r="BJ19" s="185"/>
      <c r="BK19" s="185"/>
      <c r="BL19" s="185"/>
      <c r="BM19" s="185"/>
      <c r="BN19" s="185"/>
      <c r="BO19" s="185"/>
      <c r="BP19" s="185"/>
    </row>
    <row r="20" spans="1:68" x14ac:dyDescent="0.2">
      <c r="A20" s="4"/>
      <c r="B20" s="304" t="str">
        <f>IF('Form VI'!$A$23=TRUE,"P",IF('Form VI'!$A$23=FALSE," "))</f>
        <v xml:space="preserve"> </v>
      </c>
      <c r="C20" s="58"/>
      <c r="D20" s="58"/>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4"/>
      <c r="AK20" s="185"/>
      <c r="AL20" s="185"/>
      <c r="AM20" s="185"/>
      <c r="AN20" s="185"/>
      <c r="AO20" s="185"/>
      <c r="AP20" s="185"/>
      <c r="AQ20" s="185"/>
      <c r="AR20" s="185"/>
      <c r="AS20" s="185"/>
      <c r="AT20" s="185"/>
      <c r="AU20" s="185"/>
      <c r="AV20" s="185"/>
      <c r="AW20" s="185"/>
      <c r="AX20" s="185"/>
      <c r="AY20" s="185"/>
      <c r="AZ20" s="184"/>
      <c r="BA20" s="185"/>
      <c r="BB20" s="185"/>
      <c r="BC20" s="185"/>
      <c r="BD20" s="185"/>
      <c r="BE20" s="185"/>
      <c r="BF20" s="185"/>
      <c r="BG20" s="185"/>
      <c r="BH20" s="185"/>
      <c r="BI20" s="185"/>
      <c r="BJ20" s="185"/>
      <c r="BK20" s="185"/>
      <c r="BL20" s="185"/>
      <c r="BM20" s="185"/>
      <c r="BN20" s="185"/>
      <c r="BO20" s="185"/>
      <c r="BP20" s="185"/>
    </row>
    <row r="21" spans="1:68" x14ac:dyDescent="0.2">
      <c r="A21" s="4"/>
      <c r="B21" s="304" t="str">
        <f>IF('Form VI'!$A$24=TRUE,"Q",IF('Form VI'!$A$24=FALSE," "))</f>
        <v xml:space="preserve"> </v>
      </c>
      <c r="C21" s="58"/>
      <c r="D21" s="58"/>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4"/>
      <c r="AK21" s="185"/>
      <c r="AL21" s="185"/>
      <c r="AM21" s="185"/>
      <c r="AN21" s="185"/>
      <c r="AO21" s="185"/>
      <c r="AP21" s="185"/>
      <c r="AQ21" s="185"/>
      <c r="AR21" s="185"/>
      <c r="AS21" s="185"/>
      <c r="AT21" s="185"/>
      <c r="AU21" s="185"/>
      <c r="AV21" s="185"/>
      <c r="AW21" s="185"/>
      <c r="AX21" s="185"/>
      <c r="AY21" s="185"/>
      <c r="AZ21" s="185"/>
      <c r="BA21" s="184"/>
      <c r="BB21" s="185"/>
      <c r="BC21" s="185"/>
      <c r="BD21" s="185"/>
      <c r="BE21" s="185"/>
      <c r="BF21" s="185"/>
      <c r="BG21" s="185"/>
      <c r="BH21" s="185"/>
      <c r="BI21" s="185"/>
      <c r="BJ21" s="185"/>
      <c r="BK21" s="185"/>
      <c r="BL21" s="185"/>
      <c r="BM21" s="185"/>
      <c r="BN21" s="185"/>
      <c r="BO21" s="185"/>
      <c r="BP21" s="185"/>
    </row>
    <row r="22" spans="1:68" x14ac:dyDescent="0.2">
      <c r="A22" s="4"/>
      <c r="B22" s="304" t="str">
        <f>IF('Form VI'!$A$25=TRUE,"R",IF('Form VI'!$A$25=FALSE," "))</f>
        <v xml:space="preserve"> </v>
      </c>
      <c r="C22" s="58"/>
      <c r="D22" s="58"/>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4"/>
      <c r="AK22" s="185"/>
      <c r="AL22" s="185"/>
      <c r="AM22" s="185"/>
      <c r="AN22" s="185"/>
      <c r="AO22" s="185"/>
      <c r="AP22" s="185"/>
      <c r="AQ22" s="185"/>
      <c r="AR22" s="185"/>
      <c r="AS22" s="185"/>
      <c r="AT22" s="185"/>
      <c r="AU22" s="185"/>
      <c r="AV22" s="185"/>
      <c r="AW22" s="185"/>
      <c r="AX22" s="185"/>
      <c r="AY22" s="185"/>
      <c r="AZ22" s="185"/>
      <c r="BA22" s="185"/>
      <c r="BB22" s="184"/>
      <c r="BC22" s="185"/>
      <c r="BD22" s="185"/>
      <c r="BE22" s="185"/>
      <c r="BF22" s="185"/>
      <c r="BG22" s="185"/>
      <c r="BH22" s="185"/>
      <c r="BI22" s="185"/>
      <c r="BJ22" s="185"/>
      <c r="BK22" s="185"/>
      <c r="BL22" s="185"/>
      <c r="BM22" s="185"/>
      <c r="BN22" s="185"/>
      <c r="BO22" s="185"/>
      <c r="BP22" s="185"/>
    </row>
    <row r="23" spans="1:68" x14ac:dyDescent="0.2">
      <c r="A23" s="4"/>
      <c r="B23" s="304" t="str">
        <f>IF('Form VI'!$A$26=TRUE,"S",IF('Form VI'!$A$26=FALSE," "))</f>
        <v xml:space="preserve"> </v>
      </c>
      <c r="C23" s="58"/>
      <c r="D23" s="58"/>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4"/>
      <c r="AK23" s="185"/>
      <c r="AL23" s="185"/>
      <c r="AM23" s="185"/>
      <c r="AN23" s="185"/>
      <c r="AO23" s="185"/>
      <c r="AP23" s="185"/>
      <c r="AQ23" s="185"/>
      <c r="AR23" s="185"/>
      <c r="AS23" s="185"/>
      <c r="AT23" s="185"/>
      <c r="AU23" s="185"/>
      <c r="AV23" s="185"/>
      <c r="AW23" s="185"/>
      <c r="AX23" s="185"/>
      <c r="AY23" s="185"/>
      <c r="AZ23" s="185"/>
      <c r="BA23" s="185"/>
      <c r="BB23" s="185"/>
      <c r="BC23" s="184"/>
      <c r="BD23" s="185"/>
      <c r="BE23" s="185"/>
      <c r="BF23" s="185"/>
      <c r="BG23" s="185"/>
      <c r="BH23" s="185"/>
      <c r="BI23" s="185"/>
      <c r="BJ23" s="185"/>
      <c r="BK23" s="185"/>
      <c r="BL23" s="185"/>
      <c r="BM23" s="185"/>
      <c r="BN23" s="185"/>
      <c r="BO23" s="185"/>
      <c r="BP23" s="185"/>
    </row>
    <row r="24" spans="1:68" x14ac:dyDescent="0.2">
      <c r="A24" s="4"/>
      <c r="B24" s="304" t="str">
        <f>IF('Form VI'!$A$27=TRUE,"T",IF('Form VI'!$A$27=FALSE," "))</f>
        <v xml:space="preserve"> </v>
      </c>
      <c r="C24" s="58"/>
      <c r="D24" s="58"/>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4"/>
      <c r="AK24" s="185"/>
      <c r="AL24" s="185"/>
      <c r="AM24" s="185"/>
      <c r="AN24" s="185"/>
      <c r="AO24" s="185"/>
      <c r="AP24" s="185"/>
      <c r="AQ24" s="185"/>
      <c r="AR24" s="185"/>
      <c r="AS24" s="185"/>
      <c r="AT24" s="185"/>
      <c r="AU24" s="185"/>
      <c r="AV24" s="185"/>
      <c r="AW24" s="185"/>
      <c r="AX24" s="185"/>
      <c r="AY24" s="185"/>
      <c r="AZ24" s="185"/>
      <c r="BA24" s="185"/>
      <c r="BB24" s="185"/>
      <c r="BC24" s="185"/>
      <c r="BD24" s="184"/>
      <c r="BE24" s="185"/>
      <c r="BF24" s="185"/>
      <c r="BG24" s="185"/>
      <c r="BH24" s="185"/>
      <c r="BI24" s="185"/>
      <c r="BJ24" s="185"/>
      <c r="BK24" s="185"/>
      <c r="BL24" s="185"/>
      <c r="BM24" s="185"/>
      <c r="BN24" s="185"/>
      <c r="BO24" s="185"/>
      <c r="BP24" s="185"/>
    </row>
    <row r="25" spans="1:68" x14ac:dyDescent="0.2">
      <c r="A25" s="4"/>
      <c r="B25" s="304" t="str">
        <f>IF('Form VI'!$A$28=TRUE,"U",IF('Form VI'!$A$28=FALSE," "))</f>
        <v xml:space="preserve"> </v>
      </c>
      <c r="C25" s="58"/>
      <c r="D25" s="58"/>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4"/>
      <c r="AK25" s="185"/>
      <c r="AL25" s="185"/>
      <c r="AM25" s="185"/>
      <c r="AN25" s="185"/>
      <c r="AO25" s="185"/>
      <c r="AP25" s="185"/>
      <c r="AQ25" s="185"/>
      <c r="AR25" s="185"/>
      <c r="AS25" s="185"/>
      <c r="AT25" s="185"/>
      <c r="AU25" s="185"/>
      <c r="AV25" s="185"/>
      <c r="AW25" s="185"/>
      <c r="AX25" s="185"/>
      <c r="AY25" s="185"/>
      <c r="AZ25" s="185"/>
      <c r="BA25" s="185"/>
      <c r="BB25" s="185"/>
      <c r="BC25" s="185"/>
      <c r="BD25" s="185"/>
      <c r="BE25" s="184"/>
      <c r="BF25" s="185"/>
      <c r="BG25" s="185"/>
      <c r="BH25" s="185"/>
      <c r="BI25" s="185"/>
      <c r="BJ25" s="185"/>
      <c r="BK25" s="185"/>
      <c r="BL25" s="185"/>
      <c r="BM25" s="185"/>
      <c r="BN25" s="185"/>
      <c r="BO25" s="185"/>
      <c r="BP25" s="185"/>
    </row>
    <row r="26" spans="1:68" x14ac:dyDescent="0.2">
      <c r="A26" s="4"/>
      <c r="B26" s="304" t="str">
        <f>IF('Form VI'!$A$29=TRUE,"V",IF('Form VI'!$A$29=FALSE," "))</f>
        <v xml:space="preserve"> </v>
      </c>
      <c r="C26" s="58"/>
      <c r="D26" s="58"/>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4"/>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4"/>
      <c r="BG26" s="185"/>
      <c r="BH26" s="185"/>
      <c r="BI26" s="185"/>
      <c r="BJ26" s="185"/>
      <c r="BK26" s="185"/>
      <c r="BL26" s="185"/>
      <c r="BM26" s="185"/>
      <c r="BN26" s="185"/>
      <c r="BO26" s="185"/>
      <c r="BP26" s="185"/>
    </row>
    <row r="27" spans="1:68" x14ac:dyDescent="0.2">
      <c r="A27" s="4"/>
      <c r="B27" s="304" t="str">
        <f>IF('Form VI'!$A$30=TRUE,"W",IF('Form VI'!$A$30=FALSE," "))</f>
        <v xml:space="preserve"> </v>
      </c>
      <c r="C27" s="58"/>
      <c r="D27" s="58"/>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4"/>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4"/>
      <c r="BH27" s="185"/>
      <c r="BI27" s="185"/>
      <c r="BJ27" s="185"/>
      <c r="BK27" s="185"/>
      <c r="BL27" s="185"/>
      <c r="BM27" s="185"/>
      <c r="BN27" s="185"/>
      <c r="BO27" s="185"/>
      <c r="BP27" s="185"/>
    </row>
    <row r="28" spans="1:68" x14ac:dyDescent="0.2">
      <c r="A28" s="4"/>
      <c r="B28" s="304" t="str">
        <f>IF('Form VI'!$A$31=TRUE,"X",IF('Form VI'!$A$31=FALSE," "))</f>
        <v xml:space="preserve"> </v>
      </c>
      <c r="C28" s="58"/>
      <c r="D28" s="58"/>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4"/>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4"/>
      <c r="BI28" s="185"/>
      <c r="BJ28" s="185"/>
      <c r="BK28" s="185"/>
      <c r="BL28" s="185"/>
      <c r="BM28" s="185"/>
      <c r="BN28" s="185"/>
      <c r="BO28" s="185"/>
      <c r="BP28" s="185"/>
    </row>
    <row r="29" spans="1:68" x14ac:dyDescent="0.2">
      <c r="A29" s="4"/>
      <c r="B29" s="304" t="str">
        <f>IF('Form VI'!$A$32=TRUE,"Y",IF('Form VI'!$A$32=FALSE," "))</f>
        <v xml:space="preserve"> </v>
      </c>
      <c r="C29" s="58"/>
      <c r="D29" s="58"/>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4"/>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4"/>
      <c r="BJ29" s="185"/>
      <c r="BK29" s="185"/>
      <c r="BL29" s="185"/>
      <c r="BM29" s="185"/>
      <c r="BN29" s="185"/>
      <c r="BO29" s="185"/>
      <c r="BP29" s="185"/>
    </row>
    <row r="30" spans="1:68" x14ac:dyDescent="0.2">
      <c r="A30" s="4"/>
      <c r="B30" s="304" t="str">
        <f>IF('Form VI'!$A$33=TRUE,"Z",IF('Form VI'!$A$33=FALSE," "))</f>
        <v xml:space="preserve"> </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4"/>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4"/>
      <c r="BK30" s="185"/>
      <c r="BL30" s="185"/>
      <c r="BM30" s="185"/>
      <c r="BN30" s="185"/>
      <c r="BO30" s="185"/>
      <c r="BP30" s="185"/>
    </row>
    <row r="31" spans="1:68" x14ac:dyDescent="0.2">
      <c r="A31" s="4"/>
      <c r="B31" s="304" t="str">
        <f>IF('Form VI'!$A$34=TRUE,"AA",IF('Form VI'!$A$34=FALSE," "))</f>
        <v xml:space="preserve"> </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4"/>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4"/>
      <c r="BL31" s="185"/>
      <c r="BM31" s="185"/>
      <c r="BN31" s="185"/>
      <c r="BO31" s="185"/>
      <c r="BP31" s="185"/>
    </row>
    <row r="32" spans="1:68" x14ac:dyDescent="0.2">
      <c r="A32" s="4"/>
      <c r="B32" s="304" t="str">
        <f>IF('Form VI'!$A$35=TRUE,"AB",IF('Form VI'!$A$35=FALSE," "))</f>
        <v xml:space="preserve"> </v>
      </c>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4"/>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4"/>
      <c r="BM32" s="185"/>
      <c r="BN32" s="185"/>
      <c r="BO32" s="185"/>
      <c r="BP32" s="185"/>
    </row>
    <row r="33" spans="1:68" x14ac:dyDescent="0.2">
      <c r="A33" s="4"/>
      <c r="B33" s="304" t="str">
        <f>IF('Form VI'!$A$36=TRUE,"AC",IF('Form VI'!$A$36=FALSE," "))</f>
        <v xml:space="preserve"> </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4"/>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4"/>
      <c r="BN33" s="185"/>
      <c r="BO33" s="185"/>
      <c r="BP33" s="185"/>
    </row>
    <row r="34" spans="1:68" x14ac:dyDescent="0.2">
      <c r="A34" s="4"/>
      <c r="B34" s="304" t="str">
        <f>IF('Form VI'!$A$37=TRUE,"AD",IF('Form VI'!$A$37=FALSE," "))</f>
        <v xml:space="preserve"> </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4"/>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4"/>
      <c r="BO34" s="185"/>
      <c r="BP34" s="185"/>
    </row>
    <row r="35" spans="1:68" x14ac:dyDescent="0.2">
      <c r="A35" s="4"/>
      <c r="B35" s="304" t="str">
        <f>IF('Form VI'!$A$38=TRUE,"AE",IF('Form VI'!$A$38=FALSE," "))</f>
        <v xml:space="preserve"> </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4"/>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4"/>
      <c r="BP35" s="185"/>
    </row>
    <row r="36" spans="1:68" x14ac:dyDescent="0.2">
      <c r="A36" s="4"/>
      <c r="B36" s="304" t="str">
        <f>IF('Form VI'!$A$39=TRUE,"AF",IF('Form VI'!$A$39=FALSE," "))</f>
        <v xml:space="preserve"> </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4"/>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4"/>
    </row>
    <row r="37" spans="1:68" x14ac:dyDescent="0.2">
      <c r="A37" s="4"/>
      <c r="B37" s="22"/>
      <c r="C37" s="23"/>
      <c r="D37" s="23"/>
      <c r="E37" s="23"/>
      <c r="F37" s="23"/>
      <c r="G37" s="23"/>
      <c r="H37" s="23"/>
      <c r="I37" s="23"/>
      <c r="J37" s="23"/>
      <c r="K37" s="23"/>
      <c r="L37" s="20"/>
      <c r="M37" s="20"/>
      <c r="N37" s="20"/>
      <c r="O37" s="20"/>
      <c r="P37" s="20"/>
      <c r="Q37" s="20"/>
      <c r="R37" s="20"/>
      <c r="S37" s="20"/>
      <c r="T37" s="20"/>
      <c r="U37" s="20"/>
      <c r="V37" s="20"/>
      <c r="W37" s="20"/>
      <c r="X37" s="20"/>
      <c r="Y37" s="20"/>
      <c r="Z37" s="20"/>
      <c r="AA37" s="20"/>
      <c r="AB37" s="20"/>
      <c r="AC37" s="20"/>
      <c r="AD37" s="20"/>
      <c r="AE37" s="20"/>
      <c r="AF37" s="20"/>
      <c r="AG37" s="20"/>
      <c r="AH37" s="20"/>
      <c r="AI37" s="4"/>
    </row>
    <row r="38" spans="1:68" x14ac:dyDescent="0.2">
      <c r="A38" s="4"/>
      <c r="B38" s="374" t="s">
        <v>109</v>
      </c>
      <c r="C38" s="375"/>
      <c r="D38" s="635"/>
      <c r="E38" s="636"/>
      <c r="F38" s="637"/>
      <c r="G38" s="637"/>
      <c r="H38" s="637"/>
      <c r="I38" s="637"/>
      <c r="J38" s="637"/>
      <c r="K38" s="637"/>
      <c r="L38" s="637"/>
      <c r="M38" s="637"/>
      <c r="N38" s="637"/>
      <c r="O38" s="637"/>
      <c r="P38" s="637"/>
      <c r="Q38" s="637"/>
      <c r="R38" s="637"/>
      <c r="S38" s="637"/>
      <c r="T38" s="637"/>
      <c r="U38" s="637"/>
      <c r="V38" s="637"/>
      <c r="W38" s="637"/>
      <c r="X38" s="637"/>
      <c r="Y38" s="637"/>
      <c r="Z38" s="637"/>
      <c r="AA38" s="637"/>
      <c r="AB38" s="637"/>
      <c r="AC38" s="637"/>
      <c r="AD38" s="637"/>
      <c r="AE38" s="637"/>
      <c r="AF38" s="637"/>
      <c r="AG38" s="637"/>
      <c r="AH38" s="638"/>
      <c r="AI38" s="4"/>
    </row>
    <row r="39" spans="1:68" x14ac:dyDescent="0.2">
      <c r="A39" s="4"/>
      <c r="B39" s="22"/>
      <c r="C39" s="23"/>
      <c r="D39" s="23"/>
      <c r="E39" s="639"/>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1"/>
      <c r="AI39" s="4"/>
    </row>
    <row r="40" spans="1:68" ht="12.75" customHeight="1" x14ac:dyDescent="0.2">
      <c r="A40" s="4"/>
      <c r="B40" s="659" t="s">
        <v>25</v>
      </c>
      <c r="C40" s="592"/>
      <c r="D40" s="582" t="s">
        <v>27</v>
      </c>
      <c r="E40" s="607"/>
      <c r="F40" s="607"/>
      <c r="G40" s="607"/>
      <c r="H40" s="607"/>
      <c r="I40" s="607"/>
      <c r="J40" s="607"/>
      <c r="K40" s="607"/>
      <c r="L40" s="607"/>
      <c r="M40" s="607"/>
      <c r="N40" s="661" t="s">
        <v>477</v>
      </c>
      <c r="O40" s="594"/>
      <c r="P40" s="594"/>
      <c r="Q40" s="594"/>
      <c r="R40" s="594"/>
      <c r="S40" s="594"/>
      <c r="T40" s="594"/>
      <c r="U40" s="594"/>
      <c r="V40" s="594"/>
      <c r="W40" s="594"/>
      <c r="X40" s="658"/>
      <c r="Y40" s="607"/>
      <c r="Z40" s="607"/>
      <c r="AA40" s="607"/>
      <c r="AB40" s="607"/>
      <c r="AC40" s="607"/>
      <c r="AD40" s="607"/>
      <c r="AE40" s="607"/>
      <c r="AF40" s="607"/>
      <c r="AG40" s="607"/>
      <c r="AH40" s="607"/>
      <c r="AI40" s="4"/>
    </row>
    <row r="41" spans="1:68" x14ac:dyDescent="0.2">
      <c r="A41" s="4"/>
      <c r="B41" s="591"/>
      <c r="C41" s="592"/>
      <c r="D41" s="657" t="s">
        <v>479</v>
      </c>
      <c r="E41" s="660"/>
      <c r="F41" s="660"/>
      <c r="G41" s="660"/>
      <c r="H41" s="660"/>
      <c r="I41" s="660"/>
      <c r="J41" s="660"/>
      <c r="K41" s="660"/>
      <c r="L41" s="660"/>
      <c r="M41" s="660"/>
      <c r="N41" s="662" t="s">
        <v>478</v>
      </c>
      <c r="O41" s="606"/>
      <c r="P41" s="606"/>
      <c r="Q41" s="606"/>
      <c r="R41" s="606"/>
      <c r="S41" s="606"/>
      <c r="T41" s="606"/>
      <c r="U41" s="606"/>
      <c r="V41" s="606"/>
      <c r="W41" s="606"/>
      <c r="X41" s="657"/>
      <c r="Y41" s="607"/>
      <c r="Z41" s="607"/>
      <c r="AA41" s="607"/>
      <c r="AB41" s="607"/>
      <c r="AC41" s="607"/>
      <c r="AD41" s="607"/>
      <c r="AE41" s="607"/>
      <c r="AF41" s="607"/>
      <c r="AG41" s="607"/>
      <c r="AH41" s="607"/>
      <c r="AI41" s="4"/>
    </row>
    <row r="42" spans="1:68" x14ac:dyDescent="0.2">
      <c r="A42" s="7"/>
      <c r="B42" s="591"/>
      <c r="C42" s="592"/>
      <c r="D42" s="660"/>
      <c r="E42" s="660"/>
      <c r="F42" s="660"/>
      <c r="G42" s="660"/>
      <c r="H42" s="660"/>
      <c r="I42" s="660"/>
      <c r="J42" s="660"/>
      <c r="K42" s="660"/>
      <c r="L42" s="660"/>
      <c r="M42" s="660"/>
      <c r="N42" s="606"/>
      <c r="O42" s="606"/>
      <c r="P42" s="606"/>
      <c r="Q42" s="606"/>
      <c r="R42" s="606"/>
      <c r="S42" s="606"/>
      <c r="T42" s="606"/>
      <c r="U42" s="606"/>
      <c r="V42" s="606"/>
      <c r="W42" s="606"/>
      <c r="X42" s="607"/>
      <c r="Y42" s="607"/>
      <c r="Z42" s="607"/>
      <c r="AA42" s="607"/>
      <c r="AB42" s="607"/>
      <c r="AC42" s="607"/>
      <c r="AD42" s="607"/>
      <c r="AE42" s="607"/>
      <c r="AF42" s="607"/>
      <c r="AG42" s="607"/>
      <c r="AH42" s="607"/>
      <c r="AI42" s="4"/>
    </row>
    <row r="43" spans="1:68" x14ac:dyDescent="0.2">
      <c r="A43" s="2"/>
      <c r="B43" s="608"/>
      <c r="C43" s="563"/>
      <c r="D43" s="563"/>
      <c r="E43" s="563"/>
      <c r="F43" s="563"/>
      <c r="G43" s="563"/>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4"/>
    </row>
    <row r="44" spans="1:68" s="1" customFormat="1" x14ac:dyDescent="0.2">
      <c r="A44" s="376" t="s">
        <v>355</v>
      </c>
      <c r="B44" s="376"/>
      <c r="C44" s="376"/>
      <c r="D44" s="377">
        <f>'Form I'!$D$34</f>
        <v>0</v>
      </c>
      <c r="E44" s="499"/>
      <c r="F44" s="499"/>
      <c r="G44" s="500"/>
      <c r="H44" s="380" t="s">
        <v>352</v>
      </c>
      <c r="I44" s="357"/>
      <c r="J44" s="357"/>
      <c r="K44" s="357"/>
      <c r="L44" s="381"/>
      <c r="M44" s="501">
        <f>'Form I'!$M$34</f>
        <v>0</v>
      </c>
      <c r="N44" s="499"/>
      <c r="O44" s="499"/>
      <c r="P44" s="500"/>
      <c r="Q44" s="359" t="s">
        <v>2</v>
      </c>
      <c r="R44" s="359"/>
      <c r="S44" s="359"/>
      <c r="T44" s="443"/>
      <c r="U44" s="444"/>
      <c r="V44" s="385" t="s">
        <v>354</v>
      </c>
      <c r="W44" s="357"/>
      <c r="X44" s="357"/>
      <c r="Y44" s="381"/>
      <c r="Z44" s="443"/>
      <c r="AA44" s="445"/>
      <c r="AB44" s="359" t="s">
        <v>0</v>
      </c>
      <c r="AC44" s="359"/>
      <c r="AD44" s="440"/>
      <c r="AE44" s="441"/>
      <c r="AF44" s="441"/>
      <c r="AG44" s="441"/>
      <c r="AH44" s="442"/>
      <c r="AI44" s="100" t="e" vm="1">
        <v>#VALUE!</v>
      </c>
    </row>
  </sheetData>
  <sheetProtection sheet="1" selectLockedCells="1"/>
  <mergeCells count="20">
    <mergeCell ref="AD44:AH44"/>
    <mergeCell ref="B40:C42"/>
    <mergeCell ref="D41:M42"/>
    <mergeCell ref="D40:M40"/>
    <mergeCell ref="N40:W40"/>
    <mergeCell ref="N41:W42"/>
    <mergeCell ref="AB44:AC44"/>
    <mergeCell ref="A44:C44"/>
    <mergeCell ref="D44:G44"/>
    <mergeCell ref="M44:P44"/>
    <mergeCell ref="H44:L44"/>
    <mergeCell ref="Q44:S44"/>
    <mergeCell ref="T44:U44"/>
    <mergeCell ref="V44:Y44"/>
    <mergeCell ref="Z44:AA44"/>
    <mergeCell ref="B38:D38"/>
    <mergeCell ref="E38:AH39"/>
    <mergeCell ref="X41:AH42"/>
    <mergeCell ref="X40:AH40"/>
    <mergeCell ref="B43:AH43"/>
  </mergeCells>
  <phoneticPr fontId="5" type="noConversion"/>
  <conditionalFormatting sqref="C6">
    <cfRule type="expression" dxfId="8236" priority="64" stopIfTrue="1">
      <formula>IF($D$5="c",TRUE)</formula>
    </cfRule>
    <cfRule type="expression" dxfId="8235" priority="65" stopIfTrue="1">
      <formula>IF(($C$4="A")*AND($B$6="B"),TRUE)</formula>
    </cfRule>
  </conditionalFormatting>
  <conditionalFormatting sqref="C7">
    <cfRule type="expression" dxfId="8234" priority="126" stopIfTrue="1">
      <formula>IF($E$5="c",TRUE)</formula>
    </cfRule>
    <cfRule type="expression" dxfId="8233" priority="127" stopIfTrue="1">
      <formula>IF(($C$4="A")*AND($B$7="C"),TRUE)</formula>
    </cfRule>
  </conditionalFormatting>
  <conditionalFormatting sqref="C8">
    <cfRule type="expression" dxfId="8232" priority="996" stopIfTrue="1">
      <formula>IF($F$5="c",TRUE)</formula>
    </cfRule>
    <cfRule type="expression" dxfId="8231" priority="997" stopIfTrue="1">
      <formula>IF(($C$4="A")*AND($B$8="D"),TRUE)</formula>
    </cfRule>
  </conditionalFormatting>
  <conditionalFormatting sqref="C9">
    <cfRule type="expression" dxfId="8230" priority="998" stopIfTrue="1">
      <formula>IF($G$5="c",TRUE)</formula>
    </cfRule>
    <cfRule type="expression" dxfId="8229" priority="999" stopIfTrue="1">
      <formula>IF(($C$4="A")*AND($B$9="E"),TRUE)</formula>
    </cfRule>
  </conditionalFormatting>
  <conditionalFormatting sqref="C10">
    <cfRule type="expression" dxfId="8228" priority="1000" stopIfTrue="1">
      <formula>IF($H$5="c",TRUE)</formula>
    </cfRule>
    <cfRule type="expression" dxfId="8227" priority="1001" stopIfTrue="1">
      <formula>IF(($C$4="A")*AND($B$10="F"),TRUE)</formula>
    </cfRule>
  </conditionalFormatting>
  <conditionalFormatting sqref="C11">
    <cfRule type="expression" dxfId="8226" priority="1002" stopIfTrue="1">
      <formula>IF($I$5="c",TRUE)</formula>
    </cfRule>
    <cfRule type="expression" dxfId="8225" priority="1003" stopIfTrue="1">
      <formula>IF(($C$4="A")*AND($B$11="G"),TRUE)</formula>
    </cfRule>
  </conditionalFormatting>
  <conditionalFormatting sqref="C12">
    <cfRule type="expression" dxfId="8224" priority="1004" stopIfTrue="1">
      <formula>IF($J$5="c",TRUE)</formula>
    </cfRule>
    <cfRule type="expression" dxfId="8223" priority="1005" stopIfTrue="1">
      <formula>IF(($C$4="A")*AND($B$12="H"),TRUE)</formula>
    </cfRule>
  </conditionalFormatting>
  <conditionalFormatting sqref="C13">
    <cfRule type="expression" dxfId="8222" priority="1006" stopIfTrue="1">
      <formula>IF($K$5="c",TRUE)</formula>
    </cfRule>
    <cfRule type="expression" dxfId="8221" priority="1007" stopIfTrue="1">
      <formula>IF(($C$4="A")*AND($B$13="I"),TRUE)</formula>
    </cfRule>
  </conditionalFormatting>
  <conditionalFormatting sqref="C14">
    <cfRule type="expression" dxfId="8220" priority="1008" stopIfTrue="1">
      <formula>IF($L$5="c",TRUE)</formula>
    </cfRule>
    <cfRule type="expression" dxfId="8219" priority="1009" stopIfTrue="1">
      <formula>IF(($C$4="A")*AND($B$14="J"),TRUE)</formula>
    </cfRule>
  </conditionalFormatting>
  <conditionalFormatting sqref="C15">
    <cfRule type="expression" dxfId="8218" priority="1010" stopIfTrue="1">
      <formula>IF($M$5="c",TRUE)</formula>
    </cfRule>
    <cfRule type="expression" dxfId="8217" priority="1011" stopIfTrue="1">
      <formula>IF(($C$4="A")*AND($B$15="K"),TRUE)</formula>
    </cfRule>
  </conditionalFormatting>
  <conditionalFormatting sqref="C16">
    <cfRule type="expression" dxfId="8216" priority="1012" stopIfTrue="1">
      <formula>IF($N$5="c",TRUE)</formula>
    </cfRule>
    <cfRule type="expression" dxfId="8215" priority="1013" stopIfTrue="1">
      <formula>IF(($C$4="A")*AND($B$16="L"),TRUE)</formula>
    </cfRule>
  </conditionalFormatting>
  <conditionalFormatting sqref="C17">
    <cfRule type="expression" dxfId="8214" priority="1014" stopIfTrue="1">
      <formula>IF($O$5="c",TRUE)</formula>
    </cfRule>
    <cfRule type="expression" dxfId="8213" priority="1015" stopIfTrue="1">
      <formula>IF(($C$4="A")*AND($B$17="M"),TRUE)</formula>
    </cfRule>
  </conditionalFormatting>
  <conditionalFormatting sqref="C18">
    <cfRule type="expression" dxfId="8212" priority="1016" stopIfTrue="1">
      <formula>IF($P$5="c",TRUE)</formula>
    </cfRule>
    <cfRule type="expression" dxfId="8211" priority="1017" stopIfTrue="1">
      <formula>IF(($C$4="A")*AND($B$18="N"),TRUE)</formula>
    </cfRule>
  </conditionalFormatting>
  <conditionalFormatting sqref="C19">
    <cfRule type="expression" dxfId="8210" priority="1018" stopIfTrue="1">
      <formula>IF($Q$5="c",TRUE)</formula>
    </cfRule>
    <cfRule type="expression" dxfId="8209" priority="1019" stopIfTrue="1">
      <formula>IF(($C$4="A")*AND($B$19="O"),TRUE)</formula>
    </cfRule>
  </conditionalFormatting>
  <conditionalFormatting sqref="C20">
    <cfRule type="expression" dxfId="8208" priority="1020" stopIfTrue="1">
      <formula>IF($R$5="c",TRUE)</formula>
    </cfRule>
    <cfRule type="expression" dxfId="8207" priority="1021" stopIfTrue="1">
      <formula>IF(($C$4="A")*AND($B$20="P"),TRUE)</formula>
    </cfRule>
  </conditionalFormatting>
  <conditionalFormatting sqref="C21">
    <cfRule type="expression" dxfId="8206" priority="1022" stopIfTrue="1">
      <formula>IF($S$5="c",TRUE)</formula>
    </cfRule>
    <cfRule type="expression" dxfId="8205" priority="1023" stopIfTrue="1">
      <formula>IF(($C$4="A")*AND($B$21="Q"),TRUE)</formula>
    </cfRule>
  </conditionalFormatting>
  <conditionalFormatting sqref="C22">
    <cfRule type="expression" dxfId="8204" priority="1024" stopIfTrue="1">
      <formula>IF($T$5="c",TRUE)</formula>
    </cfRule>
    <cfRule type="expression" dxfId="8203" priority="1025" stopIfTrue="1">
      <formula>IF(($C$4="A")*AND($B$22="R"),TRUE)</formula>
    </cfRule>
  </conditionalFormatting>
  <conditionalFormatting sqref="C23">
    <cfRule type="expression" dxfId="8202" priority="1026" stopIfTrue="1">
      <formula>IF($U$5="c",TRUE)</formula>
    </cfRule>
    <cfRule type="expression" dxfId="8201" priority="1027" stopIfTrue="1">
      <formula>IF(($C$4="A")*AND($B$23="S"),TRUE)</formula>
    </cfRule>
  </conditionalFormatting>
  <conditionalFormatting sqref="C24">
    <cfRule type="expression" dxfId="8200" priority="1028" stopIfTrue="1">
      <formula>IF($V$5="c",TRUE)</formula>
    </cfRule>
    <cfRule type="expression" dxfId="8199" priority="1029" stopIfTrue="1">
      <formula>IF(($C$4="A")*AND($B$24="T"),TRUE)</formula>
    </cfRule>
  </conditionalFormatting>
  <conditionalFormatting sqref="C25">
    <cfRule type="expression" dxfId="8198" priority="1030" stopIfTrue="1">
      <formula>IF($W$5="c",TRUE)</formula>
    </cfRule>
    <cfRule type="expression" dxfId="8197" priority="1031" stopIfTrue="1">
      <formula>IF(($C$4="A")*AND($B$25="U"),TRUE)</formula>
    </cfRule>
  </conditionalFormatting>
  <conditionalFormatting sqref="C26">
    <cfRule type="expression" dxfId="8196" priority="1032" stopIfTrue="1">
      <formula>IF($X$5="c",TRUE)</formula>
    </cfRule>
    <cfRule type="expression" dxfId="8195" priority="1033" stopIfTrue="1">
      <formula>IF(($C$4="A")*AND($B$26="V"),TRUE)</formula>
    </cfRule>
  </conditionalFormatting>
  <conditionalFormatting sqref="C27">
    <cfRule type="expression" dxfId="8194" priority="1034" stopIfTrue="1">
      <formula>IF($Y$5="c",TRUE)</formula>
    </cfRule>
    <cfRule type="expression" dxfId="8193" priority="1035" stopIfTrue="1">
      <formula>IF(($C$4="A")*AND($B$27="W"),TRUE)</formula>
    </cfRule>
  </conditionalFormatting>
  <conditionalFormatting sqref="C28">
    <cfRule type="expression" dxfId="8192" priority="1036" stopIfTrue="1">
      <formula>IF($Z$5="c",TRUE)</formula>
    </cfRule>
    <cfRule type="expression" dxfId="8191" priority="1037" stopIfTrue="1">
      <formula>IF(($C$4="A")*AND($B$28="X"),TRUE)</formula>
    </cfRule>
  </conditionalFormatting>
  <conditionalFormatting sqref="C29">
    <cfRule type="expression" dxfId="8190" priority="1038" stopIfTrue="1">
      <formula>IF($AA$5="c",TRUE)</formula>
    </cfRule>
    <cfRule type="expression" dxfId="8189" priority="1039" stopIfTrue="1">
      <formula>IF(($C$4="A")*AND($B$29="Y"),TRUE)</formula>
    </cfRule>
  </conditionalFormatting>
  <conditionalFormatting sqref="C30">
    <cfRule type="expression" dxfId="8188" priority="1040" stopIfTrue="1">
      <formula>IF($AB$5="c",TRUE)</formula>
    </cfRule>
    <cfRule type="expression" dxfId="8187" priority="1041" stopIfTrue="1">
      <formula>IF(($C$4="A")*AND($B$30="Z"),TRUE)</formula>
    </cfRule>
  </conditionalFormatting>
  <conditionalFormatting sqref="C31">
    <cfRule type="expression" dxfId="8186" priority="1042" stopIfTrue="1">
      <formula>IF($AC$5="c",TRUE)</formula>
    </cfRule>
    <cfRule type="expression" dxfId="8185" priority="1043" stopIfTrue="1">
      <formula>IF(($C$4="A")*AND($B$31="AA"),TRUE)</formula>
    </cfRule>
  </conditionalFormatting>
  <conditionalFormatting sqref="C32">
    <cfRule type="expression" dxfId="8184" priority="1044" stopIfTrue="1">
      <formula>IF($AD$5="c",TRUE)</formula>
    </cfRule>
    <cfRule type="expression" dxfId="8183" priority="1045" stopIfTrue="1">
      <formula>IF(($C$4="A")*AND($B$32="AB"),TRUE)</formula>
    </cfRule>
  </conditionalFormatting>
  <conditionalFormatting sqref="C33">
    <cfRule type="expression" dxfId="8182" priority="1046" stopIfTrue="1">
      <formula>IF($AE$5="c",TRUE)</formula>
    </cfRule>
    <cfRule type="expression" dxfId="8181" priority="1047" stopIfTrue="1">
      <formula>IF(($C$4="A")*AND($B$33="AC"),TRUE)</formula>
    </cfRule>
  </conditionalFormatting>
  <conditionalFormatting sqref="C34">
    <cfRule type="expression" dxfId="8180" priority="1048" stopIfTrue="1">
      <formula>IF($AF$5="c",TRUE)</formula>
    </cfRule>
    <cfRule type="expression" dxfId="8179" priority="1049" stopIfTrue="1">
      <formula>IF(($C$4="A")*AND($B$34="AD"),TRUE)</formula>
    </cfRule>
  </conditionalFormatting>
  <conditionalFormatting sqref="C35">
    <cfRule type="expression" dxfId="8178" priority="1050" stopIfTrue="1">
      <formula>IF($AG$5="c",TRUE)</formula>
    </cfRule>
    <cfRule type="expression" dxfId="8177" priority="1051" stopIfTrue="1">
      <formula>IF(($C$4="A")*AND($B$35="AE"),TRUE)</formula>
    </cfRule>
  </conditionalFormatting>
  <conditionalFormatting sqref="C36">
    <cfRule type="expression" dxfId="8176" priority="1052" stopIfTrue="1">
      <formula>IF($AH$5="c",TRUE)</formula>
    </cfRule>
    <cfRule type="expression" dxfId="8175" priority="1053" stopIfTrue="1">
      <formula>IF(($C$4="A")*AND($B$36="AF"),TRUE)</formula>
    </cfRule>
  </conditionalFormatting>
  <conditionalFormatting sqref="D5">
    <cfRule type="expression" dxfId="8174" priority="2" stopIfTrue="1">
      <formula>IF($C$6="c",TRUE)</formula>
    </cfRule>
    <cfRule type="expression" dxfId="8173" priority="3" stopIfTrue="1">
      <formula>IF(($D$4="B")*AND($B$5="A"),TRUE)</formula>
    </cfRule>
  </conditionalFormatting>
  <conditionalFormatting sqref="D7">
    <cfRule type="expression" dxfId="8172" priority="1116" stopIfTrue="1">
      <formula>IF($E$6="c",TRUE)</formula>
    </cfRule>
    <cfRule type="expression" dxfId="8171" priority="1117" stopIfTrue="1">
      <formula>IF(($D$4="B")*AND($B$7="C"),TRUE)</formula>
    </cfRule>
  </conditionalFormatting>
  <conditionalFormatting sqref="D8">
    <cfRule type="expression" dxfId="8170" priority="1054" stopIfTrue="1">
      <formula>IF($F$6="c",TRUE)</formula>
    </cfRule>
    <cfRule type="expression" dxfId="8169" priority="1055" stopIfTrue="1">
      <formula>IF(($D$4="B")*AND($B$8="D"),TRUE)</formula>
    </cfRule>
  </conditionalFormatting>
  <conditionalFormatting sqref="D9">
    <cfRule type="expression" dxfId="8168" priority="1984" stopIfTrue="1">
      <formula>IF($G$6="c",TRUE)</formula>
    </cfRule>
    <cfRule type="expression" dxfId="8167" priority="1985" stopIfTrue="1">
      <formula>IF(($D$4="B")*AND($B$9="E"),TRUE)</formula>
    </cfRule>
  </conditionalFormatting>
  <conditionalFormatting sqref="D10">
    <cfRule type="expression" dxfId="8166" priority="1056" stopIfTrue="1">
      <formula>IF($H$6="c",TRUE)</formula>
    </cfRule>
    <cfRule type="expression" dxfId="8165" priority="1057" stopIfTrue="1">
      <formula>IF(($D$4="B")*AND($B$10="F"),TRUE)</formula>
    </cfRule>
  </conditionalFormatting>
  <conditionalFormatting sqref="D11">
    <cfRule type="expression" dxfId="8164" priority="1058" stopIfTrue="1">
      <formula>IF($I$6="c",TRUE)</formula>
    </cfRule>
    <cfRule type="expression" dxfId="8163" priority="1059" stopIfTrue="1">
      <formula>IF(($D$4="B")*AND($B$11="G"),TRUE)</formula>
    </cfRule>
  </conditionalFormatting>
  <conditionalFormatting sqref="D12">
    <cfRule type="expression" dxfId="8162" priority="1060" stopIfTrue="1">
      <formula>IF($J$6="c",TRUE)</formula>
    </cfRule>
    <cfRule type="expression" dxfId="8161" priority="1061" stopIfTrue="1">
      <formula>IF(($D$4="B")*AND($B$12="H"),TRUE)</formula>
    </cfRule>
  </conditionalFormatting>
  <conditionalFormatting sqref="D13">
    <cfRule type="expression" dxfId="8160" priority="1062" stopIfTrue="1">
      <formula>IF($K$6="c",TRUE)</formula>
    </cfRule>
    <cfRule type="expression" dxfId="8159" priority="1063" stopIfTrue="1">
      <formula>IF(($D$4="B")*AND($B$13="I"),TRUE)</formula>
    </cfRule>
  </conditionalFormatting>
  <conditionalFormatting sqref="D14">
    <cfRule type="expression" dxfId="8158" priority="1064" stopIfTrue="1">
      <formula>IF($L$6="c",TRUE)</formula>
    </cfRule>
    <cfRule type="expression" dxfId="8157" priority="1065" stopIfTrue="1">
      <formula>IF(($D$4="B")*AND($B$14="J"),TRUE)</formula>
    </cfRule>
  </conditionalFormatting>
  <conditionalFormatting sqref="D15">
    <cfRule type="expression" dxfId="8156" priority="1066" stopIfTrue="1">
      <formula>IF($M$6="c",TRUE)</formula>
    </cfRule>
    <cfRule type="expression" dxfId="8155" priority="1067" stopIfTrue="1">
      <formula>IF(($D$4="B")*AND($B$15="K"),TRUE)</formula>
    </cfRule>
  </conditionalFormatting>
  <conditionalFormatting sqref="D16">
    <cfRule type="expression" dxfId="8154" priority="1068" stopIfTrue="1">
      <formula>IF($N$6="c",TRUE)</formula>
    </cfRule>
    <cfRule type="expression" dxfId="8153" priority="1069" stopIfTrue="1">
      <formula>IF(($D$4="B")*AND($B$16="L"),TRUE)</formula>
    </cfRule>
  </conditionalFormatting>
  <conditionalFormatting sqref="D17">
    <cfRule type="expression" dxfId="8152" priority="1070" stopIfTrue="1">
      <formula>IF($O$6="c",TRUE)</formula>
    </cfRule>
    <cfRule type="expression" dxfId="8151" priority="1071" stopIfTrue="1">
      <formula>IF(($D$4="B")*AND($B$17="M"),TRUE)</formula>
    </cfRule>
  </conditionalFormatting>
  <conditionalFormatting sqref="D18">
    <cfRule type="expression" dxfId="8150" priority="1072" stopIfTrue="1">
      <formula>IF($P$6="c",TRUE)</formula>
    </cfRule>
    <cfRule type="expression" dxfId="8149" priority="1073" stopIfTrue="1">
      <formula>IF(($D$4="B")*AND($B$18="N"),TRUE)</formula>
    </cfRule>
  </conditionalFormatting>
  <conditionalFormatting sqref="D19">
    <cfRule type="expression" dxfId="8148" priority="1074" stopIfTrue="1">
      <formula>IF($Q$6="c",TRUE)</formula>
    </cfRule>
    <cfRule type="expression" dxfId="8147" priority="1075" stopIfTrue="1">
      <formula>IF(($D$4="B")*AND($B$19="O"),TRUE)</formula>
    </cfRule>
  </conditionalFormatting>
  <conditionalFormatting sqref="D20">
    <cfRule type="expression" dxfId="8146" priority="1076" stopIfTrue="1">
      <formula>IF($R$6="c",TRUE)</formula>
    </cfRule>
    <cfRule type="expression" dxfId="8145" priority="1077" stopIfTrue="1">
      <formula>IF(($D$4="B")*AND($B$20="P"),TRUE)</formula>
    </cfRule>
  </conditionalFormatting>
  <conditionalFormatting sqref="D21">
    <cfRule type="expression" dxfId="8144" priority="1078" stopIfTrue="1">
      <formula>IF($S$6="c",TRUE)</formula>
    </cfRule>
    <cfRule type="expression" dxfId="8143" priority="1079" stopIfTrue="1">
      <formula>IF(($D$4="B")*AND($B$21="Q"),TRUE)</formula>
    </cfRule>
  </conditionalFormatting>
  <conditionalFormatting sqref="D22">
    <cfRule type="expression" dxfId="8142" priority="1080" stopIfTrue="1">
      <formula>IF($T$6="c",TRUE)</formula>
    </cfRule>
    <cfRule type="expression" dxfId="8141" priority="1081" stopIfTrue="1">
      <formula>IF(($D$4="B")*AND($B$22="R"),TRUE)</formula>
    </cfRule>
  </conditionalFormatting>
  <conditionalFormatting sqref="D23">
    <cfRule type="expression" dxfId="8140" priority="1082" stopIfTrue="1">
      <formula>IF($U$6="c",TRUE)</formula>
    </cfRule>
    <cfRule type="expression" dxfId="8139" priority="1083" stopIfTrue="1">
      <formula>IF(($D$4="B")*AND($B$23="S"),TRUE)</formula>
    </cfRule>
  </conditionalFormatting>
  <conditionalFormatting sqref="D24">
    <cfRule type="expression" dxfId="8138" priority="1084" stopIfTrue="1">
      <formula>IF($V$6="c",TRUE)</formula>
    </cfRule>
    <cfRule type="expression" dxfId="8137" priority="1085" stopIfTrue="1">
      <formula>IF(($D$4="B")*AND($B$24="T"),TRUE)</formula>
    </cfRule>
  </conditionalFormatting>
  <conditionalFormatting sqref="D25">
    <cfRule type="expression" dxfId="8136" priority="1086" stopIfTrue="1">
      <formula>IF($W$6="c",TRUE)</formula>
    </cfRule>
    <cfRule type="expression" dxfId="8135" priority="1087" stopIfTrue="1">
      <formula>IF(($D$4="B")*AND($B$25="U"),TRUE)</formula>
    </cfRule>
  </conditionalFormatting>
  <conditionalFormatting sqref="D26">
    <cfRule type="expression" dxfId="8134" priority="1088" stopIfTrue="1">
      <formula>IF($X$6="c",TRUE)</formula>
    </cfRule>
    <cfRule type="expression" dxfId="8133" priority="1089" stopIfTrue="1">
      <formula>IF(($D$4="B")*AND($B$26="V"),TRUE)</formula>
    </cfRule>
  </conditionalFormatting>
  <conditionalFormatting sqref="D27">
    <cfRule type="expression" dxfId="8132" priority="1090" stopIfTrue="1">
      <formula>IF($Y$6="c",TRUE)</formula>
    </cfRule>
    <cfRule type="expression" dxfId="8131" priority="1091" stopIfTrue="1">
      <formula>IF(($D$4="B")*AND($B$27="W"),TRUE)</formula>
    </cfRule>
  </conditionalFormatting>
  <conditionalFormatting sqref="D28">
    <cfRule type="expression" dxfId="8130" priority="1092" stopIfTrue="1">
      <formula>IF($Z$6="c",TRUE)</formula>
    </cfRule>
    <cfRule type="expression" dxfId="8129" priority="1093" stopIfTrue="1">
      <formula>IF(($D$4="B")*AND($B$28="X"),TRUE)</formula>
    </cfRule>
  </conditionalFormatting>
  <conditionalFormatting sqref="D29">
    <cfRule type="expression" dxfId="8128" priority="1094" stopIfTrue="1">
      <formula>IF($AA$6="c",TRUE)</formula>
    </cfRule>
    <cfRule type="expression" dxfId="8127" priority="1095" stopIfTrue="1">
      <formula>IF(($D$4="B")*AND($B$29="Y"),TRUE)</formula>
    </cfRule>
  </conditionalFormatting>
  <conditionalFormatting sqref="D30">
    <cfRule type="expression" dxfId="8126" priority="1096" stopIfTrue="1">
      <formula>IF($AB$6="c",TRUE)</formula>
    </cfRule>
    <cfRule type="expression" dxfId="8125" priority="1097" stopIfTrue="1">
      <formula>IF(($D$4="B")*AND($B$30="Z"),TRUE)</formula>
    </cfRule>
  </conditionalFormatting>
  <conditionalFormatting sqref="D31">
    <cfRule type="expression" dxfId="8124" priority="1098" stopIfTrue="1">
      <formula>IF($AC$6="c",TRUE)</formula>
    </cfRule>
    <cfRule type="expression" dxfId="8123" priority="1099" stopIfTrue="1">
      <formula>IF(($D$4="B")*AND($B$31="AA"),TRUE)</formula>
    </cfRule>
  </conditionalFormatting>
  <conditionalFormatting sqref="D32">
    <cfRule type="expression" dxfId="8122" priority="1100" stopIfTrue="1">
      <formula>IF($AD$6="c",TRUE)</formula>
    </cfRule>
    <cfRule type="expression" dxfId="8121" priority="1101" stopIfTrue="1">
      <formula>IF(($D$4="B")*AND($B$32="AB"),TRUE)</formula>
    </cfRule>
  </conditionalFormatting>
  <conditionalFormatting sqref="D33">
    <cfRule type="expression" dxfId="8120" priority="1102" stopIfTrue="1">
      <formula>IF($AE$6="c",TRUE)</formula>
    </cfRule>
    <cfRule type="expression" dxfId="8119" priority="1103" stopIfTrue="1">
      <formula>IF(($D$4="B")*AND($B$33="AC"),TRUE)</formula>
    </cfRule>
  </conditionalFormatting>
  <conditionalFormatting sqref="D34">
    <cfRule type="expression" dxfId="8118" priority="1104" stopIfTrue="1">
      <formula>IF($AF$6="c",TRUE)</formula>
    </cfRule>
    <cfRule type="expression" dxfId="8117" priority="1105" stopIfTrue="1">
      <formula>IF(($D$4="B")*AND($B$34="AD"),TRUE)</formula>
    </cfRule>
  </conditionalFormatting>
  <conditionalFormatting sqref="D35">
    <cfRule type="expression" dxfId="8116" priority="1106" stopIfTrue="1">
      <formula>IF($AG$6="c",TRUE)</formula>
    </cfRule>
    <cfRule type="expression" dxfId="8115" priority="1107" stopIfTrue="1">
      <formula>IF(($D$4="B")*AND($B$35="AE"),TRUE)</formula>
    </cfRule>
  </conditionalFormatting>
  <conditionalFormatting sqref="D36">
    <cfRule type="expression" dxfId="8114" priority="1108" stopIfTrue="1">
      <formula>IF($AH$6="c",TRUE)</formula>
    </cfRule>
    <cfRule type="expression" dxfId="8113" priority="1109" stopIfTrue="1">
      <formula>IF(($D$4="B")*AND($B$36="AF"),TRUE)</formula>
    </cfRule>
  </conditionalFormatting>
  <conditionalFormatting sqref="D44:G44 M44:P44">
    <cfRule type="cellIs" dxfId="8112" priority="1" stopIfTrue="1" operator="equal">
      <formula>0</formula>
    </cfRule>
  </conditionalFormatting>
  <conditionalFormatting sqref="E5">
    <cfRule type="expression" dxfId="8111" priority="4" stopIfTrue="1">
      <formula>IF($C$7="c",TRUE)</formula>
    </cfRule>
    <cfRule type="expression" dxfId="8110" priority="5" stopIfTrue="1">
      <formula>IF(($E$4="C")*AND($B$5="A"),TRUE)</formula>
    </cfRule>
  </conditionalFormatting>
  <conditionalFormatting sqref="E6">
    <cfRule type="expression" dxfId="8109" priority="66" stopIfTrue="1">
      <formula>IF($D$7="c",TRUE)</formula>
    </cfRule>
    <cfRule type="expression" dxfId="8108" priority="67" stopIfTrue="1">
      <formula>IF(($E$4="C")*AND($B$6="B"),TRUE)</formula>
    </cfRule>
  </conditionalFormatting>
  <conditionalFormatting sqref="E8">
    <cfRule type="expression" dxfId="8107" priority="1118" stopIfTrue="1">
      <formula>IF($F$7="c",TRUE)</formula>
    </cfRule>
    <cfRule type="expression" dxfId="8106" priority="1119" stopIfTrue="1">
      <formula>IF(($E$4="C")*AND($B$8="D"),TRUE)</formula>
    </cfRule>
  </conditionalFormatting>
  <conditionalFormatting sqref="E9">
    <cfRule type="expression" dxfId="8105" priority="1120" stopIfTrue="1">
      <formula>IF($G$7="c",TRUE)</formula>
    </cfRule>
    <cfRule type="expression" dxfId="8104" priority="1121" stopIfTrue="1">
      <formula>IF(($E$4="C")*AND($B$9="E"),TRUE)</formula>
    </cfRule>
  </conditionalFormatting>
  <conditionalFormatting sqref="E10">
    <cfRule type="expression" dxfId="8103" priority="1122" stopIfTrue="1">
      <formula>IF($H$7="c",TRUE)</formula>
    </cfRule>
    <cfRule type="expression" dxfId="8102" priority="1123" stopIfTrue="1">
      <formula>IF(($E$4="C")*AND($B$10="F"),TRUE)</formula>
    </cfRule>
  </conditionalFormatting>
  <conditionalFormatting sqref="E11">
    <cfRule type="expression" dxfId="8101" priority="1124" stopIfTrue="1">
      <formula>IF($I$7="c",TRUE)</formula>
    </cfRule>
    <cfRule type="expression" dxfId="8100" priority="1125" stopIfTrue="1">
      <formula>IF(($E$4="C")*AND($B$11="G"),TRUE)</formula>
    </cfRule>
  </conditionalFormatting>
  <conditionalFormatting sqref="E12">
    <cfRule type="expression" dxfId="8099" priority="1126" stopIfTrue="1">
      <formula>IF($J$7="c",TRUE)</formula>
    </cfRule>
    <cfRule type="expression" dxfId="8098" priority="1127" stopIfTrue="1">
      <formula>IF(($E$4="C")*AND($B$12="H"),TRUE)</formula>
    </cfRule>
  </conditionalFormatting>
  <conditionalFormatting sqref="E13">
    <cfRule type="expression" dxfId="8097" priority="1128" stopIfTrue="1">
      <formula>IF($K$7="c",TRUE)</formula>
    </cfRule>
    <cfRule type="expression" dxfId="8096" priority="1129" stopIfTrue="1">
      <formula>IF(($E$4="C")*AND($B$13="I"),TRUE)</formula>
    </cfRule>
  </conditionalFormatting>
  <conditionalFormatting sqref="E14">
    <cfRule type="expression" dxfId="8095" priority="1130" stopIfTrue="1">
      <formula>IF($L$7="c",TRUE)</formula>
    </cfRule>
    <cfRule type="expression" dxfId="8094" priority="1131" stopIfTrue="1">
      <formula>IF(($E$4="C")*AND($B$14="J"),TRUE)</formula>
    </cfRule>
  </conditionalFormatting>
  <conditionalFormatting sqref="E15">
    <cfRule type="expression" dxfId="8093" priority="1132" stopIfTrue="1">
      <formula>IF($M$7="c",TRUE)</formula>
    </cfRule>
    <cfRule type="expression" dxfId="8092" priority="1133" stopIfTrue="1">
      <formula>IF(($E$4="C")*AND($B$15="K"),TRUE)</formula>
    </cfRule>
  </conditionalFormatting>
  <conditionalFormatting sqref="E16">
    <cfRule type="expression" dxfId="8091" priority="1134" stopIfTrue="1">
      <formula>IF($N$7="c",TRUE)</formula>
    </cfRule>
    <cfRule type="expression" dxfId="8090" priority="1135" stopIfTrue="1">
      <formula>IF(($E$4="C")*AND($B$16="L"),TRUE)</formula>
    </cfRule>
  </conditionalFormatting>
  <conditionalFormatting sqref="E17">
    <cfRule type="expression" dxfId="8089" priority="1136" stopIfTrue="1">
      <formula>IF($O$7="c",TRUE)</formula>
    </cfRule>
    <cfRule type="expression" dxfId="8088" priority="1137" stopIfTrue="1">
      <formula>IF(($E$4="C")*AND($B$17="M"),TRUE)</formula>
    </cfRule>
  </conditionalFormatting>
  <conditionalFormatting sqref="E18">
    <cfRule type="expression" dxfId="8087" priority="1138" stopIfTrue="1">
      <formula>IF($P$7="c",TRUE)</formula>
    </cfRule>
    <cfRule type="expression" dxfId="8086" priority="1139" stopIfTrue="1">
      <formula>IF(($E$4="C")*AND($B$18="N"),TRUE)</formula>
    </cfRule>
  </conditionalFormatting>
  <conditionalFormatting sqref="E19">
    <cfRule type="expression" dxfId="8085" priority="1140" stopIfTrue="1">
      <formula>IF($Q$7="c",TRUE)</formula>
    </cfRule>
    <cfRule type="expression" dxfId="8084" priority="1141" stopIfTrue="1">
      <formula>IF(($E$4="C")*AND($B$19="O"),TRUE)</formula>
    </cfRule>
  </conditionalFormatting>
  <conditionalFormatting sqref="E20">
    <cfRule type="expression" dxfId="8083" priority="1142" stopIfTrue="1">
      <formula>IF($R$7="c",TRUE)</formula>
    </cfRule>
    <cfRule type="expression" dxfId="8082" priority="1143" stopIfTrue="1">
      <formula>IF(($E$4="C")*AND($B$20="P"),TRUE)</formula>
    </cfRule>
  </conditionalFormatting>
  <conditionalFormatting sqref="E21">
    <cfRule type="expression" dxfId="8081" priority="1144" stopIfTrue="1">
      <formula>IF($S$7="c",TRUE)</formula>
    </cfRule>
    <cfRule type="expression" dxfId="8080" priority="1145" stopIfTrue="1">
      <formula>IF(($E$4="C")*AND($B$21="Q"),TRUE)</formula>
    </cfRule>
  </conditionalFormatting>
  <conditionalFormatting sqref="E22">
    <cfRule type="expression" dxfId="8079" priority="1146" stopIfTrue="1">
      <formula>IF($T$7="c",TRUE)</formula>
    </cfRule>
    <cfRule type="expression" dxfId="8078" priority="1147" stopIfTrue="1">
      <formula>IF(($E$4="C")*AND($B$22="R"),TRUE)</formula>
    </cfRule>
  </conditionalFormatting>
  <conditionalFormatting sqref="E23">
    <cfRule type="expression" dxfId="8077" priority="1148" stopIfTrue="1">
      <formula>IF($U$7="c",TRUE)</formula>
    </cfRule>
    <cfRule type="expression" dxfId="8076" priority="1149" stopIfTrue="1">
      <formula>IF(($E$4="C")*AND($B$23="S"),TRUE)</formula>
    </cfRule>
  </conditionalFormatting>
  <conditionalFormatting sqref="E24">
    <cfRule type="expression" dxfId="8075" priority="1150" stopIfTrue="1">
      <formula>IF($V$7="c",TRUE)</formula>
    </cfRule>
    <cfRule type="expression" dxfId="8074" priority="1151" stopIfTrue="1">
      <formula>IF(($E$4="C")*AND($B$24="T"),TRUE)</formula>
    </cfRule>
  </conditionalFormatting>
  <conditionalFormatting sqref="E25">
    <cfRule type="expression" dxfId="8073" priority="1152" stopIfTrue="1">
      <formula>IF($W$7="c",TRUE)</formula>
    </cfRule>
    <cfRule type="expression" dxfId="8072" priority="1153" stopIfTrue="1">
      <formula>IF(($E$4="C")*AND($B$25="U"),TRUE)</formula>
    </cfRule>
  </conditionalFormatting>
  <conditionalFormatting sqref="E26">
    <cfRule type="expression" dxfId="8071" priority="1154" stopIfTrue="1">
      <formula>IF($X$7="c",TRUE)</formula>
    </cfRule>
    <cfRule type="expression" dxfId="8070" priority="1155" stopIfTrue="1">
      <formula>IF(($E$4="C")*AND($B$26="V"),TRUE)</formula>
    </cfRule>
  </conditionalFormatting>
  <conditionalFormatting sqref="E27">
    <cfRule type="expression" dxfId="8069" priority="1156" stopIfTrue="1">
      <formula>IF($Y$7="c",TRUE)</formula>
    </cfRule>
    <cfRule type="expression" dxfId="8068" priority="1157" stopIfTrue="1">
      <formula>IF(($E$4="C")*AND($B$27="W"),TRUE)</formula>
    </cfRule>
  </conditionalFormatting>
  <conditionalFormatting sqref="E28">
    <cfRule type="expression" dxfId="8067" priority="1158" stopIfTrue="1">
      <formula>IF($Z$7="c",TRUE)</formula>
    </cfRule>
    <cfRule type="expression" dxfId="8066" priority="1159" stopIfTrue="1">
      <formula>IF(($E$4="C")*AND($B$28="X"),TRUE)</formula>
    </cfRule>
  </conditionalFormatting>
  <conditionalFormatting sqref="E29">
    <cfRule type="expression" dxfId="8065" priority="1160" stopIfTrue="1">
      <formula>IF($AA$7="c",TRUE)</formula>
    </cfRule>
    <cfRule type="expression" dxfId="8064" priority="1161" stopIfTrue="1">
      <formula>IF(($E$4="C")*AND($B$29="Y"),TRUE)</formula>
    </cfRule>
  </conditionalFormatting>
  <conditionalFormatting sqref="E30">
    <cfRule type="expression" dxfId="8063" priority="1162" stopIfTrue="1">
      <formula>IF($AB$7="c",TRUE)</formula>
    </cfRule>
    <cfRule type="expression" dxfId="8062" priority="1163" stopIfTrue="1">
      <formula>IF(($E$4="C")*AND($B$30="Z"),TRUE)</formula>
    </cfRule>
  </conditionalFormatting>
  <conditionalFormatting sqref="E31">
    <cfRule type="expression" dxfId="8061" priority="1164" stopIfTrue="1">
      <formula>IF($AC$7="c",TRUE)</formula>
    </cfRule>
    <cfRule type="expression" dxfId="8060" priority="1165" stopIfTrue="1">
      <formula>IF(($E$4="C")*AND($B$31="AA"),TRUE)</formula>
    </cfRule>
  </conditionalFormatting>
  <conditionalFormatting sqref="E32">
    <cfRule type="expression" dxfId="8059" priority="1166" stopIfTrue="1">
      <formula>IF($AD$7="c",TRUE)</formula>
    </cfRule>
    <cfRule type="expression" dxfId="8058" priority="1167" stopIfTrue="1">
      <formula>IF(($E$4="C")*AND($B$32="AB"),TRUE)</formula>
    </cfRule>
  </conditionalFormatting>
  <conditionalFormatting sqref="E33">
    <cfRule type="expression" dxfId="8057" priority="1168" stopIfTrue="1">
      <formula>IF($AE$7="c",TRUE)</formula>
    </cfRule>
    <cfRule type="expression" dxfId="8056" priority="1169" stopIfTrue="1">
      <formula>IF(($E$4="C")*AND($B$33="AC"),TRUE)</formula>
    </cfRule>
  </conditionalFormatting>
  <conditionalFormatting sqref="E34">
    <cfRule type="expression" dxfId="8055" priority="1170" stopIfTrue="1">
      <formula>IF($AF$7="c",TRUE)</formula>
    </cfRule>
    <cfRule type="expression" dxfId="8054" priority="1171" stopIfTrue="1">
      <formula>IF(($E$4="C")*AND($B$34="AD"),TRUE)</formula>
    </cfRule>
  </conditionalFormatting>
  <conditionalFormatting sqref="E35">
    <cfRule type="expression" dxfId="8053" priority="1172" stopIfTrue="1">
      <formula>IF($AG$7="c",TRUE)</formula>
    </cfRule>
    <cfRule type="expression" dxfId="8052" priority="1173" stopIfTrue="1">
      <formula>IF(($E$4="C")*AND($B$35="AE"),TRUE)</formula>
    </cfRule>
  </conditionalFormatting>
  <conditionalFormatting sqref="E36">
    <cfRule type="expression" dxfId="8051" priority="1174" stopIfTrue="1">
      <formula>IF($AH$7="c",TRUE)</formula>
    </cfRule>
    <cfRule type="expression" dxfId="8050" priority="1175" stopIfTrue="1">
      <formula>IF(($E$4="C")*AND($B$36="AF"),TRUE)</formula>
    </cfRule>
  </conditionalFormatting>
  <conditionalFormatting sqref="F5">
    <cfRule type="expression" dxfId="8049" priority="6" stopIfTrue="1">
      <formula>IF($C$8="c",TRUE)</formula>
    </cfRule>
    <cfRule type="expression" dxfId="8048" priority="7" stopIfTrue="1">
      <formula>IF(($F$4="D")*AND($B$5="A"),TRUE)</formula>
    </cfRule>
  </conditionalFormatting>
  <conditionalFormatting sqref="F6">
    <cfRule type="expression" dxfId="8047" priority="68" stopIfTrue="1">
      <formula>IF($D$8="c",TRUE)</formula>
    </cfRule>
    <cfRule type="expression" dxfId="8046" priority="69" stopIfTrue="1">
      <formula>IF(($F$4="D")*AND($B$6="B"),TRUE)</formula>
    </cfRule>
  </conditionalFormatting>
  <conditionalFormatting sqref="F7">
    <cfRule type="expression" dxfId="8045" priority="1982" stopIfTrue="1">
      <formula>IF($E$8="c",TRUE)</formula>
    </cfRule>
    <cfRule type="expression" dxfId="8044" priority="1983" stopIfTrue="1">
      <formula>IF(($F$4="D")*AND($B$7="C"),TRUE)</formula>
    </cfRule>
  </conditionalFormatting>
  <conditionalFormatting sqref="F9">
    <cfRule type="expression" dxfId="8043" priority="1176" stopIfTrue="1">
      <formula>IF($G$8="c",TRUE)</formula>
    </cfRule>
    <cfRule type="expression" dxfId="8042" priority="1177" stopIfTrue="1">
      <formula>IF(($F$4="D")*AND($B$9="E"),TRUE)</formula>
    </cfRule>
  </conditionalFormatting>
  <conditionalFormatting sqref="F10">
    <cfRule type="expression" dxfId="8041" priority="1178" stopIfTrue="1">
      <formula>IF($H$8="c",TRUE)</formula>
    </cfRule>
    <cfRule type="expression" dxfId="8040" priority="1179" stopIfTrue="1">
      <formula>IF(($F$4="D")*AND($B$10="F"),TRUE)</formula>
    </cfRule>
  </conditionalFormatting>
  <conditionalFormatting sqref="F11">
    <cfRule type="expression" dxfId="8039" priority="1180" stopIfTrue="1">
      <formula>IF($I$8="c",TRUE)</formula>
    </cfRule>
    <cfRule type="expression" dxfId="8038" priority="1181" stopIfTrue="1">
      <formula>IF(($F$4="D")*AND($B$11="G"),TRUE)</formula>
    </cfRule>
  </conditionalFormatting>
  <conditionalFormatting sqref="F12">
    <cfRule type="expression" dxfId="8037" priority="1182" stopIfTrue="1">
      <formula>IF($J$8="c",TRUE)</formula>
    </cfRule>
    <cfRule type="expression" dxfId="8036" priority="1183" stopIfTrue="1">
      <formula>IF(($F$4="D")*AND($B$12="H"),TRUE)</formula>
    </cfRule>
  </conditionalFormatting>
  <conditionalFormatting sqref="F13">
    <cfRule type="expression" dxfId="8035" priority="1184" stopIfTrue="1">
      <formula>IF($K$8="c",TRUE)</formula>
    </cfRule>
    <cfRule type="expression" dxfId="8034" priority="1185" stopIfTrue="1">
      <formula>IF(($F$4="D")*AND($B$13="I"),TRUE)</formula>
    </cfRule>
  </conditionalFormatting>
  <conditionalFormatting sqref="F14">
    <cfRule type="expression" dxfId="8033" priority="1186" stopIfTrue="1">
      <formula>IF($L$8="c",TRUE)</formula>
    </cfRule>
    <cfRule type="expression" dxfId="8032" priority="1187" stopIfTrue="1">
      <formula>IF(($F$4="D")*AND($B$14="J"),TRUE)</formula>
    </cfRule>
  </conditionalFormatting>
  <conditionalFormatting sqref="F15">
    <cfRule type="expression" dxfId="8031" priority="1188" stopIfTrue="1">
      <formula>IF($M$8="c",TRUE)</formula>
    </cfRule>
    <cfRule type="expression" dxfId="8030" priority="1189" stopIfTrue="1">
      <formula>IF(($F$4="D")*AND($B$15="K"),TRUE)</formula>
    </cfRule>
  </conditionalFormatting>
  <conditionalFormatting sqref="F16">
    <cfRule type="expression" dxfId="8029" priority="1190" stopIfTrue="1">
      <formula>IF($N$8="c",TRUE)</formula>
    </cfRule>
    <cfRule type="expression" dxfId="8028" priority="1191" stopIfTrue="1">
      <formula>IF(($F$4="D")*AND($B$16="L"),TRUE)</formula>
    </cfRule>
  </conditionalFormatting>
  <conditionalFormatting sqref="F17">
    <cfRule type="expression" dxfId="8027" priority="1192" stopIfTrue="1">
      <formula>IF($O$8="c",TRUE)</formula>
    </cfRule>
    <cfRule type="expression" dxfId="8026" priority="1193" stopIfTrue="1">
      <formula>IF(($F$4="D")*AND($B$17="M"),TRUE)</formula>
    </cfRule>
  </conditionalFormatting>
  <conditionalFormatting sqref="F18">
    <cfRule type="expression" dxfId="8025" priority="1194" stopIfTrue="1">
      <formula>IF($P$8="c",TRUE)</formula>
    </cfRule>
    <cfRule type="expression" dxfId="8024" priority="1195" stopIfTrue="1">
      <formula>IF(($F$4="D")*AND($B$18="N"),TRUE)</formula>
    </cfRule>
  </conditionalFormatting>
  <conditionalFormatting sqref="F19">
    <cfRule type="expression" dxfId="8023" priority="1196" stopIfTrue="1">
      <formula>IF($Q$8="c",TRUE)</formula>
    </cfRule>
    <cfRule type="expression" dxfId="8022" priority="1197" stopIfTrue="1">
      <formula>IF(($F$4="D")*AND($B$19="O"),TRUE)</formula>
    </cfRule>
  </conditionalFormatting>
  <conditionalFormatting sqref="F20">
    <cfRule type="expression" dxfId="8021" priority="1198" stopIfTrue="1">
      <formula>IF($R$8="c",TRUE)</formula>
    </cfRule>
    <cfRule type="expression" dxfId="8020" priority="1199" stopIfTrue="1">
      <formula>IF(($F$4="D")*AND($B$20="P"),TRUE)</formula>
    </cfRule>
  </conditionalFormatting>
  <conditionalFormatting sqref="F21">
    <cfRule type="expression" dxfId="8019" priority="1200" stopIfTrue="1">
      <formula>IF($S$8="c",TRUE)</formula>
    </cfRule>
    <cfRule type="expression" dxfId="8018" priority="1201" stopIfTrue="1">
      <formula>IF(($F$4="D")*AND($B$21="Q"),TRUE)</formula>
    </cfRule>
  </conditionalFormatting>
  <conditionalFormatting sqref="F22">
    <cfRule type="expression" dxfId="8017" priority="1202" stopIfTrue="1">
      <formula>IF($T$8="c",TRUE)</formula>
    </cfRule>
    <cfRule type="expression" dxfId="8016" priority="1203" stopIfTrue="1">
      <formula>IF(($F$4="D")*AND($B$22="R"),TRUE)</formula>
    </cfRule>
  </conditionalFormatting>
  <conditionalFormatting sqref="F23">
    <cfRule type="expression" dxfId="8015" priority="1204" stopIfTrue="1">
      <formula>IF($U$8="c",TRUE)</formula>
    </cfRule>
    <cfRule type="expression" dxfId="8014" priority="1205" stopIfTrue="1">
      <formula>IF(($F$4="D")*AND($B$23="S"),TRUE)</formula>
    </cfRule>
  </conditionalFormatting>
  <conditionalFormatting sqref="F24">
    <cfRule type="expression" dxfId="8013" priority="1206" stopIfTrue="1">
      <formula>IF($V$8="c",TRUE)</formula>
    </cfRule>
    <cfRule type="expression" dxfId="8012" priority="1207" stopIfTrue="1">
      <formula>IF(($F$4="D")*AND($B$24="T"),TRUE)</formula>
    </cfRule>
  </conditionalFormatting>
  <conditionalFormatting sqref="F25">
    <cfRule type="expression" dxfId="8011" priority="1208" stopIfTrue="1">
      <formula>IF($W$8="c",TRUE)</formula>
    </cfRule>
    <cfRule type="expression" dxfId="8010" priority="1209" stopIfTrue="1">
      <formula>IF(($F$4="D")*AND($B$25="U"),TRUE)</formula>
    </cfRule>
  </conditionalFormatting>
  <conditionalFormatting sqref="F26">
    <cfRule type="expression" dxfId="8009" priority="1210" stopIfTrue="1">
      <formula>IF($X$8="c",TRUE)</formula>
    </cfRule>
    <cfRule type="expression" dxfId="8008" priority="1211" stopIfTrue="1">
      <formula>IF(($F$4="D")*AND($B$26="V"),TRUE)</formula>
    </cfRule>
  </conditionalFormatting>
  <conditionalFormatting sqref="F27">
    <cfRule type="expression" dxfId="8007" priority="1212" stopIfTrue="1">
      <formula>IF($Y$8="c",TRUE)</formula>
    </cfRule>
    <cfRule type="expression" dxfId="8006" priority="1213" stopIfTrue="1">
      <formula>IF(($F$4="D")*AND($B$27="W"),TRUE)</formula>
    </cfRule>
  </conditionalFormatting>
  <conditionalFormatting sqref="F28">
    <cfRule type="expression" dxfId="8005" priority="1214" stopIfTrue="1">
      <formula>IF($Z$8="c",TRUE)</formula>
    </cfRule>
    <cfRule type="expression" dxfId="8004" priority="1215" stopIfTrue="1">
      <formula>IF(($F$4="D")*AND($B$28="X"),TRUE)</formula>
    </cfRule>
  </conditionalFormatting>
  <conditionalFormatting sqref="F29">
    <cfRule type="expression" dxfId="8003" priority="1216" stopIfTrue="1">
      <formula>IF($AA$8="c",TRUE)</formula>
    </cfRule>
    <cfRule type="expression" dxfId="8002" priority="1217" stopIfTrue="1">
      <formula>IF(($F$4="D")*AND($B$29="Y"),TRUE)</formula>
    </cfRule>
  </conditionalFormatting>
  <conditionalFormatting sqref="F30">
    <cfRule type="expression" dxfId="8001" priority="1218" stopIfTrue="1">
      <formula>IF($AB$8="c",TRUE)</formula>
    </cfRule>
    <cfRule type="expression" dxfId="8000" priority="1219" stopIfTrue="1">
      <formula>IF(($F$4="D")*AND($B$30="Z"),TRUE)</formula>
    </cfRule>
  </conditionalFormatting>
  <conditionalFormatting sqref="F31">
    <cfRule type="expression" dxfId="7999" priority="1220" stopIfTrue="1">
      <formula>IF($AC$8="c",TRUE)</formula>
    </cfRule>
    <cfRule type="expression" dxfId="7998" priority="1221" stopIfTrue="1">
      <formula>IF(($F$4="D")*AND($B$31="AA"),TRUE)</formula>
    </cfRule>
  </conditionalFormatting>
  <conditionalFormatting sqref="F32">
    <cfRule type="expression" dxfId="7997" priority="1222" stopIfTrue="1">
      <formula>IF($AD$8="c",TRUE)</formula>
    </cfRule>
    <cfRule type="expression" dxfId="7996" priority="1223" stopIfTrue="1">
      <formula>IF(($F$4="D")*AND($B$32="AB"),TRUE)</formula>
    </cfRule>
  </conditionalFormatting>
  <conditionalFormatting sqref="F33">
    <cfRule type="expression" dxfId="7995" priority="1224" stopIfTrue="1">
      <formula>IF($AE$8="c",TRUE)</formula>
    </cfRule>
    <cfRule type="expression" dxfId="7994" priority="1225" stopIfTrue="1">
      <formula>IF(($F$4="D")*AND($B$33="AC"),TRUE)</formula>
    </cfRule>
  </conditionalFormatting>
  <conditionalFormatting sqref="F34">
    <cfRule type="expression" dxfId="7993" priority="1226" stopIfTrue="1">
      <formula>IF($AF$8="c",TRUE)</formula>
    </cfRule>
    <cfRule type="expression" dxfId="7992" priority="1227" stopIfTrue="1">
      <formula>IF(($F$4="D")*AND($B$34="AD"),TRUE)</formula>
    </cfRule>
  </conditionalFormatting>
  <conditionalFormatting sqref="F35">
    <cfRule type="expression" dxfId="7991" priority="1228" stopIfTrue="1">
      <formula>IF($AG$8="c",TRUE)</formula>
    </cfRule>
    <cfRule type="expression" dxfId="7990" priority="1229" stopIfTrue="1">
      <formula>IF(($F$4="D")*AND($B$35="AE"),TRUE)</formula>
    </cfRule>
  </conditionalFormatting>
  <conditionalFormatting sqref="F36">
    <cfRule type="expression" dxfId="7989" priority="1230" stopIfTrue="1">
      <formula>IF($AH$8="c",TRUE)</formula>
    </cfRule>
    <cfRule type="expression" dxfId="7988" priority="1231" stopIfTrue="1">
      <formula>IF(($F$4="D")*AND($B$36="AF"),TRUE)</formula>
    </cfRule>
  </conditionalFormatting>
  <conditionalFormatting sqref="G5">
    <cfRule type="expression" dxfId="7987" priority="8" stopIfTrue="1">
      <formula>IF($C$9="c",TRUE)</formula>
    </cfRule>
    <cfRule type="expression" dxfId="7986" priority="9" stopIfTrue="1">
      <formula>IF(($G$4="E")*AND($B$5="A"),TRUE)</formula>
    </cfRule>
  </conditionalFormatting>
  <conditionalFormatting sqref="G6">
    <cfRule type="expression" dxfId="7985" priority="70" stopIfTrue="1">
      <formula>IF($D$9="c",TRUE)</formula>
    </cfRule>
    <cfRule type="expression" dxfId="7984" priority="71" stopIfTrue="1">
      <formula>IF(($G$4="E")*AND($B$6="B"),TRUE)</formula>
    </cfRule>
  </conditionalFormatting>
  <conditionalFormatting sqref="G7">
    <cfRule type="expression" dxfId="7983" priority="128" stopIfTrue="1">
      <formula>IF($E$9="c",TRUE)</formula>
    </cfRule>
    <cfRule type="expression" dxfId="7982" priority="129" stopIfTrue="1">
      <formula>IF(($G$4="E")*AND($B$7="C"),TRUE)</formula>
    </cfRule>
  </conditionalFormatting>
  <conditionalFormatting sqref="G8">
    <cfRule type="expression" dxfId="7981" priority="184" stopIfTrue="1">
      <formula>IF($F$9="c",TRUE)</formula>
    </cfRule>
    <cfRule type="expression" dxfId="7980" priority="185" stopIfTrue="1">
      <formula>IF(($G$4="E")*AND($B$8="D"),TRUE)</formula>
    </cfRule>
  </conditionalFormatting>
  <conditionalFormatting sqref="G10">
    <cfRule type="expression" dxfId="7979" priority="1232" stopIfTrue="1">
      <formula>IF($H$9="c",TRUE)</formula>
    </cfRule>
    <cfRule type="expression" dxfId="7978" priority="1233" stopIfTrue="1">
      <formula>IF(($G$4="E")*AND($B$10="F"),TRUE)</formula>
    </cfRule>
  </conditionalFormatting>
  <conditionalFormatting sqref="G11">
    <cfRule type="expression" dxfId="7977" priority="1234" stopIfTrue="1">
      <formula>IF($I$9="c",TRUE)</formula>
    </cfRule>
    <cfRule type="expression" dxfId="7976" priority="1235" stopIfTrue="1">
      <formula>IF(($G$4="E")*AND($B$11="G"),TRUE)</formula>
    </cfRule>
  </conditionalFormatting>
  <conditionalFormatting sqref="G12">
    <cfRule type="expression" dxfId="7975" priority="1236" stopIfTrue="1">
      <formula>IF($J$9="c",TRUE)</formula>
    </cfRule>
    <cfRule type="expression" dxfId="7974" priority="1237" stopIfTrue="1">
      <formula>IF(($G$4="E")*AND($B$12="H"),TRUE)</formula>
    </cfRule>
  </conditionalFormatting>
  <conditionalFormatting sqref="G13">
    <cfRule type="expression" dxfId="7973" priority="1238" stopIfTrue="1">
      <formula>IF($K$9="c",TRUE)</formula>
    </cfRule>
    <cfRule type="expression" dxfId="7972" priority="1239" stopIfTrue="1">
      <formula>IF(($G$4="E")*AND($B$13="I"),TRUE)</formula>
    </cfRule>
  </conditionalFormatting>
  <conditionalFormatting sqref="G14">
    <cfRule type="expression" dxfId="7971" priority="1240" stopIfTrue="1">
      <formula>IF($L$9="c",TRUE)</formula>
    </cfRule>
    <cfRule type="expression" dxfId="7970" priority="1241" stopIfTrue="1">
      <formula>IF(($G$4="E")*AND($B$14="J"),TRUE)</formula>
    </cfRule>
  </conditionalFormatting>
  <conditionalFormatting sqref="G15">
    <cfRule type="expression" dxfId="7969" priority="1242" stopIfTrue="1">
      <formula>IF($M$9="c",TRUE)</formula>
    </cfRule>
    <cfRule type="expression" dxfId="7968" priority="1243" stopIfTrue="1">
      <formula>IF(($G$4="E")*AND($B$15="K"),TRUE)</formula>
    </cfRule>
  </conditionalFormatting>
  <conditionalFormatting sqref="G16">
    <cfRule type="expression" dxfId="7967" priority="1244" stopIfTrue="1">
      <formula>IF($N$9="c",TRUE)</formula>
    </cfRule>
    <cfRule type="expression" dxfId="7966" priority="1245" stopIfTrue="1">
      <formula>IF(($G$4="E")*AND($B$16="L"),TRUE)</formula>
    </cfRule>
  </conditionalFormatting>
  <conditionalFormatting sqref="G17">
    <cfRule type="expression" dxfId="7965" priority="1246" stopIfTrue="1">
      <formula>IF($O$9="c",TRUE)</formula>
    </cfRule>
    <cfRule type="expression" dxfId="7964" priority="1247" stopIfTrue="1">
      <formula>IF(($G$4="E")*AND($B$17="M"),TRUE)</formula>
    </cfRule>
  </conditionalFormatting>
  <conditionalFormatting sqref="G18">
    <cfRule type="expression" dxfId="7963" priority="1248" stopIfTrue="1">
      <formula>IF($P$9="c",TRUE)</formula>
    </cfRule>
    <cfRule type="expression" dxfId="7962" priority="1249" stopIfTrue="1">
      <formula>IF(($G$4="E")*AND($B$18="N"),TRUE)</formula>
    </cfRule>
  </conditionalFormatting>
  <conditionalFormatting sqref="G19">
    <cfRule type="expression" dxfId="7961" priority="1250" stopIfTrue="1">
      <formula>IF($Q$9="c",TRUE)</formula>
    </cfRule>
    <cfRule type="expression" dxfId="7960" priority="1251" stopIfTrue="1">
      <formula>IF(($G$4="E")*AND($B$19="O"),TRUE)</formula>
    </cfRule>
  </conditionalFormatting>
  <conditionalFormatting sqref="G20">
    <cfRule type="expression" dxfId="7959" priority="1252" stopIfTrue="1">
      <formula>IF($R$9="c",TRUE)</formula>
    </cfRule>
    <cfRule type="expression" dxfId="7958" priority="1253" stopIfTrue="1">
      <formula>IF(($G$4="E")*AND($B$20="P"),TRUE)</formula>
    </cfRule>
  </conditionalFormatting>
  <conditionalFormatting sqref="G21">
    <cfRule type="expression" dxfId="7957" priority="1254" stopIfTrue="1">
      <formula>IF($S$9="c",TRUE)</formula>
    </cfRule>
    <cfRule type="expression" dxfId="7956" priority="1255" stopIfTrue="1">
      <formula>IF(($G$4="E")*AND($B$21="Q"),TRUE)</formula>
    </cfRule>
  </conditionalFormatting>
  <conditionalFormatting sqref="G22">
    <cfRule type="expression" dxfId="7955" priority="1256" stopIfTrue="1">
      <formula>IF($T$9="c",TRUE)</formula>
    </cfRule>
    <cfRule type="expression" dxfId="7954" priority="1257" stopIfTrue="1">
      <formula>IF(($G$4="E")*AND($B$22="R"),TRUE)</formula>
    </cfRule>
  </conditionalFormatting>
  <conditionalFormatting sqref="G23">
    <cfRule type="expression" dxfId="7953" priority="1258" stopIfTrue="1">
      <formula>IF($U$9="c",TRUE)</formula>
    </cfRule>
    <cfRule type="expression" dxfId="7952" priority="1259" stopIfTrue="1">
      <formula>IF(($G$4="E")*AND($B$23="S"),TRUE)</formula>
    </cfRule>
  </conditionalFormatting>
  <conditionalFormatting sqref="G24">
    <cfRule type="expression" dxfId="7951" priority="1260" stopIfTrue="1">
      <formula>IF($V$9="c",TRUE)</formula>
    </cfRule>
    <cfRule type="expression" dxfId="7950" priority="1261" stopIfTrue="1">
      <formula>IF(($G$4="E")*AND($B$24="T"),TRUE)</formula>
    </cfRule>
  </conditionalFormatting>
  <conditionalFormatting sqref="G25">
    <cfRule type="expression" dxfId="7949" priority="1262" stopIfTrue="1">
      <formula>IF($W$9="c",TRUE)</formula>
    </cfRule>
    <cfRule type="expression" dxfId="7948" priority="1263" stopIfTrue="1">
      <formula>IF(($G$4="E")*AND($B$25="U"),TRUE)</formula>
    </cfRule>
  </conditionalFormatting>
  <conditionalFormatting sqref="G26">
    <cfRule type="expression" dxfId="7947" priority="1264" stopIfTrue="1">
      <formula>IF($X$9="c",TRUE)</formula>
    </cfRule>
    <cfRule type="expression" dxfId="7946" priority="1265" stopIfTrue="1">
      <formula>IF(($G$4="E")*AND($B$26="V"),TRUE)</formula>
    </cfRule>
  </conditionalFormatting>
  <conditionalFormatting sqref="G27">
    <cfRule type="expression" dxfId="7945" priority="1266" stopIfTrue="1">
      <formula>IF($Y$9="c",TRUE)</formula>
    </cfRule>
    <cfRule type="expression" dxfId="7944" priority="1267" stopIfTrue="1">
      <formula>IF(($G$4="E")*AND($B$27="W"),TRUE)</formula>
    </cfRule>
  </conditionalFormatting>
  <conditionalFormatting sqref="G28">
    <cfRule type="expression" dxfId="7943" priority="1268" stopIfTrue="1">
      <formula>IF($Z$9="c",TRUE)</formula>
    </cfRule>
    <cfRule type="expression" dxfId="7942" priority="1269" stopIfTrue="1">
      <formula>IF(($G$4="E")*AND($B$28="X"),TRUE)</formula>
    </cfRule>
  </conditionalFormatting>
  <conditionalFormatting sqref="G29">
    <cfRule type="expression" dxfId="7941" priority="1270" stopIfTrue="1">
      <formula>IF($AA$9="c",TRUE)</formula>
    </cfRule>
    <cfRule type="expression" dxfId="7940" priority="1271" stopIfTrue="1">
      <formula>IF(($G$4="E")*AND($B$29="Y"),TRUE)</formula>
    </cfRule>
  </conditionalFormatting>
  <conditionalFormatting sqref="G30">
    <cfRule type="expression" dxfId="7939" priority="1272" stopIfTrue="1">
      <formula>IF($AB$9="c",TRUE)</formula>
    </cfRule>
    <cfRule type="expression" dxfId="7938" priority="1273" stopIfTrue="1">
      <formula>IF(($G$4="E")*AND($B$30="Z"),TRUE)</formula>
    </cfRule>
  </conditionalFormatting>
  <conditionalFormatting sqref="G31">
    <cfRule type="expression" dxfId="7937" priority="1274" stopIfTrue="1">
      <formula>IF($AC$9="c",TRUE)</formula>
    </cfRule>
    <cfRule type="expression" dxfId="7936" priority="1275" stopIfTrue="1">
      <formula>IF(($G$4="E")*AND($B$31="AA"),TRUE)</formula>
    </cfRule>
  </conditionalFormatting>
  <conditionalFormatting sqref="G32">
    <cfRule type="expression" dxfId="7935" priority="1276" stopIfTrue="1">
      <formula>IF($AD$9="c",TRUE)</formula>
    </cfRule>
    <cfRule type="expression" dxfId="7934" priority="1277" stopIfTrue="1">
      <formula>IF(($G$4="E")*AND($B$32="AB"),TRUE)</formula>
    </cfRule>
  </conditionalFormatting>
  <conditionalFormatting sqref="G33">
    <cfRule type="expression" dxfId="7933" priority="1278" stopIfTrue="1">
      <formula>IF($AE$9="c",TRUE)</formula>
    </cfRule>
    <cfRule type="expression" dxfId="7932" priority="1279" stopIfTrue="1">
      <formula>IF(($G$4="E")*AND($B$33="AC"),TRUE)</formula>
    </cfRule>
  </conditionalFormatting>
  <conditionalFormatting sqref="G34">
    <cfRule type="expression" dxfId="7931" priority="1280" stopIfTrue="1">
      <formula>IF($AF$9="c",TRUE)</formula>
    </cfRule>
    <cfRule type="expression" dxfId="7930" priority="1281" stopIfTrue="1">
      <formula>IF(($G$4="E")*AND($B$34="AD"),TRUE)</formula>
    </cfRule>
  </conditionalFormatting>
  <conditionalFormatting sqref="G35">
    <cfRule type="expression" dxfId="7929" priority="1282" stopIfTrue="1">
      <formula>IF($AG$9="c",TRUE)</formula>
    </cfRule>
    <cfRule type="expression" dxfId="7928" priority="1283" stopIfTrue="1">
      <formula>IF(($G$4="E")*AND($B$35="AE"),TRUE)</formula>
    </cfRule>
  </conditionalFormatting>
  <conditionalFormatting sqref="G36">
    <cfRule type="expression" dxfId="7927" priority="1284" stopIfTrue="1">
      <formula>IF($AH$9="c",TRUE)</formula>
    </cfRule>
    <cfRule type="expression" dxfId="7926" priority="1285" stopIfTrue="1">
      <formula>IF(($G$4="E")*AND($B$36="AF"),TRUE)</formula>
    </cfRule>
  </conditionalFormatting>
  <conditionalFormatting sqref="H5">
    <cfRule type="expression" dxfId="7925" priority="10" stopIfTrue="1">
      <formula>IF($C$10="c",TRUE)</formula>
    </cfRule>
    <cfRule type="expression" dxfId="7924" priority="11" stopIfTrue="1">
      <formula>IF(($H$4="F")*AND($B$5="A"),TRUE)</formula>
    </cfRule>
  </conditionalFormatting>
  <conditionalFormatting sqref="H6">
    <cfRule type="expression" dxfId="7923" priority="72" stopIfTrue="1">
      <formula>IF($D$10="c",TRUE)</formula>
    </cfRule>
    <cfRule type="expression" dxfId="7922" priority="73" stopIfTrue="1">
      <formula>IF(($H$4="F")*AND($B$6="B"),TRUE)</formula>
    </cfRule>
  </conditionalFormatting>
  <conditionalFormatting sqref="H7">
    <cfRule type="expression" dxfId="7921" priority="130" stopIfTrue="1">
      <formula>IF($E$10="c",TRUE)</formula>
    </cfRule>
    <cfRule type="expression" dxfId="7920" priority="131" stopIfTrue="1">
      <formula>IF(($H$4="F")*AND($B$7="C"),TRUE)</formula>
    </cfRule>
  </conditionalFormatting>
  <conditionalFormatting sqref="H8">
    <cfRule type="expression" dxfId="7919" priority="186" stopIfTrue="1">
      <formula>IF($F$10="c",TRUE)</formula>
    </cfRule>
    <cfRule type="expression" dxfId="7918" priority="187" stopIfTrue="1">
      <formula>IF(($H$4="F")*AND($B$8="D"),TRUE)</formula>
    </cfRule>
  </conditionalFormatting>
  <conditionalFormatting sqref="H9">
    <cfRule type="expression" dxfId="7917" priority="238" stopIfTrue="1">
      <formula>IF($G$10="c",TRUE)</formula>
    </cfRule>
    <cfRule type="expression" dxfId="7916" priority="239" stopIfTrue="1">
      <formula>IF(($H$4="F")*AND($B$9="E"),TRUE)</formula>
    </cfRule>
  </conditionalFormatting>
  <conditionalFormatting sqref="H11">
    <cfRule type="expression" dxfId="7915" priority="1286" stopIfTrue="1">
      <formula>IF($I$10="c",TRUE)</formula>
    </cfRule>
    <cfRule type="expression" dxfId="7914" priority="1287" stopIfTrue="1">
      <formula>IF(($H$4="F")*AND($B$11="G"),TRUE)</formula>
    </cfRule>
  </conditionalFormatting>
  <conditionalFormatting sqref="H12">
    <cfRule type="expression" dxfId="7913" priority="1288" stopIfTrue="1">
      <formula>IF($J$10="c",TRUE)</formula>
    </cfRule>
    <cfRule type="expression" dxfId="7912" priority="1289" stopIfTrue="1">
      <formula>IF(($H$4="F")*AND($B$12="H"),TRUE)</formula>
    </cfRule>
  </conditionalFormatting>
  <conditionalFormatting sqref="H13">
    <cfRule type="expression" dxfId="7911" priority="1290" stopIfTrue="1">
      <formula>IF($K$10="c",TRUE)</formula>
    </cfRule>
    <cfRule type="expression" dxfId="7910" priority="1291" stopIfTrue="1">
      <formula>IF(($H$4="F")*AND($B$13="I"),TRUE)</formula>
    </cfRule>
  </conditionalFormatting>
  <conditionalFormatting sqref="H14">
    <cfRule type="expression" dxfId="7909" priority="1292" stopIfTrue="1">
      <formula>IF($L$10="c",TRUE)</formula>
    </cfRule>
    <cfRule type="expression" dxfId="7908" priority="1293" stopIfTrue="1">
      <formula>IF(($H$4="F")*AND($B$14="J"),TRUE)</formula>
    </cfRule>
  </conditionalFormatting>
  <conditionalFormatting sqref="H15">
    <cfRule type="expression" dxfId="7907" priority="1294" stopIfTrue="1">
      <formula>IF($M$10="c",TRUE)</formula>
    </cfRule>
    <cfRule type="expression" dxfId="7906" priority="1295" stopIfTrue="1">
      <formula>IF(($H$4="F")*AND($B$15="K"),TRUE)</formula>
    </cfRule>
  </conditionalFormatting>
  <conditionalFormatting sqref="H16">
    <cfRule type="expression" dxfId="7905" priority="1296" stopIfTrue="1">
      <formula>IF($N$10="c",TRUE)</formula>
    </cfRule>
    <cfRule type="expression" dxfId="7904" priority="1297" stopIfTrue="1">
      <formula>IF(($H$4="F")*AND($B$16="L"),TRUE)</formula>
    </cfRule>
  </conditionalFormatting>
  <conditionalFormatting sqref="H17">
    <cfRule type="expression" dxfId="7903" priority="1298" stopIfTrue="1">
      <formula>IF($O$10="c",TRUE)</formula>
    </cfRule>
    <cfRule type="expression" dxfId="7902" priority="1299" stopIfTrue="1">
      <formula>IF(($H$4="F")*AND($B$17="M"),TRUE)</formula>
    </cfRule>
  </conditionalFormatting>
  <conditionalFormatting sqref="H18">
    <cfRule type="expression" dxfId="7901" priority="1300" stopIfTrue="1">
      <formula>IF($P$10="c",TRUE)</formula>
    </cfRule>
    <cfRule type="expression" dxfId="7900" priority="1301" stopIfTrue="1">
      <formula>IF(($H$4="F")*AND($B$18="N"),TRUE)</formula>
    </cfRule>
  </conditionalFormatting>
  <conditionalFormatting sqref="H19">
    <cfRule type="expression" dxfId="7899" priority="1302" stopIfTrue="1">
      <formula>IF($Q$10="c",TRUE)</formula>
    </cfRule>
    <cfRule type="expression" dxfId="7898" priority="1303" stopIfTrue="1">
      <formula>IF(($H$4="F")*AND($B$19="O"),TRUE)</formula>
    </cfRule>
  </conditionalFormatting>
  <conditionalFormatting sqref="H20">
    <cfRule type="expression" dxfId="7897" priority="1304" stopIfTrue="1">
      <formula>IF($R$10="c",TRUE)</formula>
    </cfRule>
    <cfRule type="expression" dxfId="7896" priority="1305" stopIfTrue="1">
      <formula>IF(($H$4="F")*AND($B$20="P"),TRUE)</formula>
    </cfRule>
  </conditionalFormatting>
  <conditionalFormatting sqref="H21">
    <cfRule type="expression" dxfId="7895" priority="1306" stopIfTrue="1">
      <formula>IF($S$10="c",TRUE)</formula>
    </cfRule>
    <cfRule type="expression" dxfId="7894" priority="1307" stopIfTrue="1">
      <formula>IF(($H$4="F")*AND($B$21="Q"),TRUE)</formula>
    </cfRule>
  </conditionalFormatting>
  <conditionalFormatting sqref="H22">
    <cfRule type="expression" dxfId="7893" priority="1308" stopIfTrue="1">
      <formula>IF($T$10="c",TRUE)</formula>
    </cfRule>
    <cfRule type="expression" dxfId="7892" priority="1309" stopIfTrue="1">
      <formula>IF(($H$4="F")*AND($B$22="R"),TRUE)</formula>
    </cfRule>
  </conditionalFormatting>
  <conditionalFormatting sqref="H23">
    <cfRule type="expression" dxfId="7891" priority="1310" stopIfTrue="1">
      <formula>IF($U$10="c",TRUE)</formula>
    </cfRule>
    <cfRule type="expression" dxfId="7890" priority="1311" stopIfTrue="1">
      <formula>IF(($H$4="F")*AND($B$23="S"),TRUE)</formula>
    </cfRule>
  </conditionalFormatting>
  <conditionalFormatting sqref="H24">
    <cfRule type="expression" dxfId="7889" priority="1312" stopIfTrue="1">
      <formula>IF($V$10="c",TRUE)</formula>
    </cfRule>
    <cfRule type="expression" dxfId="7888" priority="1313" stopIfTrue="1">
      <formula>IF(($H$4="F")*AND($B$24="T"),TRUE)</formula>
    </cfRule>
  </conditionalFormatting>
  <conditionalFormatting sqref="H25">
    <cfRule type="expression" dxfId="7887" priority="1314" stopIfTrue="1">
      <formula>IF($W$10="c",TRUE)</formula>
    </cfRule>
    <cfRule type="expression" dxfId="7886" priority="1315" stopIfTrue="1">
      <formula>IF(($H$4="F")*AND($B$25="U"),TRUE)</formula>
    </cfRule>
  </conditionalFormatting>
  <conditionalFormatting sqref="H26">
    <cfRule type="expression" dxfId="7885" priority="1316" stopIfTrue="1">
      <formula>IF($X$10="c",TRUE)</formula>
    </cfRule>
    <cfRule type="expression" dxfId="7884" priority="1317" stopIfTrue="1">
      <formula>IF(($H$4="F")*AND($B$26="V"),TRUE)</formula>
    </cfRule>
  </conditionalFormatting>
  <conditionalFormatting sqref="H27">
    <cfRule type="expression" dxfId="7883" priority="1318" stopIfTrue="1">
      <formula>IF($Y$10="c",TRUE)</formula>
    </cfRule>
    <cfRule type="expression" dxfId="7882" priority="1319" stopIfTrue="1">
      <formula>IF(($H$4="F")*AND($B$27="W"),TRUE)</formula>
    </cfRule>
  </conditionalFormatting>
  <conditionalFormatting sqref="H28">
    <cfRule type="expression" dxfId="7881" priority="1320" stopIfTrue="1">
      <formula>IF($Z$10="c",TRUE)</formula>
    </cfRule>
    <cfRule type="expression" dxfId="7880" priority="1321" stopIfTrue="1">
      <formula>IF(($H$4="F")*AND($B$28="X"),TRUE)</formula>
    </cfRule>
  </conditionalFormatting>
  <conditionalFormatting sqref="H29">
    <cfRule type="expression" dxfId="7879" priority="1322" stopIfTrue="1">
      <formula>IF($AA$10="c",TRUE)</formula>
    </cfRule>
    <cfRule type="expression" dxfId="7878" priority="1323" stopIfTrue="1">
      <formula>IF(($H$4="F")*AND($B$29="Y"),TRUE)</formula>
    </cfRule>
  </conditionalFormatting>
  <conditionalFormatting sqref="H30">
    <cfRule type="expression" dxfId="7877" priority="1324" stopIfTrue="1">
      <formula>IF($AB$10="c",TRUE)</formula>
    </cfRule>
    <cfRule type="expression" dxfId="7876" priority="1325" stopIfTrue="1">
      <formula>IF(($H$4="F")*AND($B$30="Z"),TRUE)</formula>
    </cfRule>
  </conditionalFormatting>
  <conditionalFormatting sqref="H31">
    <cfRule type="expression" dxfId="7875" priority="1326" stopIfTrue="1">
      <formula>IF($AC$10="c",TRUE)</formula>
    </cfRule>
    <cfRule type="expression" dxfId="7874" priority="1327" stopIfTrue="1">
      <formula>IF(($H$4="F")*AND($B$31="AA"),TRUE)</formula>
    </cfRule>
  </conditionalFormatting>
  <conditionalFormatting sqref="H32">
    <cfRule type="expression" dxfId="7873" priority="1328" stopIfTrue="1">
      <formula>IF($AD$10="c",TRUE)</formula>
    </cfRule>
    <cfRule type="expression" dxfId="7872" priority="1329" stopIfTrue="1">
      <formula>IF(($H$4="F")*AND($B$32="AB"),TRUE)</formula>
    </cfRule>
  </conditionalFormatting>
  <conditionalFormatting sqref="H33">
    <cfRule type="expression" dxfId="7871" priority="1330" stopIfTrue="1">
      <formula>IF($AE$10="c",TRUE)</formula>
    </cfRule>
    <cfRule type="expression" dxfId="7870" priority="1331" stopIfTrue="1">
      <formula>IF(($H$4="F")*AND($B$33="AC"),TRUE)</formula>
    </cfRule>
  </conditionalFormatting>
  <conditionalFormatting sqref="H34">
    <cfRule type="expression" dxfId="7869" priority="1332" stopIfTrue="1">
      <formula>IF($AF$10="c",TRUE)</formula>
    </cfRule>
    <cfRule type="expression" dxfId="7868" priority="1333" stopIfTrue="1">
      <formula>IF(($H$4="F")*AND($B$34="AD"),TRUE)</formula>
    </cfRule>
  </conditionalFormatting>
  <conditionalFormatting sqref="H35">
    <cfRule type="expression" dxfId="7867" priority="1334" stopIfTrue="1">
      <formula>IF($AG$10="c",TRUE)</formula>
    </cfRule>
    <cfRule type="expression" dxfId="7866" priority="1335" stopIfTrue="1">
      <formula>IF(($H$4="F")*AND($B$35="AE"),TRUE)</formula>
    </cfRule>
  </conditionalFormatting>
  <conditionalFormatting sqref="H36">
    <cfRule type="expression" dxfId="7865" priority="1336" stopIfTrue="1">
      <formula>IF($AH$10="c",TRUE)</formula>
    </cfRule>
    <cfRule type="expression" dxfId="7864" priority="1337" stopIfTrue="1">
      <formula>IF(($H$4="F")*AND($B$36="AF"),TRUE)</formula>
    </cfRule>
  </conditionalFormatting>
  <conditionalFormatting sqref="I5">
    <cfRule type="expression" dxfId="7863" priority="12" stopIfTrue="1">
      <formula>IF($C$11="c",TRUE)</formula>
    </cfRule>
    <cfRule type="expression" dxfId="7862" priority="13" stopIfTrue="1">
      <formula>IF(($I$4="G")*AND($B$5="A"),TRUE)</formula>
    </cfRule>
  </conditionalFormatting>
  <conditionalFormatting sqref="I6">
    <cfRule type="expression" dxfId="7861" priority="74" stopIfTrue="1">
      <formula>IF($D$11="c",TRUE)</formula>
    </cfRule>
    <cfRule type="expression" dxfId="7860" priority="75" stopIfTrue="1">
      <formula>IF(($I$4="G")*AND($B$6="B"),TRUE)</formula>
    </cfRule>
  </conditionalFormatting>
  <conditionalFormatting sqref="I7">
    <cfRule type="expression" dxfId="7859" priority="132" stopIfTrue="1">
      <formula>IF($E$11="c",TRUE)</formula>
    </cfRule>
    <cfRule type="expression" dxfId="7858" priority="133" stopIfTrue="1">
      <formula>IF(($I$4="G")*AND($B$7="C"),TRUE)</formula>
    </cfRule>
  </conditionalFormatting>
  <conditionalFormatting sqref="I8">
    <cfRule type="expression" dxfId="7857" priority="242" stopIfTrue="1">
      <formula>IF($F$11="c",TRUE)</formula>
    </cfRule>
    <cfRule type="expression" dxfId="7856" priority="243" stopIfTrue="1">
      <formula>IF(($I$4="G")*AND($B$8="D"),TRUE)</formula>
    </cfRule>
  </conditionalFormatting>
  <conditionalFormatting sqref="I9">
    <cfRule type="expression" dxfId="7855" priority="240" stopIfTrue="1">
      <formula>IF($G$11="c",TRUE)</formula>
    </cfRule>
    <cfRule type="expression" dxfId="7854" priority="241" stopIfTrue="1">
      <formula>IF(($I$4="G")*AND($B$9="E"),TRUE)</formula>
    </cfRule>
  </conditionalFormatting>
  <conditionalFormatting sqref="I10">
    <cfRule type="expression" dxfId="7853" priority="294" stopIfTrue="1">
      <formula>IF($H$11="c",TRUE)</formula>
    </cfRule>
    <cfRule type="expression" dxfId="7852" priority="295" stopIfTrue="1">
      <formula>IF(($I$4="G")*AND($B$10="F"),TRUE)</formula>
    </cfRule>
  </conditionalFormatting>
  <conditionalFormatting sqref="I12">
    <cfRule type="expression" dxfId="7851" priority="1338" stopIfTrue="1">
      <formula>IF($J$11="c",TRUE)</formula>
    </cfRule>
    <cfRule type="expression" dxfId="7850" priority="1339" stopIfTrue="1">
      <formula>IF(($I$4="G")*AND($B$12="H"),TRUE)</formula>
    </cfRule>
  </conditionalFormatting>
  <conditionalFormatting sqref="I13">
    <cfRule type="expression" dxfId="7849" priority="1340" stopIfTrue="1">
      <formula>IF($K$11="c",TRUE)</formula>
    </cfRule>
    <cfRule type="expression" dxfId="7848" priority="1341" stopIfTrue="1">
      <formula>IF(($I$4="G")*AND($B$13="I"),TRUE)</formula>
    </cfRule>
  </conditionalFormatting>
  <conditionalFormatting sqref="I14">
    <cfRule type="expression" dxfId="7847" priority="1342" stopIfTrue="1">
      <formula>IF($L$11="c",TRUE)</formula>
    </cfRule>
    <cfRule type="expression" dxfId="7846" priority="1343" stopIfTrue="1">
      <formula>IF(($I$4="G")*AND($B$14="J"),TRUE)</formula>
    </cfRule>
  </conditionalFormatting>
  <conditionalFormatting sqref="I15">
    <cfRule type="expression" dxfId="7845" priority="1344" stopIfTrue="1">
      <formula>IF($M$11="c",TRUE)</formula>
    </cfRule>
    <cfRule type="expression" dxfId="7844" priority="1345" stopIfTrue="1">
      <formula>IF(($I$4="G")*AND($B$15="K"),TRUE)</formula>
    </cfRule>
  </conditionalFormatting>
  <conditionalFormatting sqref="I16">
    <cfRule type="expression" dxfId="7843" priority="1346" stopIfTrue="1">
      <formula>IF($N$11="c",TRUE)</formula>
    </cfRule>
    <cfRule type="expression" dxfId="7842" priority="1347" stopIfTrue="1">
      <formula>IF(($I$4="G")*AND($B$16="L"),TRUE)</formula>
    </cfRule>
  </conditionalFormatting>
  <conditionalFormatting sqref="I17">
    <cfRule type="expression" dxfId="7841" priority="1348" stopIfTrue="1">
      <formula>IF($O$11="c",TRUE)</formula>
    </cfRule>
    <cfRule type="expression" dxfId="7840" priority="1349" stopIfTrue="1">
      <formula>IF(($I$4="G")*AND($B$17="M"),TRUE)</formula>
    </cfRule>
  </conditionalFormatting>
  <conditionalFormatting sqref="I18">
    <cfRule type="expression" dxfId="7839" priority="1350" stopIfTrue="1">
      <formula>IF($P$11="c",TRUE)</formula>
    </cfRule>
    <cfRule type="expression" dxfId="7838" priority="1351" stopIfTrue="1">
      <formula>IF(($I$4="G")*AND($B$18="N"),TRUE)</formula>
    </cfRule>
  </conditionalFormatting>
  <conditionalFormatting sqref="I19">
    <cfRule type="expression" dxfId="7837" priority="1352" stopIfTrue="1">
      <formula>IF($Q$11="c",TRUE)</formula>
    </cfRule>
    <cfRule type="expression" dxfId="7836" priority="1353" stopIfTrue="1">
      <formula>IF(($I$4="G")*AND($B$19="O"),TRUE)</formula>
    </cfRule>
  </conditionalFormatting>
  <conditionalFormatting sqref="I20">
    <cfRule type="expression" dxfId="7835" priority="1354" stopIfTrue="1">
      <formula>IF($R$11="c",TRUE)</formula>
    </cfRule>
    <cfRule type="expression" dxfId="7834" priority="1355" stopIfTrue="1">
      <formula>IF(($I$4="G")*AND($B$20="P"),TRUE)</formula>
    </cfRule>
  </conditionalFormatting>
  <conditionalFormatting sqref="I21">
    <cfRule type="expression" dxfId="7833" priority="1356" stopIfTrue="1">
      <formula>IF($S$11="c",TRUE)</formula>
    </cfRule>
    <cfRule type="expression" dxfId="7832" priority="1357" stopIfTrue="1">
      <formula>IF(($I$4="G")*AND($B$21="Q"),TRUE)</formula>
    </cfRule>
  </conditionalFormatting>
  <conditionalFormatting sqref="I22">
    <cfRule type="expression" dxfId="7831" priority="1358" stopIfTrue="1">
      <formula>IF($T$11="c",TRUE)</formula>
    </cfRule>
    <cfRule type="expression" dxfId="7830" priority="1359" stopIfTrue="1">
      <formula>IF(($I$4="G")*AND($B$22="R"),TRUE)</formula>
    </cfRule>
  </conditionalFormatting>
  <conditionalFormatting sqref="I23">
    <cfRule type="expression" dxfId="7829" priority="1360" stopIfTrue="1">
      <formula>IF($U$11="c",TRUE)</formula>
    </cfRule>
    <cfRule type="expression" dxfId="7828" priority="1361" stopIfTrue="1">
      <formula>IF(($I$4="G")*AND($B$23="S"),TRUE)</formula>
    </cfRule>
  </conditionalFormatting>
  <conditionalFormatting sqref="I24">
    <cfRule type="expression" dxfId="7827" priority="1362" stopIfTrue="1">
      <formula>IF($V$11="c",TRUE)</formula>
    </cfRule>
    <cfRule type="expression" dxfId="7826" priority="1363" stopIfTrue="1">
      <formula>IF(($I$4="G")*AND($B$24="T"),TRUE)</formula>
    </cfRule>
  </conditionalFormatting>
  <conditionalFormatting sqref="I25">
    <cfRule type="expression" dxfId="7825" priority="1364" stopIfTrue="1">
      <formula>IF($W$11="c",TRUE)</formula>
    </cfRule>
    <cfRule type="expression" dxfId="7824" priority="1365" stopIfTrue="1">
      <formula>IF(($I$4="G")*AND($B$25="U"),TRUE)</formula>
    </cfRule>
  </conditionalFormatting>
  <conditionalFormatting sqref="I26">
    <cfRule type="expression" dxfId="7823" priority="1366" stopIfTrue="1">
      <formula>IF($X$11="c",TRUE)</formula>
    </cfRule>
    <cfRule type="expression" dxfId="7822" priority="1367" stopIfTrue="1">
      <formula>IF(($I$4="G")*AND($B$26="V"),TRUE)</formula>
    </cfRule>
  </conditionalFormatting>
  <conditionalFormatting sqref="I27">
    <cfRule type="expression" dxfId="7821" priority="1368" stopIfTrue="1">
      <formula>IF($Y$11="c",TRUE)</formula>
    </cfRule>
    <cfRule type="expression" dxfId="7820" priority="1369" stopIfTrue="1">
      <formula>IF(($I$4="G")*AND($B$27="W"),TRUE)</formula>
    </cfRule>
  </conditionalFormatting>
  <conditionalFormatting sqref="I28">
    <cfRule type="expression" dxfId="7819" priority="1370" stopIfTrue="1">
      <formula>IF($Z$11="c",TRUE)</formula>
    </cfRule>
    <cfRule type="expression" dxfId="7818" priority="1371" stopIfTrue="1">
      <formula>IF(($I$4="G")*AND($B$28="X"),TRUE)</formula>
    </cfRule>
  </conditionalFormatting>
  <conditionalFormatting sqref="I29">
    <cfRule type="expression" dxfId="7817" priority="1372" stopIfTrue="1">
      <formula>IF($AA$11="c",TRUE)</formula>
    </cfRule>
    <cfRule type="expression" dxfId="7816" priority="1373" stopIfTrue="1">
      <formula>IF(($I$4="G")*AND($B$29="Y"),TRUE)</formula>
    </cfRule>
  </conditionalFormatting>
  <conditionalFormatting sqref="I30">
    <cfRule type="expression" dxfId="7815" priority="1374" stopIfTrue="1">
      <formula>IF($AB$11="c",TRUE)</formula>
    </cfRule>
    <cfRule type="expression" dxfId="7814" priority="1375" stopIfTrue="1">
      <formula>IF(($I$4="G")*AND($B$30="Z"),TRUE)</formula>
    </cfRule>
  </conditionalFormatting>
  <conditionalFormatting sqref="I31">
    <cfRule type="expression" dxfId="7813" priority="1376" stopIfTrue="1">
      <formula>IF($AC$11="c",TRUE)</formula>
    </cfRule>
    <cfRule type="expression" dxfId="7812" priority="1377" stopIfTrue="1">
      <formula>IF(($I$4="G")*AND($B$31="AA"),TRUE)</formula>
    </cfRule>
  </conditionalFormatting>
  <conditionalFormatting sqref="I32">
    <cfRule type="expression" dxfId="7811" priority="1378" stopIfTrue="1">
      <formula>IF($AD$11="c",TRUE)</formula>
    </cfRule>
    <cfRule type="expression" dxfId="7810" priority="1379" stopIfTrue="1">
      <formula>IF(($I$4="G")*AND($B$32="AB"),TRUE)</formula>
    </cfRule>
  </conditionalFormatting>
  <conditionalFormatting sqref="I33">
    <cfRule type="expression" dxfId="7809" priority="1380" stopIfTrue="1">
      <formula>IF($AE$11="c",TRUE)</formula>
    </cfRule>
    <cfRule type="expression" dxfId="7808" priority="1381" stopIfTrue="1">
      <formula>IF(($I$4="G")*AND($B$33="AC"),TRUE)</formula>
    </cfRule>
  </conditionalFormatting>
  <conditionalFormatting sqref="I34">
    <cfRule type="expression" dxfId="7807" priority="1382" stopIfTrue="1">
      <formula>IF($AF$11="c",TRUE)</formula>
    </cfRule>
    <cfRule type="expression" dxfId="7806" priority="1383" stopIfTrue="1">
      <formula>IF(($I$4="G")*AND($B$34="AD"),TRUE)</formula>
    </cfRule>
  </conditionalFormatting>
  <conditionalFormatting sqref="I35">
    <cfRule type="expression" dxfId="7805" priority="1384" stopIfTrue="1">
      <formula>IF($AG$11="c",TRUE)</formula>
    </cfRule>
    <cfRule type="expression" dxfId="7804" priority="1385" stopIfTrue="1">
      <formula>IF(($I$4="G")*AND($B$35="AE"),TRUE)</formula>
    </cfRule>
  </conditionalFormatting>
  <conditionalFormatting sqref="I36">
    <cfRule type="expression" dxfId="7803" priority="1386" stopIfTrue="1">
      <formula>IF($AH$11="c",TRUE)</formula>
    </cfRule>
    <cfRule type="expression" dxfId="7802" priority="1387" stopIfTrue="1">
      <formula>IF(($I$4="G")*AND($B$36="AF"),TRUE)</formula>
    </cfRule>
  </conditionalFormatting>
  <conditionalFormatting sqref="J5">
    <cfRule type="expression" dxfId="7801" priority="14" stopIfTrue="1">
      <formula>IF($C$12="c",TRUE)</formula>
    </cfRule>
    <cfRule type="expression" dxfId="7800" priority="15" stopIfTrue="1">
      <formula>IF(($J$4="H")*AND($B$5="A"),TRUE)</formula>
    </cfRule>
  </conditionalFormatting>
  <conditionalFormatting sqref="J6">
    <cfRule type="expression" dxfId="7799" priority="76" stopIfTrue="1">
      <formula>IF($D$12="c",TRUE)</formula>
    </cfRule>
    <cfRule type="expression" dxfId="7798" priority="77" stopIfTrue="1">
      <formula>IF(($J$4="H")*AND($B$6="B"),TRUE)</formula>
    </cfRule>
  </conditionalFormatting>
  <conditionalFormatting sqref="J7">
    <cfRule type="expression" dxfId="7797" priority="134" stopIfTrue="1">
      <formula>IF($E$12="c",TRUE)</formula>
    </cfRule>
    <cfRule type="expression" dxfId="7796" priority="135" stopIfTrue="1">
      <formula>IF(($J$4="H")*AND($B$7="C"),TRUE)</formula>
    </cfRule>
  </conditionalFormatting>
  <conditionalFormatting sqref="J8">
    <cfRule type="expression" dxfId="7795" priority="188" stopIfTrue="1">
      <formula>IF($F$12="c",TRUE)</formula>
    </cfRule>
    <cfRule type="expression" dxfId="7794" priority="189" stopIfTrue="1">
      <formula>IF(($J$4="H")*AND($B$8="D"),TRUE)</formula>
    </cfRule>
  </conditionalFormatting>
  <conditionalFormatting sqref="J9">
    <cfRule type="expression" dxfId="7793" priority="244" stopIfTrue="1">
      <formula>IF($G$12="c",TRUE)</formula>
    </cfRule>
    <cfRule type="expression" dxfId="7792" priority="245" stopIfTrue="1">
      <formula>IF(($J$4="H")*AND($B$9="E"),TRUE)</formula>
    </cfRule>
  </conditionalFormatting>
  <conditionalFormatting sqref="J10">
    <cfRule type="expression" dxfId="7791" priority="296" stopIfTrue="1">
      <formula>IF($H$12="c",TRUE)</formula>
    </cfRule>
    <cfRule type="expression" dxfId="7790" priority="297" stopIfTrue="1">
      <formula>IF(($J$4="H")*AND($B$10="F"),TRUE)</formula>
    </cfRule>
  </conditionalFormatting>
  <conditionalFormatting sqref="J11">
    <cfRule type="expression" dxfId="7789" priority="346" stopIfTrue="1">
      <formula>IF($I$12="c",TRUE)</formula>
    </cfRule>
    <cfRule type="expression" dxfId="7788" priority="347" stopIfTrue="1">
      <formula>IF(($J$4="H")*AND($B$11="G"),TRUE)</formula>
    </cfRule>
  </conditionalFormatting>
  <conditionalFormatting sqref="J13">
    <cfRule type="expression" dxfId="7787" priority="1388" stopIfTrue="1">
      <formula>IF($K$12="c",TRUE)</formula>
    </cfRule>
    <cfRule type="expression" dxfId="7786" priority="1389" stopIfTrue="1">
      <formula>IF(($J$4="H")*AND($B$13="I"),TRUE)</formula>
    </cfRule>
  </conditionalFormatting>
  <conditionalFormatting sqref="J14">
    <cfRule type="expression" dxfId="7785" priority="1390" stopIfTrue="1">
      <formula>IF($L$12="c",TRUE)</formula>
    </cfRule>
    <cfRule type="expression" dxfId="7784" priority="1391" stopIfTrue="1">
      <formula>IF(($J$4="H")*AND($B$14="J"),TRUE)</formula>
    </cfRule>
  </conditionalFormatting>
  <conditionalFormatting sqref="J15">
    <cfRule type="expression" dxfId="7783" priority="1392" stopIfTrue="1">
      <formula>IF($M$12="c",TRUE)</formula>
    </cfRule>
    <cfRule type="expression" dxfId="7782" priority="1393" stopIfTrue="1">
      <formula>IF(($J$4="H")*AND($B$15="K"),TRUE)</formula>
    </cfRule>
  </conditionalFormatting>
  <conditionalFormatting sqref="J16">
    <cfRule type="expression" dxfId="7781" priority="1394" stopIfTrue="1">
      <formula>IF($N$12="c",TRUE)</formula>
    </cfRule>
    <cfRule type="expression" dxfId="7780" priority="1395" stopIfTrue="1">
      <formula>IF(($J$4="H")*AND($B$16="L"),TRUE)</formula>
    </cfRule>
  </conditionalFormatting>
  <conditionalFormatting sqref="J17">
    <cfRule type="expression" dxfId="7779" priority="1396" stopIfTrue="1">
      <formula>IF($O$12="c",TRUE)</formula>
    </cfRule>
    <cfRule type="expression" dxfId="7778" priority="1397" stopIfTrue="1">
      <formula>IF(($J$4="H")*AND($B$17="M"),TRUE)</formula>
    </cfRule>
  </conditionalFormatting>
  <conditionalFormatting sqref="J18">
    <cfRule type="expression" dxfId="7777" priority="1398" stopIfTrue="1">
      <formula>IF($P$12="c",TRUE)</formula>
    </cfRule>
    <cfRule type="expression" dxfId="7776" priority="1399" stopIfTrue="1">
      <formula>IF(($J$4="H")*AND($B$18="N"),TRUE)</formula>
    </cfRule>
  </conditionalFormatting>
  <conditionalFormatting sqref="J19">
    <cfRule type="expression" dxfId="7775" priority="1400" stopIfTrue="1">
      <formula>IF($Q$12="c",TRUE)</formula>
    </cfRule>
    <cfRule type="expression" dxfId="7774" priority="1401" stopIfTrue="1">
      <formula>IF(($J$4="H")*AND($B$19="O"),TRUE)</formula>
    </cfRule>
  </conditionalFormatting>
  <conditionalFormatting sqref="J20">
    <cfRule type="expression" dxfId="7773" priority="1402" stopIfTrue="1">
      <formula>IF($R$12="c",TRUE)</formula>
    </cfRule>
    <cfRule type="expression" dxfId="7772" priority="1403" stopIfTrue="1">
      <formula>IF(($J$4="H")*AND($B$20="P"),TRUE)</formula>
    </cfRule>
  </conditionalFormatting>
  <conditionalFormatting sqref="J21">
    <cfRule type="expression" dxfId="7771" priority="1404" stopIfTrue="1">
      <formula>IF($S$12="c",TRUE)</formula>
    </cfRule>
    <cfRule type="expression" dxfId="7770" priority="1405" stopIfTrue="1">
      <formula>IF(($J$4="H")*AND($B$21="Q"),TRUE)</formula>
    </cfRule>
  </conditionalFormatting>
  <conditionalFormatting sqref="J22">
    <cfRule type="expression" dxfId="7769" priority="1406" stopIfTrue="1">
      <formula>IF($T$12="c",TRUE)</formula>
    </cfRule>
    <cfRule type="expression" dxfId="7768" priority="1407" stopIfTrue="1">
      <formula>IF(($J$4="H")*AND($B$22="R"),TRUE)</formula>
    </cfRule>
  </conditionalFormatting>
  <conditionalFormatting sqref="J23">
    <cfRule type="expression" dxfId="7767" priority="1408" stopIfTrue="1">
      <formula>IF($U$12="c",TRUE)</formula>
    </cfRule>
    <cfRule type="expression" dxfId="7766" priority="1409" stopIfTrue="1">
      <formula>IF(($J$4="H")*AND($B$23="S"),TRUE)</formula>
    </cfRule>
  </conditionalFormatting>
  <conditionalFormatting sqref="J24">
    <cfRule type="expression" dxfId="7765" priority="1410" stopIfTrue="1">
      <formula>IF($V$12="c",TRUE)</formula>
    </cfRule>
    <cfRule type="expression" dxfId="7764" priority="1411" stopIfTrue="1">
      <formula>IF(($J$4="H")*AND($B$24="T"),TRUE)</formula>
    </cfRule>
  </conditionalFormatting>
  <conditionalFormatting sqref="J25">
    <cfRule type="expression" dxfId="7763" priority="1412" stopIfTrue="1">
      <formula>IF($W$12="c",TRUE)</formula>
    </cfRule>
    <cfRule type="expression" dxfId="7762" priority="1413" stopIfTrue="1">
      <formula>IF(($J$4="H")*AND($B$25="U"),TRUE)</formula>
    </cfRule>
  </conditionalFormatting>
  <conditionalFormatting sqref="J26">
    <cfRule type="expression" dxfId="7761" priority="1414" stopIfTrue="1">
      <formula>IF($X$12="c",TRUE)</formula>
    </cfRule>
    <cfRule type="expression" dxfId="7760" priority="1415" stopIfTrue="1">
      <formula>IF(($J$4="H")*AND($B$26="V"),TRUE)</formula>
    </cfRule>
  </conditionalFormatting>
  <conditionalFormatting sqref="J27">
    <cfRule type="expression" dxfId="7759" priority="1416" stopIfTrue="1">
      <formula>IF($Y$12="c",TRUE)</formula>
    </cfRule>
    <cfRule type="expression" dxfId="7758" priority="1417" stopIfTrue="1">
      <formula>IF(($J$4="H")*AND($B$27="W"),TRUE)</formula>
    </cfRule>
  </conditionalFormatting>
  <conditionalFormatting sqref="J28">
    <cfRule type="expression" dxfId="7757" priority="1418" stopIfTrue="1">
      <formula>IF($Z$12="c",TRUE)</formula>
    </cfRule>
    <cfRule type="expression" dxfId="7756" priority="1419" stopIfTrue="1">
      <formula>IF(($J$4="H")*AND($B$28="X"),TRUE)</formula>
    </cfRule>
  </conditionalFormatting>
  <conditionalFormatting sqref="J29">
    <cfRule type="expression" dxfId="7755" priority="1420" stopIfTrue="1">
      <formula>IF($AA$12="c",TRUE)</formula>
    </cfRule>
    <cfRule type="expression" dxfId="7754" priority="1421" stopIfTrue="1">
      <formula>IF(($J$4="H")*AND($B$29="Y"),TRUE)</formula>
    </cfRule>
  </conditionalFormatting>
  <conditionalFormatting sqref="J30">
    <cfRule type="expression" dxfId="7753" priority="1422" stopIfTrue="1">
      <formula>IF($AB$12="c",TRUE)</formula>
    </cfRule>
    <cfRule type="expression" dxfId="7752" priority="1423" stopIfTrue="1">
      <formula>IF(($J$4="H")*AND($B$30="Z"),TRUE)</formula>
    </cfRule>
  </conditionalFormatting>
  <conditionalFormatting sqref="J31">
    <cfRule type="expression" dxfId="7751" priority="1424" stopIfTrue="1">
      <formula>IF($AC$12="c",TRUE)</formula>
    </cfRule>
    <cfRule type="expression" dxfId="7750" priority="1425" stopIfTrue="1">
      <formula>IF(($J$4="H")*AND($B$31="AA"),TRUE)</formula>
    </cfRule>
  </conditionalFormatting>
  <conditionalFormatting sqref="J32">
    <cfRule type="expression" dxfId="7749" priority="1426" stopIfTrue="1">
      <formula>IF($AD$12="c",TRUE)</formula>
    </cfRule>
    <cfRule type="expression" dxfId="7748" priority="1427" stopIfTrue="1">
      <formula>IF(($J$4="H")*AND($B$32="AB"),TRUE)</formula>
    </cfRule>
  </conditionalFormatting>
  <conditionalFormatting sqref="J33">
    <cfRule type="expression" dxfId="7747" priority="1428" stopIfTrue="1">
      <formula>IF($AE$12="c",TRUE)</formula>
    </cfRule>
    <cfRule type="expression" dxfId="7746" priority="1429" stopIfTrue="1">
      <formula>IF(($J$4="H")*AND($B$33="AC"),TRUE)</formula>
    </cfRule>
  </conditionalFormatting>
  <conditionalFormatting sqref="J34">
    <cfRule type="expression" dxfId="7745" priority="1430" stopIfTrue="1">
      <formula>IF($AF$12="c",TRUE)</formula>
    </cfRule>
    <cfRule type="expression" dxfId="7744" priority="1431" stopIfTrue="1">
      <formula>IF(($J$4="H")*AND($B$34="AD"),TRUE)</formula>
    </cfRule>
  </conditionalFormatting>
  <conditionalFormatting sqref="J35">
    <cfRule type="expression" dxfId="7743" priority="1432" stopIfTrue="1">
      <formula>IF($AG$12="c",TRUE)</formula>
    </cfRule>
    <cfRule type="expression" dxfId="7742" priority="1433" stopIfTrue="1">
      <formula>IF(($J$4="H")*AND($B$35="AE"),TRUE)</formula>
    </cfRule>
  </conditionalFormatting>
  <conditionalFormatting sqref="J36">
    <cfRule type="expression" dxfId="7741" priority="1434" stopIfTrue="1">
      <formula>IF($AH$12="c",TRUE)</formula>
    </cfRule>
    <cfRule type="expression" dxfId="7740" priority="1435" stopIfTrue="1">
      <formula>IF(($J$4="H")*AND($B$36="AF"),TRUE)</formula>
    </cfRule>
  </conditionalFormatting>
  <conditionalFormatting sqref="K5">
    <cfRule type="expression" dxfId="7739" priority="16" stopIfTrue="1">
      <formula>IF($C$13="c",TRUE)</formula>
    </cfRule>
    <cfRule type="expression" dxfId="7738" priority="17" stopIfTrue="1">
      <formula>IF(($K$4="I")*AND($B$5="A"),TRUE)</formula>
    </cfRule>
  </conditionalFormatting>
  <conditionalFormatting sqref="K6">
    <cfRule type="expression" dxfId="7737" priority="78" stopIfTrue="1">
      <formula>IF($D$13="c",TRUE)</formula>
    </cfRule>
    <cfRule type="expression" dxfId="7736" priority="79" stopIfTrue="1">
      <formula>IF(($K$4="I")*AND($B$6="B"),TRUE)</formula>
    </cfRule>
  </conditionalFormatting>
  <conditionalFormatting sqref="K7">
    <cfRule type="expression" dxfId="7735" priority="136" stopIfTrue="1">
      <formula>IF($E$13="c",TRUE)</formula>
    </cfRule>
    <cfRule type="expression" dxfId="7734" priority="137" stopIfTrue="1">
      <formula>IF(($K$4="I")*AND($B$7="C"),TRUE)</formula>
    </cfRule>
  </conditionalFormatting>
  <conditionalFormatting sqref="K8">
    <cfRule type="expression" dxfId="7733" priority="190" stopIfTrue="1">
      <formula>IF($F$13="c",TRUE)</formula>
    </cfRule>
    <cfRule type="expression" dxfId="7732" priority="191" stopIfTrue="1">
      <formula>IF(($K$4="I")*AND($B$8="D"),TRUE)</formula>
    </cfRule>
  </conditionalFormatting>
  <conditionalFormatting sqref="K9">
    <cfRule type="expression" dxfId="7731" priority="246" stopIfTrue="1">
      <formula>IF($G$13="c",TRUE)</formula>
    </cfRule>
    <cfRule type="expression" dxfId="7730" priority="247" stopIfTrue="1">
      <formula>IF(($K$4="I")*AND($B$9="E"),TRUE)</formula>
    </cfRule>
  </conditionalFormatting>
  <conditionalFormatting sqref="K10">
    <cfRule type="expression" dxfId="7729" priority="298" stopIfTrue="1">
      <formula>IF($H$13="c",TRUE)</formula>
    </cfRule>
    <cfRule type="expression" dxfId="7728" priority="299" stopIfTrue="1">
      <formula>IF(($K$4="I")*AND($B$10="F"),TRUE)</formula>
    </cfRule>
  </conditionalFormatting>
  <conditionalFormatting sqref="K11">
    <cfRule type="expression" dxfId="7727" priority="348" stopIfTrue="1">
      <formula>IF($I$13="c",TRUE)</formula>
    </cfRule>
    <cfRule type="expression" dxfId="7726" priority="349" stopIfTrue="1">
      <formula>IF(($K$4="I")*AND($B$11="G"),TRUE)</formula>
    </cfRule>
  </conditionalFormatting>
  <conditionalFormatting sqref="K12">
    <cfRule type="expression" dxfId="7725" priority="396" stopIfTrue="1">
      <formula>IF($J$13="c",TRUE)</formula>
    </cfRule>
    <cfRule type="expression" dxfId="7724" priority="397" stopIfTrue="1">
      <formula>IF(($K$4="I")*AND($B$12="H"),TRUE)</formula>
    </cfRule>
  </conditionalFormatting>
  <conditionalFormatting sqref="K14">
    <cfRule type="expression" dxfId="7723" priority="1436" stopIfTrue="1">
      <formula>IF($L$13="c",TRUE)</formula>
    </cfRule>
    <cfRule type="expression" dxfId="7722" priority="1437" stopIfTrue="1">
      <formula>IF(($K$4="I")*AND($B$14="J"),TRUE)</formula>
    </cfRule>
  </conditionalFormatting>
  <conditionalFormatting sqref="K15">
    <cfRule type="expression" dxfId="7721" priority="1438" stopIfTrue="1">
      <formula>IF($M$13="c",TRUE)</formula>
    </cfRule>
    <cfRule type="expression" dxfId="7720" priority="1439" stopIfTrue="1">
      <formula>IF(($K$4="I")*AND($B$15="K"),TRUE)</formula>
    </cfRule>
  </conditionalFormatting>
  <conditionalFormatting sqref="K16">
    <cfRule type="expression" dxfId="7719" priority="1440" stopIfTrue="1">
      <formula>IF($N$13="c",TRUE)</formula>
    </cfRule>
    <cfRule type="expression" dxfId="7718" priority="1441" stopIfTrue="1">
      <formula>IF(($K$4="I")*AND($B$16="L"),TRUE)</formula>
    </cfRule>
  </conditionalFormatting>
  <conditionalFormatting sqref="K17">
    <cfRule type="expression" dxfId="7717" priority="1442" stopIfTrue="1">
      <formula>IF($O$13="c",TRUE)</formula>
    </cfRule>
    <cfRule type="expression" dxfId="7716" priority="1443" stopIfTrue="1">
      <formula>IF(($K$4="I")*AND($B$17="M"),TRUE)</formula>
    </cfRule>
  </conditionalFormatting>
  <conditionalFormatting sqref="K18">
    <cfRule type="expression" dxfId="7715" priority="1444" stopIfTrue="1">
      <formula>IF($P$13="c",TRUE)</formula>
    </cfRule>
    <cfRule type="expression" dxfId="7714" priority="1445" stopIfTrue="1">
      <formula>IF(($K$4="I")*AND($B$18="N"),TRUE)</formula>
    </cfRule>
  </conditionalFormatting>
  <conditionalFormatting sqref="K19">
    <cfRule type="expression" dxfId="7713" priority="1446" stopIfTrue="1">
      <formula>IF($Q$13="c",TRUE)</formula>
    </cfRule>
    <cfRule type="expression" dxfId="7712" priority="1447" stopIfTrue="1">
      <formula>IF(($K$4="I")*AND($B$19="O"),TRUE)</formula>
    </cfRule>
  </conditionalFormatting>
  <conditionalFormatting sqref="K20">
    <cfRule type="expression" dxfId="7711" priority="1448" stopIfTrue="1">
      <formula>IF($R$13="c",TRUE)</formula>
    </cfRule>
    <cfRule type="expression" dxfId="7710" priority="1449" stopIfTrue="1">
      <formula>IF(($K$4="I")*AND($B$20="P"),TRUE)</formula>
    </cfRule>
  </conditionalFormatting>
  <conditionalFormatting sqref="K21">
    <cfRule type="expression" dxfId="7709" priority="1450" stopIfTrue="1">
      <formula>IF($S$13="c",TRUE)</formula>
    </cfRule>
    <cfRule type="expression" dxfId="7708" priority="1451" stopIfTrue="1">
      <formula>IF(($K$4="I")*AND($B$21="Q"),TRUE)</formula>
    </cfRule>
  </conditionalFormatting>
  <conditionalFormatting sqref="K22">
    <cfRule type="expression" dxfId="7707" priority="1452" stopIfTrue="1">
      <formula>IF($T$13="c",TRUE)</formula>
    </cfRule>
    <cfRule type="expression" dxfId="7706" priority="1453" stopIfTrue="1">
      <formula>IF(($K$4="I")*AND($B$22="R"),TRUE)</formula>
    </cfRule>
  </conditionalFormatting>
  <conditionalFormatting sqref="K23">
    <cfRule type="expression" dxfId="7705" priority="1454" stopIfTrue="1">
      <formula>IF($U$13="c",TRUE)</formula>
    </cfRule>
    <cfRule type="expression" dxfId="7704" priority="1455" stopIfTrue="1">
      <formula>IF(($K$4="I")*AND($B$23="S"),TRUE)</formula>
    </cfRule>
  </conditionalFormatting>
  <conditionalFormatting sqref="K24">
    <cfRule type="expression" dxfId="7703" priority="1456" stopIfTrue="1">
      <formula>IF($V$13="c",TRUE)</formula>
    </cfRule>
    <cfRule type="expression" dxfId="7702" priority="1457" stopIfTrue="1">
      <formula>IF(($K$4="I")*AND($B$24="T"),TRUE)</formula>
    </cfRule>
  </conditionalFormatting>
  <conditionalFormatting sqref="K25">
    <cfRule type="expression" dxfId="7701" priority="1458" stopIfTrue="1">
      <formula>IF($W$13="c",TRUE)</formula>
    </cfRule>
    <cfRule type="expression" dxfId="7700" priority="1459" stopIfTrue="1">
      <formula>IF(($K$4="I")*AND($B$25="U"),TRUE)</formula>
    </cfRule>
  </conditionalFormatting>
  <conditionalFormatting sqref="K26">
    <cfRule type="expression" dxfId="7699" priority="1460" stopIfTrue="1">
      <formula>IF($X$13="c",TRUE)</formula>
    </cfRule>
    <cfRule type="expression" dxfId="7698" priority="1461" stopIfTrue="1">
      <formula>IF(($K$4="I")*AND($B$26="V"),TRUE)</formula>
    </cfRule>
  </conditionalFormatting>
  <conditionalFormatting sqref="K27">
    <cfRule type="expression" dxfId="7697" priority="1462" stopIfTrue="1">
      <formula>IF($Y$13="c",TRUE)</formula>
    </cfRule>
    <cfRule type="expression" dxfId="7696" priority="1463" stopIfTrue="1">
      <formula>IF(($K$4="I")*AND($B$27="W"),TRUE)</formula>
    </cfRule>
  </conditionalFormatting>
  <conditionalFormatting sqref="K28">
    <cfRule type="expression" dxfId="7695" priority="1464" stopIfTrue="1">
      <formula>IF($Z$13="c",TRUE)</formula>
    </cfRule>
    <cfRule type="expression" dxfId="7694" priority="1465" stopIfTrue="1">
      <formula>IF(($K$4="I")*AND($B$28="X"),TRUE)</formula>
    </cfRule>
  </conditionalFormatting>
  <conditionalFormatting sqref="K29">
    <cfRule type="expression" dxfId="7693" priority="1466" stopIfTrue="1">
      <formula>IF($AA$13="c",TRUE)</formula>
    </cfRule>
    <cfRule type="expression" dxfId="7692" priority="1467" stopIfTrue="1">
      <formula>IF(($K$4="I")*AND($B$29="Y"),TRUE)</formula>
    </cfRule>
  </conditionalFormatting>
  <conditionalFormatting sqref="K30">
    <cfRule type="expression" dxfId="7691" priority="1468" stopIfTrue="1">
      <formula>IF($AB$13="c",TRUE)</formula>
    </cfRule>
    <cfRule type="expression" dxfId="7690" priority="1469" stopIfTrue="1">
      <formula>IF(($K$4="I")*AND($B$30="Z"),TRUE)</formula>
    </cfRule>
  </conditionalFormatting>
  <conditionalFormatting sqref="K31">
    <cfRule type="expression" dxfId="7689" priority="1470" stopIfTrue="1">
      <formula>IF($AC$13="c",TRUE)</formula>
    </cfRule>
    <cfRule type="expression" dxfId="7688" priority="1471" stopIfTrue="1">
      <formula>IF(($K$4="I")*AND($B$31="AA"),TRUE)</formula>
    </cfRule>
  </conditionalFormatting>
  <conditionalFormatting sqref="K32">
    <cfRule type="expression" dxfId="7687" priority="1472" stopIfTrue="1">
      <formula>IF($AD$13="c",TRUE)</formula>
    </cfRule>
    <cfRule type="expression" dxfId="7686" priority="1473" stopIfTrue="1">
      <formula>IF(($K$4="I")*AND($B$32="AB"),TRUE)</formula>
    </cfRule>
  </conditionalFormatting>
  <conditionalFormatting sqref="K33">
    <cfRule type="expression" dxfId="7685" priority="1474" stopIfTrue="1">
      <formula>IF($AE$13="c",TRUE)</formula>
    </cfRule>
    <cfRule type="expression" dxfId="7684" priority="1475" stopIfTrue="1">
      <formula>IF(($K$4="I")*AND($B$33="AC"),TRUE)</formula>
    </cfRule>
  </conditionalFormatting>
  <conditionalFormatting sqref="K34">
    <cfRule type="expression" dxfId="7683" priority="1476" stopIfTrue="1">
      <formula>IF($AF$13="c",TRUE)</formula>
    </cfRule>
    <cfRule type="expression" dxfId="7682" priority="1477" stopIfTrue="1">
      <formula>IF(($K$4="I")*AND($B$34="AD"),TRUE)</formula>
    </cfRule>
  </conditionalFormatting>
  <conditionalFormatting sqref="K35">
    <cfRule type="expression" dxfId="7681" priority="1478" stopIfTrue="1">
      <formula>IF($AG$13="c",TRUE)</formula>
    </cfRule>
    <cfRule type="expression" dxfId="7680" priority="1479" stopIfTrue="1">
      <formula>IF(($K$4="I")*AND($B$35="AE"),TRUE)</formula>
    </cfRule>
  </conditionalFormatting>
  <conditionalFormatting sqref="K36">
    <cfRule type="expression" dxfId="7679" priority="1480" stopIfTrue="1">
      <formula>IF($AH$13="c",TRUE)</formula>
    </cfRule>
    <cfRule type="expression" dxfId="7678" priority="1481" stopIfTrue="1">
      <formula>IF(($K$4="I")*AND($B$36="AF"),TRUE)</formula>
    </cfRule>
  </conditionalFormatting>
  <conditionalFormatting sqref="L5">
    <cfRule type="expression" dxfId="7677" priority="18" stopIfTrue="1">
      <formula>IF($C$14="c",TRUE)</formula>
    </cfRule>
    <cfRule type="expression" dxfId="7676" priority="19" stopIfTrue="1">
      <formula>IF(($L$4="J")*AND($B$5="A"),TRUE)</formula>
    </cfRule>
  </conditionalFormatting>
  <conditionalFormatting sqref="L6">
    <cfRule type="expression" dxfId="7675" priority="80" stopIfTrue="1">
      <formula>IF($D$14="c",TRUE)</formula>
    </cfRule>
    <cfRule type="expression" dxfId="7674" priority="81" stopIfTrue="1">
      <formula>IF(($L$4="J")*AND($B$6="B"),TRUE)</formula>
    </cfRule>
  </conditionalFormatting>
  <conditionalFormatting sqref="L7">
    <cfRule type="expression" dxfId="7673" priority="138" stopIfTrue="1">
      <formula>IF($E$14="c",TRUE)</formula>
    </cfRule>
    <cfRule type="expression" dxfId="7672" priority="139" stopIfTrue="1">
      <formula>IF(($L$4="J")*AND($B$7="C"),TRUE)</formula>
    </cfRule>
  </conditionalFormatting>
  <conditionalFormatting sqref="L8">
    <cfRule type="expression" dxfId="7671" priority="192" stopIfTrue="1">
      <formula>IF($F$14="c",TRUE)</formula>
    </cfRule>
    <cfRule type="expression" dxfId="7670" priority="193" stopIfTrue="1">
      <formula>IF(($L$4="J")*AND($B$8="D"),TRUE)</formula>
    </cfRule>
  </conditionalFormatting>
  <conditionalFormatting sqref="L9">
    <cfRule type="expression" dxfId="7669" priority="248" stopIfTrue="1">
      <formula>IF($G$14="c",TRUE)</formula>
    </cfRule>
    <cfRule type="expression" dxfId="7668" priority="249" stopIfTrue="1">
      <formula>IF(($L$4="J")*AND($B$9="E"),TRUE)</formula>
    </cfRule>
  </conditionalFormatting>
  <conditionalFormatting sqref="L10">
    <cfRule type="expression" dxfId="7667" priority="300" stopIfTrue="1">
      <formula>IF($H$14="c",TRUE)</formula>
    </cfRule>
    <cfRule type="expression" dxfId="7666" priority="301" stopIfTrue="1">
      <formula>IF(($L$4="J")*AND($B$10="F"),TRUE)</formula>
    </cfRule>
  </conditionalFormatting>
  <conditionalFormatting sqref="L11">
    <cfRule type="expression" dxfId="7665" priority="350" stopIfTrue="1">
      <formula>IF($I$14="c",TRUE)</formula>
    </cfRule>
    <cfRule type="expression" dxfId="7664" priority="351" stopIfTrue="1">
      <formula>IF(($L$4="J")*AND($B$11="G"),TRUE)</formula>
    </cfRule>
  </conditionalFormatting>
  <conditionalFormatting sqref="L12">
    <cfRule type="expression" dxfId="7663" priority="398" stopIfTrue="1">
      <formula>IF($J$14="c",TRUE)</formula>
    </cfRule>
    <cfRule type="expression" dxfId="7662" priority="399" stopIfTrue="1">
      <formula>IF(($L$4="J")*AND($B$12="H"),TRUE)</formula>
    </cfRule>
  </conditionalFormatting>
  <conditionalFormatting sqref="L13">
    <cfRule type="expression" dxfId="7661" priority="444" stopIfTrue="1">
      <formula>IF($K$14="c",TRUE)</formula>
    </cfRule>
    <cfRule type="expression" dxfId="7660" priority="445" stopIfTrue="1">
      <formula>IF(($L$4="J")*AND($B$13="I"),TRUE)</formula>
    </cfRule>
  </conditionalFormatting>
  <conditionalFormatting sqref="L15">
    <cfRule type="expression" dxfId="7659" priority="1482" stopIfTrue="1">
      <formula>IF($M$14="c",TRUE)</formula>
    </cfRule>
    <cfRule type="expression" dxfId="7658" priority="1483" stopIfTrue="1">
      <formula>IF(($L$4="J")*AND($B$15="K"),TRUE)</formula>
    </cfRule>
  </conditionalFormatting>
  <conditionalFormatting sqref="L16">
    <cfRule type="expression" dxfId="7657" priority="1484" stopIfTrue="1">
      <formula>IF($N$14="c",TRUE)</formula>
    </cfRule>
    <cfRule type="expression" dxfId="7656" priority="1485" stopIfTrue="1">
      <formula>IF(($L$4="J")*AND($B$16="L"),TRUE)</formula>
    </cfRule>
  </conditionalFormatting>
  <conditionalFormatting sqref="L17">
    <cfRule type="expression" dxfId="7655" priority="1486" stopIfTrue="1">
      <formula>IF($O$14="c",TRUE)</formula>
    </cfRule>
    <cfRule type="expression" dxfId="7654" priority="1487" stopIfTrue="1">
      <formula>IF(($L$4="J")*AND($B$17="M"),TRUE)</formula>
    </cfRule>
  </conditionalFormatting>
  <conditionalFormatting sqref="L18">
    <cfRule type="expression" dxfId="7653" priority="1488" stopIfTrue="1">
      <formula>IF($P$14="c",TRUE)</formula>
    </cfRule>
    <cfRule type="expression" dxfId="7652" priority="1489" stopIfTrue="1">
      <formula>IF(($L$4="J")*AND($B$18="N"),TRUE)</formula>
    </cfRule>
  </conditionalFormatting>
  <conditionalFormatting sqref="L19">
    <cfRule type="expression" dxfId="7651" priority="1490" stopIfTrue="1">
      <formula>IF($Q$14="c",TRUE)</formula>
    </cfRule>
    <cfRule type="expression" dxfId="7650" priority="1491" stopIfTrue="1">
      <formula>IF(($L$4="J")*AND($B$19="O"),TRUE)</formula>
    </cfRule>
  </conditionalFormatting>
  <conditionalFormatting sqref="L20">
    <cfRule type="expression" dxfId="7649" priority="1492" stopIfTrue="1">
      <formula>IF($R$14="c",TRUE)</formula>
    </cfRule>
    <cfRule type="expression" dxfId="7648" priority="1493" stopIfTrue="1">
      <formula>IF(($L$4="J")*AND($B$20="P"),TRUE)</formula>
    </cfRule>
  </conditionalFormatting>
  <conditionalFormatting sqref="L21">
    <cfRule type="expression" dxfId="7647" priority="1494" stopIfTrue="1">
      <formula>IF($S$14="c",TRUE)</formula>
    </cfRule>
    <cfRule type="expression" dxfId="7646" priority="1495" stopIfTrue="1">
      <formula>IF(($L$4="J")*AND($B$21="Q"),TRUE)</formula>
    </cfRule>
  </conditionalFormatting>
  <conditionalFormatting sqref="L22">
    <cfRule type="expression" dxfId="7645" priority="1496" stopIfTrue="1">
      <formula>IF($T$14="c",TRUE)</formula>
    </cfRule>
    <cfRule type="expression" dxfId="7644" priority="1497" stopIfTrue="1">
      <formula>IF(($L$4="J")*AND($B$22="R"),TRUE)</formula>
    </cfRule>
  </conditionalFormatting>
  <conditionalFormatting sqref="L23">
    <cfRule type="expression" dxfId="7643" priority="1498" stopIfTrue="1">
      <formula>IF($U$14="c",TRUE)</formula>
    </cfRule>
    <cfRule type="expression" dxfId="7642" priority="1499" stopIfTrue="1">
      <formula>IF(($L$4="J")*AND($B$23="S"),TRUE)</formula>
    </cfRule>
  </conditionalFormatting>
  <conditionalFormatting sqref="L24">
    <cfRule type="expression" dxfId="7641" priority="1500" stopIfTrue="1">
      <formula>IF($V$14="c",TRUE)</formula>
    </cfRule>
    <cfRule type="expression" dxfId="7640" priority="1501" stopIfTrue="1">
      <formula>IF(($L$4="J")*AND($B$24="T"),TRUE)</formula>
    </cfRule>
  </conditionalFormatting>
  <conditionalFormatting sqref="L25">
    <cfRule type="expression" dxfId="7639" priority="1502" stopIfTrue="1">
      <formula>IF($W$14="c",TRUE)</formula>
    </cfRule>
    <cfRule type="expression" dxfId="7638" priority="1503" stopIfTrue="1">
      <formula>IF(($L$4="J")*AND($B$25="U"),TRUE)</formula>
    </cfRule>
  </conditionalFormatting>
  <conditionalFormatting sqref="L26">
    <cfRule type="expression" dxfId="7637" priority="1504" stopIfTrue="1">
      <formula>IF($X$14="c",TRUE)</formula>
    </cfRule>
    <cfRule type="expression" dxfId="7636" priority="1505" stopIfTrue="1">
      <formula>IF(($L$4="J")*AND($B$26="V"),TRUE)</formula>
    </cfRule>
  </conditionalFormatting>
  <conditionalFormatting sqref="L27">
    <cfRule type="expression" dxfId="7635" priority="1506" stopIfTrue="1">
      <formula>IF($Y$14="c",TRUE)</formula>
    </cfRule>
    <cfRule type="expression" dxfId="7634" priority="1507" stopIfTrue="1">
      <formula>IF(($L$4="J")*AND($B$27="W"),TRUE)</formula>
    </cfRule>
  </conditionalFormatting>
  <conditionalFormatting sqref="L28">
    <cfRule type="expression" dxfId="7633" priority="1508" stopIfTrue="1">
      <formula>IF($Z$14="c",TRUE)</formula>
    </cfRule>
    <cfRule type="expression" dxfId="7632" priority="1509" stopIfTrue="1">
      <formula>IF(($L$4="J")*AND($B$28="X"),TRUE)</formula>
    </cfRule>
  </conditionalFormatting>
  <conditionalFormatting sqref="L29">
    <cfRule type="expression" dxfId="7631" priority="1510" stopIfTrue="1">
      <formula>IF($AA$14="c",TRUE)</formula>
    </cfRule>
    <cfRule type="expression" dxfId="7630" priority="1511" stopIfTrue="1">
      <formula>IF(($L$4="J")*AND($B$29="Y"),TRUE)</formula>
    </cfRule>
  </conditionalFormatting>
  <conditionalFormatting sqref="L30">
    <cfRule type="expression" dxfId="7629" priority="1512" stopIfTrue="1">
      <formula>IF($AB$14="c",TRUE)</formula>
    </cfRule>
    <cfRule type="expression" dxfId="7628" priority="1513" stopIfTrue="1">
      <formula>IF(($L$4="J")*AND($B$30="Z"),TRUE)</formula>
    </cfRule>
  </conditionalFormatting>
  <conditionalFormatting sqref="L31">
    <cfRule type="expression" dxfId="7627" priority="1514" stopIfTrue="1">
      <formula>IF($AC$14="c",TRUE)</formula>
    </cfRule>
    <cfRule type="expression" dxfId="7626" priority="1515" stopIfTrue="1">
      <formula>IF(($L$4="J")*AND($B$31="AA"),TRUE)</formula>
    </cfRule>
  </conditionalFormatting>
  <conditionalFormatting sqref="L32">
    <cfRule type="expression" dxfId="7625" priority="1516" stopIfTrue="1">
      <formula>IF($AD$14="c",TRUE)</formula>
    </cfRule>
    <cfRule type="expression" dxfId="7624" priority="1517" stopIfTrue="1">
      <formula>IF(($L$4="J")*AND($B$32="AB"),TRUE)</formula>
    </cfRule>
  </conditionalFormatting>
  <conditionalFormatting sqref="L33">
    <cfRule type="expression" dxfId="7623" priority="1518" stopIfTrue="1">
      <formula>IF($AE$14="c",TRUE)</formula>
    </cfRule>
    <cfRule type="expression" dxfId="7622" priority="1519" stopIfTrue="1">
      <formula>IF(($L$4="J")*AND($B$33="AC"),TRUE)</formula>
    </cfRule>
  </conditionalFormatting>
  <conditionalFormatting sqref="L34">
    <cfRule type="expression" dxfId="7621" priority="1520" stopIfTrue="1">
      <formula>IF($AF$14="c",TRUE)</formula>
    </cfRule>
    <cfRule type="expression" dxfId="7620" priority="1521" stopIfTrue="1">
      <formula>IF(($L$4="J")*AND($B$34="AD"),TRUE)</formula>
    </cfRule>
  </conditionalFormatting>
  <conditionalFormatting sqref="L35">
    <cfRule type="expression" dxfId="7619" priority="1522" stopIfTrue="1">
      <formula>IF($AG$14="c",TRUE)</formula>
    </cfRule>
    <cfRule type="expression" dxfId="7618" priority="1523" stopIfTrue="1">
      <formula>IF(($L$4="J")*AND($B$35="AE"),TRUE)</formula>
    </cfRule>
  </conditionalFormatting>
  <conditionalFormatting sqref="L36">
    <cfRule type="expression" dxfId="7617" priority="1524" stopIfTrue="1">
      <formula>IF($AH$14="c",TRUE)</formula>
    </cfRule>
    <cfRule type="expression" dxfId="7616" priority="1525" stopIfTrue="1">
      <formula>IF(($L$4="J")*AND($B$36="AF"),TRUE)</formula>
    </cfRule>
  </conditionalFormatting>
  <conditionalFormatting sqref="M5">
    <cfRule type="expression" dxfId="7615" priority="20" stopIfTrue="1">
      <formula>IF($C$15="c",TRUE)</formula>
    </cfRule>
    <cfRule type="expression" dxfId="7614" priority="21" stopIfTrue="1">
      <formula>IF(($M$4="K")*AND($B$5="A"),TRUE)</formula>
    </cfRule>
  </conditionalFormatting>
  <conditionalFormatting sqref="M6">
    <cfRule type="expression" dxfId="7613" priority="82" stopIfTrue="1">
      <formula>IF($D$15="c",TRUE)</formula>
    </cfRule>
    <cfRule type="expression" dxfId="7612" priority="83" stopIfTrue="1">
      <formula>IF(($M$4="K")*AND($B$6="B"),TRUE)</formula>
    </cfRule>
  </conditionalFormatting>
  <conditionalFormatting sqref="M7">
    <cfRule type="expression" dxfId="7611" priority="140" stopIfTrue="1">
      <formula>IF($E$15="c",TRUE)</formula>
    </cfRule>
    <cfRule type="expression" dxfId="7610" priority="141" stopIfTrue="1">
      <formula>IF(($M$4="K")*AND($B$7="C"),TRUE)</formula>
    </cfRule>
  </conditionalFormatting>
  <conditionalFormatting sqref="M8">
    <cfRule type="expression" dxfId="7609" priority="194" stopIfTrue="1">
      <formula>IF($F$15="c",TRUE)</formula>
    </cfRule>
    <cfRule type="expression" dxfId="7608" priority="195" stopIfTrue="1">
      <formula>IF(($M$4="K")*AND($B$8="D"),TRUE)</formula>
    </cfRule>
  </conditionalFormatting>
  <conditionalFormatting sqref="M9">
    <cfRule type="expression" dxfId="7607" priority="250" stopIfTrue="1">
      <formula>IF($G$15="c",TRUE)</formula>
    </cfRule>
    <cfRule type="expression" dxfId="7606" priority="251" stopIfTrue="1">
      <formula>IF(($M$4="K")*AND($B$9="E"),TRUE)</formula>
    </cfRule>
  </conditionalFormatting>
  <conditionalFormatting sqref="M10">
    <cfRule type="expression" dxfId="7605" priority="302" stopIfTrue="1">
      <formula>IF($H$15="c",TRUE)</formula>
    </cfRule>
    <cfRule type="expression" dxfId="7604" priority="303" stopIfTrue="1">
      <formula>IF(($M$4="K")*AND($B$10="F"),TRUE)</formula>
    </cfRule>
  </conditionalFormatting>
  <conditionalFormatting sqref="M11">
    <cfRule type="expression" dxfId="7603" priority="352" stopIfTrue="1">
      <formula>IF($I$15="c",TRUE)</formula>
    </cfRule>
    <cfRule type="expression" dxfId="7602" priority="353" stopIfTrue="1">
      <formula>IF(($M$4="K")*AND($B$11="G"),TRUE)</formula>
    </cfRule>
  </conditionalFormatting>
  <conditionalFormatting sqref="M12">
    <cfRule type="expression" dxfId="7601" priority="400" stopIfTrue="1">
      <formula>IF($J$15="c",TRUE)</formula>
    </cfRule>
    <cfRule type="expression" dxfId="7600" priority="401" stopIfTrue="1">
      <formula>IF(($M$4="K")*AND($B$12="H"),TRUE)</formula>
    </cfRule>
  </conditionalFormatting>
  <conditionalFormatting sqref="M13">
    <cfRule type="expression" dxfId="7599" priority="446" stopIfTrue="1">
      <formula>IF($K$15="c",TRUE)</formula>
    </cfRule>
    <cfRule type="expression" dxfId="7598" priority="447" stopIfTrue="1">
      <formula>IF(($M$4="K")*AND($B$13="I"),TRUE)</formula>
    </cfRule>
  </conditionalFormatting>
  <conditionalFormatting sqref="M14">
    <cfRule type="expression" dxfId="7597" priority="490" stopIfTrue="1">
      <formula>IF($L$15="c",TRUE)</formula>
    </cfRule>
    <cfRule type="expression" dxfId="7596" priority="491" stopIfTrue="1">
      <formula>IF(($M$4="K")*AND($B$14="J"),TRUE)</formula>
    </cfRule>
  </conditionalFormatting>
  <conditionalFormatting sqref="M16">
    <cfRule type="expression" dxfId="7595" priority="1526" stopIfTrue="1">
      <formula>IF($N$15="c",TRUE)</formula>
    </cfRule>
    <cfRule type="expression" dxfId="7594" priority="1527" stopIfTrue="1">
      <formula>IF(($M$4="K")*AND($B$16="L"),TRUE)</formula>
    </cfRule>
  </conditionalFormatting>
  <conditionalFormatting sqref="M17">
    <cfRule type="expression" dxfId="7593" priority="1528" stopIfTrue="1">
      <formula>IF($O$15="c",TRUE)</formula>
    </cfRule>
    <cfRule type="expression" dxfId="7592" priority="1529" stopIfTrue="1">
      <formula>IF(($M$4="K")*AND($B$17="M"),TRUE)</formula>
    </cfRule>
  </conditionalFormatting>
  <conditionalFormatting sqref="M18">
    <cfRule type="expression" dxfId="7591" priority="1530" stopIfTrue="1">
      <formula>IF($P$15="c",TRUE)</formula>
    </cfRule>
    <cfRule type="expression" dxfId="7590" priority="1531" stopIfTrue="1">
      <formula>IF(($M$4="K")*AND($B$18="N"),TRUE)</formula>
    </cfRule>
  </conditionalFormatting>
  <conditionalFormatting sqref="M19">
    <cfRule type="expression" dxfId="7589" priority="1532" stopIfTrue="1">
      <formula>IF($Q$15="c",TRUE)</formula>
    </cfRule>
    <cfRule type="expression" dxfId="7588" priority="1533" stopIfTrue="1">
      <formula>IF(($M$4="K")*AND($B$19="O"),TRUE)</formula>
    </cfRule>
  </conditionalFormatting>
  <conditionalFormatting sqref="M20">
    <cfRule type="expression" dxfId="7587" priority="1534" stopIfTrue="1">
      <formula>IF($R$15="c",TRUE)</formula>
    </cfRule>
    <cfRule type="expression" dxfId="7586" priority="1535" stopIfTrue="1">
      <formula>IF(($M$4="K")*AND($B$20="P"),TRUE)</formula>
    </cfRule>
  </conditionalFormatting>
  <conditionalFormatting sqref="M21">
    <cfRule type="expression" dxfId="7585" priority="1536" stopIfTrue="1">
      <formula>IF($S$15="c",TRUE)</formula>
    </cfRule>
    <cfRule type="expression" dxfId="7584" priority="1537" stopIfTrue="1">
      <formula>IF(($M$4="K")*AND($B$21="Q"),TRUE)</formula>
    </cfRule>
  </conditionalFormatting>
  <conditionalFormatting sqref="M22">
    <cfRule type="expression" dxfId="7583" priority="1538" stopIfTrue="1">
      <formula>IF($T$15="c",TRUE)</formula>
    </cfRule>
    <cfRule type="expression" dxfId="7582" priority="1539" stopIfTrue="1">
      <formula>IF(($M$4="K")*AND($B$22="R"),TRUE)</formula>
    </cfRule>
  </conditionalFormatting>
  <conditionalFormatting sqref="M23">
    <cfRule type="expression" dxfId="7581" priority="1540" stopIfTrue="1">
      <formula>IF($U$15="c",TRUE)</formula>
    </cfRule>
    <cfRule type="expression" dxfId="7580" priority="1541" stopIfTrue="1">
      <formula>IF(($M$4="K")*AND($B$23="S"),TRUE)</formula>
    </cfRule>
  </conditionalFormatting>
  <conditionalFormatting sqref="M24">
    <cfRule type="expression" dxfId="7579" priority="1542" stopIfTrue="1">
      <formula>IF($V$15="c",TRUE)</formula>
    </cfRule>
    <cfRule type="expression" dxfId="7578" priority="1543" stopIfTrue="1">
      <formula>IF(($M$4="K")*AND($B$24="T"),TRUE)</formula>
    </cfRule>
  </conditionalFormatting>
  <conditionalFormatting sqref="M25">
    <cfRule type="expression" dxfId="7577" priority="1544" stopIfTrue="1">
      <formula>IF($W$15="c",TRUE)</formula>
    </cfRule>
    <cfRule type="expression" dxfId="7576" priority="1545" stopIfTrue="1">
      <formula>IF(($M$4="K")*AND($B$25="U"),TRUE)</formula>
    </cfRule>
  </conditionalFormatting>
  <conditionalFormatting sqref="M26">
    <cfRule type="expression" dxfId="7575" priority="1546" stopIfTrue="1">
      <formula>IF($X$15="c",TRUE)</formula>
    </cfRule>
    <cfRule type="expression" dxfId="7574" priority="1547" stopIfTrue="1">
      <formula>IF(($M$4="K")*AND($B$26="V"),TRUE)</formula>
    </cfRule>
  </conditionalFormatting>
  <conditionalFormatting sqref="M27">
    <cfRule type="expression" dxfId="7573" priority="1548" stopIfTrue="1">
      <formula>IF($Y$15="c",TRUE)</formula>
    </cfRule>
    <cfRule type="expression" dxfId="7572" priority="1549" stopIfTrue="1">
      <formula>IF(($M$4="K")*AND($B$27="W"),TRUE)</formula>
    </cfRule>
  </conditionalFormatting>
  <conditionalFormatting sqref="M28">
    <cfRule type="expression" dxfId="7571" priority="1550" stopIfTrue="1">
      <formula>IF($Z$15="c",TRUE)</formula>
    </cfRule>
    <cfRule type="expression" dxfId="7570" priority="1551" stopIfTrue="1">
      <formula>IF(($M$4="K")*AND($B$28="X"),TRUE)</formula>
    </cfRule>
  </conditionalFormatting>
  <conditionalFormatting sqref="M29">
    <cfRule type="expression" dxfId="7569" priority="1552" stopIfTrue="1">
      <formula>IF($AA$15="c",TRUE)</formula>
    </cfRule>
    <cfRule type="expression" dxfId="7568" priority="1553" stopIfTrue="1">
      <formula>IF(($M$4="K")*AND($B$29="Y"),TRUE)</formula>
    </cfRule>
  </conditionalFormatting>
  <conditionalFormatting sqref="M30">
    <cfRule type="expression" dxfId="7567" priority="1554" stopIfTrue="1">
      <formula>IF($AB$15="c",TRUE)</formula>
    </cfRule>
    <cfRule type="expression" dxfId="7566" priority="1555" stopIfTrue="1">
      <formula>IF(($M$4="K")*AND($B$30="Z"),TRUE)</formula>
    </cfRule>
  </conditionalFormatting>
  <conditionalFormatting sqref="M31">
    <cfRule type="expression" dxfId="7565" priority="1556" stopIfTrue="1">
      <formula>IF($AC$15="c",TRUE)</formula>
    </cfRule>
    <cfRule type="expression" dxfId="7564" priority="1557" stopIfTrue="1">
      <formula>IF(($M$4="K")*AND($B$31="AA"),TRUE)</formula>
    </cfRule>
  </conditionalFormatting>
  <conditionalFormatting sqref="M32">
    <cfRule type="expression" dxfId="7563" priority="1558" stopIfTrue="1">
      <formula>IF($AD$15="c",TRUE)</formula>
    </cfRule>
    <cfRule type="expression" dxfId="7562" priority="1559" stopIfTrue="1">
      <formula>IF(($M$4="K")*AND($B$32="AB"),TRUE)</formula>
    </cfRule>
  </conditionalFormatting>
  <conditionalFormatting sqref="M33">
    <cfRule type="expression" dxfId="7561" priority="1560" stopIfTrue="1">
      <formula>IF($AE$15="c",TRUE)</formula>
    </cfRule>
    <cfRule type="expression" dxfId="7560" priority="1561" stopIfTrue="1">
      <formula>IF(($M$4="K")*AND($B$33="AC"),TRUE)</formula>
    </cfRule>
  </conditionalFormatting>
  <conditionalFormatting sqref="M34">
    <cfRule type="expression" dxfId="7559" priority="1562" stopIfTrue="1">
      <formula>IF($AF$15="c",TRUE)</formula>
    </cfRule>
    <cfRule type="expression" dxfId="7558" priority="1563" stopIfTrue="1">
      <formula>IF(($M$4="K")*AND($B$34="AD"),TRUE)</formula>
    </cfRule>
  </conditionalFormatting>
  <conditionalFormatting sqref="M35">
    <cfRule type="expression" dxfId="7557" priority="1564" stopIfTrue="1">
      <formula>IF($AG$15="c",TRUE)</formula>
    </cfRule>
    <cfRule type="expression" dxfId="7556" priority="1565" stopIfTrue="1">
      <formula>IF(($M$4="K")*AND($B$35="AE"),TRUE)</formula>
    </cfRule>
  </conditionalFormatting>
  <conditionalFormatting sqref="M36">
    <cfRule type="expression" dxfId="7555" priority="1566" stopIfTrue="1">
      <formula>IF($AH$15="c",TRUE)</formula>
    </cfRule>
    <cfRule type="expression" dxfId="7554" priority="1567" stopIfTrue="1">
      <formula>IF(($M$4="K")*AND($B$36="AF"),TRUE)</formula>
    </cfRule>
  </conditionalFormatting>
  <conditionalFormatting sqref="N5">
    <cfRule type="expression" dxfId="7553" priority="22" stopIfTrue="1">
      <formula>IF($C$16="c",TRUE)</formula>
    </cfRule>
    <cfRule type="expression" dxfId="7552" priority="23" stopIfTrue="1">
      <formula>IF(($N$4="L")*AND($B$5="A"),TRUE)</formula>
    </cfRule>
  </conditionalFormatting>
  <conditionalFormatting sqref="N6">
    <cfRule type="expression" dxfId="7551" priority="84" stopIfTrue="1">
      <formula>IF($D$16="c",TRUE)</formula>
    </cfRule>
    <cfRule type="expression" dxfId="7550" priority="85" stopIfTrue="1">
      <formula>IF(($N$4="L")*AND($B$6="B"),TRUE)</formula>
    </cfRule>
  </conditionalFormatting>
  <conditionalFormatting sqref="N7">
    <cfRule type="expression" dxfId="7549" priority="142" stopIfTrue="1">
      <formula>IF($E$16="c",TRUE)</formula>
    </cfRule>
    <cfRule type="expression" dxfId="7548" priority="143" stopIfTrue="1">
      <formula>IF(($N$4="L")*AND($B$7="C"),TRUE)</formula>
    </cfRule>
  </conditionalFormatting>
  <conditionalFormatting sqref="N8">
    <cfRule type="expression" dxfId="7547" priority="196" stopIfTrue="1">
      <formula>IF($F$16="c",TRUE)</formula>
    </cfRule>
    <cfRule type="expression" dxfId="7546" priority="197" stopIfTrue="1">
      <formula>IF(($N$4="L")*AND($B$8="D"),TRUE)</formula>
    </cfRule>
  </conditionalFormatting>
  <conditionalFormatting sqref="N9">
    <cfRule type="expression" dxfId="7545" priority="252" stopIfTrue="1">
      <formula>IF($G$16="c",TRUE)</formula>
    </cfRule>
    <cfRule type="expression" dxfId="7544" priority="253" stopIfTrue="1">
      <formula>IF(($N$4="L")*AND($B$9="E"),TRUE)</formula>
    </cfRule>
  </conditionalFormatting>
  <conditionalFormatting sqref="N10">
    <cfRule type="expression" dxfId="7543" priority="304" stopIfTrue="1">
      <formula>IF($H$16="c",TRUE)</formula>
    </cfRule>
    <cfRule type="expression" dxfId="7542" priority="305" stopIfTrue="1">
      <formula>IF(($N$4="L")*AND($B$10="F"),TRUE)</formula>
    </cfRule>
  </conditionalFormatting>
  <conditionalFormatting sqref="N11">
    <cfRule type="expression" dxfId="7541" priority="354" stopIfTrue="1">
      <formula>IF($I$16="c",TRUE)</formula>
    </cfRule>
    <cfRule type="expression" dxfId="7540" priority="355" stopIfTrue="1">
      <formula>IF(($N$4="L")*AND($B$11="G"),TRUE)</formula>
    </cfRule>
  </conditionalFormatting>
  <conditionalFormatting sqref="N12">
    <cfRule type="expression" dxfId="7539" priority="402" stopIfTrue="1">
      <formula>IF($J$16="c",TRUE)</formula>
    </cfRule>
    <cfRule type="expression" dxfId="7538" priority="403" stopIfTrue="1">
      <formula>IF(($N$4="L")*AND($B$12="H"),TRUE)</formula>
    </cfRule>
  </conditionalFormatting>
  <conditionalFormatting sqref="N13">
    <cfRule type="expression" dxfId="7537" priority="448" stopIfTrue="1">
      <formula>IF($K$16="c",TRUE)</formula>
    </cfRule>
    <cfRule type="expression" dxfId="7536" priority="449" stopIfTrue="1">
      <formula>IF(($N$4="L")*AND($B$13="I"),TRUE)</formula>
    </cfRule>
  </conditionalFormatting>
  <conditionalFormatting sqref="N14">
    <cfRule type="expression" dxfId="7535" priority="492" stopIfTrue="1">
      <formula>IF($L$16="c",TRUE)</formula>
    </cfRule>
    <cfRule type="expression" dxfId="7534" priority="493" stopIfTrue="1">
      <formula>IF(($N$4="L")*AND($B$14="J"),TRUE)</formula>
    </cfRule>
  </conditionalFormatting>
  <conditionalFormatting sqref="N15">
    <cfRule type="expression" dxfId="7533" priority="534" stopIfTrue="1">
      <formula>IF($M$16="c",TRUE)</formula>
    </cfRule>
    <cfRule type="expression" dxfId="7532" priority="535" stopIfTrue="1">
      <formula>IF(($N$4="L")*AND($B$15="K"),TRUE)</formula>
    </cfRule>
  </conditionalFormatting>
  <conditionalFormatting sqref="N17">
    <cfRule type="expression" dxfId="7531" priority="1568" stopIfTrue="1">
      <formula>IF($O$16="c",TRUE)</formula>
    </cfRule>
    <cfRule type="expression" dxfId="7530" priority="1569" stopIfTrue="1">
      <formula>IF(($N$4="L")*AND($B$17="M"),TRUE)</formula>
    </cfRule>
  </conditionalFormatting>
  <conditionalFormatting sqref="N18">
    <cfRule type="expression" dxfId="7529" priority="1570" stopIfTrue="1">
      <formula>IF($P$16="c",TRUE)</formula>
    </cfRule>
    <cfRule type="expression" dxfId="7528" priority="1571" stopIfTrue="1">
      <formula>IF(($N$4="L")*AND($B$18="N"),TRUE)</formula>
    </cfRule>
  </conditionalFormatting>
  <conditionalFormatting sqref="N19">
    <cfRule type="expression" dxfId="7527" priority="1572" stopIfTrue="1">
      <formula>IF($Q$16="c",TRUE)</formula>
    </cfRule>
    <cfRule type="expression" dxfId="7526" priority="1573" stopIfTrue="1">
      <formula>IF(($N$4="L")*AND($B$19="O"),TRUE)</formula>
    </cfRule>
  </conditionalFormatting>
  <conditionalFormatting sqref="N20">
    <cfRule type="expression" dxfId="7525" priority="1574" stopIfTrue="1">
      <formula>IF($R$16="c",TRUE)</formula>
    </cfRule>
    <cfRule type="expression" dxfId="7524" priority="1575" stopIfTrue="1">
      <formula>IF(($N$4="L")*AND($B$20="P"),TRUE)</formula>
    </cfRule>
  </conditionalFormatting>
  <conditionalFormatting sqref="N21">
    <cfRule type="expression" dxfId="7523" priority="1576" stopIfTrue="1">
      <formula>IF($S$16="c",TRUE)</formula>
    </cfRule>
    <cfRule type="expression" dxfId="7522" priority="1577" stopIfTrue="1">
      <formula>IF(($N$4="L")*AND($B$21="Q"),TRUE)</formula>
    </cfRule>
  </conditionalFormatting>
  <conditionalFormatting sqref="N22">
    <cfRule type="expression" dxfId="7521" priority="1578" stopIfTrue="1">
      <formula>IF($T$16="c",TRUE)</formula>
    </cfRule>
    <cfRule type="expression" dxfId="7520" priority="1579" stopIfTrue="1">
      <formula>IF(($N$4="L")*AND($B$22="R"),TRUE)</formula>
    </cfRule>
  </conditionalFormatting>
  <conditionalFormatting sqref="N23">
    <cfRule type="expression" dxfId="7519" priority="1580" stopIfTrue="1">
      <formula>IF($U$16="c",TRUE)</formula>
    </cfRule>
    <cfRule type="expression" dxfId="7518" priority="1581" stopIfTrue="1">
      <formula>IF(($N$4="L")*AND($B$23="S"),TRUE)</formula>
    </cfRule>
  </conditionalFormatting>
  <conditionalFormatting sqref="N24">
    <cfRule type="expression" dxfId="7517" priority="1582" stopIfTrue="1">
      <formula>IF($V$16="c",TRUE)</formula>
    </cfRule>
    <cfRule type="expression" dxfId="7516" priority="1583" stopIfTrue="1">
      <formula>IF(($N$4="L")*AND($B$24="T"),TRUE)</formula>
    </cfRule>
  </conditionalFormatting>
  <conditionalFormatting sqref="N25">
    <cfRule type="expression" dxfId="7515" priority="1584" stopIfTrue="1">
      <formula>IF($W$16="c",TRUE)</formula>
    </cfRule>
    <cfRule type="expression" dxfId="7514" priority="1585" stopIfTrue="1">
      <formula>IF(($N$4="L")*AND($B$25="U"),TRUE)</formula>
    </cfRule>
  </conditionalFormatting>
  <conditionalFormatting sqref="N26">
    <cfRule type="expression" dxfId="7513" priority="1586" stopIfTrue="1">
      <formula>IF($X$16="c",TRUE)</formula>
    </cfRule>
    <cfRule type="expression" dxfId="7512" priority="1587" stopIfTrue="1">
      <formula>IF(($N$4="L")*AND($B$26="V"),TRUE)</formula>
    </cfRule>
  </conditionalFormatting>
  <conditionalFormatting sqref="N27">
    <cfRule type="expression" dxfId="7511" priority="1588" stopIfTrue="1">
      <formula>IF($Y$16="c",TRUE)</formula>
    </cfRule>
    <cfRule type="expression" dxfId="7510" priority="1589" stopIfTrue="1">
      <formula>IF(($N$4="L")*AND($B$27="W"),TRUE)</formula>
    </cfRule>
  </conditionalFormatting>
  <conditionalFormatting sqref="N28">
    <cfRule type="expression" dxfId="7509" priority="1590" stopIfTrue="1">
      <formula>IF($Z$16="c",TRUE)</formula>
    </cfRule>
    <cfRule type="expression" dxfId="7508" priority="1591" stopIfTrue="1">
      <formula>IF(($N$4="L")*AND($B$28="X"),TRUE)</formula>
    </cfRule>
  </conditionalFormatting>
  <conditionalFormatting sqref="N29">
    <cfRule type="expression" dxfId="7507" priority="1592" stopIfTrue="1">
      <formula>IF($AA$16="c",TRUE)</formula>
    </cfRule>
    <cfRule type="expression" dxfId="7506" priority="1593" stopIfTrue="1">
      <formula>IF(($N$4="L")*AND($B$29="Y"),TRUE)</formula>
    </cfRule>
  </conditionalFormatting>
  <conditionalFormatting sqref="N30">
    <cfRule type="expression" dxfId="7505" priority="1594" stopIfTrue="1">
      <formula>IF($AB$16="c",TRUE)</formula>
    </cfRule>
    <cfRule type="expression" dxfId="7504" priority="1595" stopIfTrue="1">
      <formula>IF(($N$4="L")*AND($B$30="Z"),TRUE)</formula>
    </cfRule>
  </conditionalFormatting>
  <conditionalFormatting sqref="N31">
    <cfRule type="expression" dxfId="7503" priority="1596" stopIfTrue="1">
      <formula>IF($AC$16="c",TRUE)</formula>
    </cfRule>
    <cfRule type="expression" dxfId="7502" priority="1597" stopIfTrue="1">
      <formula>IF(($N$4="L")*AND($B$31="AA"),TRUE)</formula>
    </cfRule>
  </conditionalFormatting>
  <conditionalFormatting sqref="N32">
    <cfRule type="expression" dxfId="7501" priority="1598" stopIfTrue="1">
      <formula>IF($AD$16="c",TRUE)</formula>
    </cfRule>
    <cfRule type="expression" dxfId="7500" priority="1599" stopIfTrue="1">
      <formula>IF(($N$4="L")*AND($B$32="AB"),TRUE)</formula>
    </cfRule>
  </conditionalFormatting>
  <conditionalFormatting sqref="N33">
    <cfRule type="expression" dxfId="7499" priority="1600" stopIfTrue="1">
      <formula>IF($AE$16="c",TRUE)</formula>
    </cfRule>
    <cfRule type="expression" dxfId="7498" priority="1601" stopIfTrue="1">
      <formula>IF(($N$4="L")*AND($B$33="AC"),TRUE)</formula>
    </cfRule>
  </conditionalFormatting>
  <conditionalFormatting sqref="N34">
    <cfRule type="expression" dxfId="7497" priority="1602" stopIfTrue="1">
      <formula>IF($AF$16="c",TRUE)</formula>
    </cfRule>
    <cfRule type="expression" dxfId="7496" priority="1603" stopIfTrue="1">
      <formula>IF(($N$4="L")*AND($B$34="AD"),TRUE)</formula>
    </cfRule>
  </conditionalFormatting>
  <conditionalFormatting sqref="N35">
    <cfRule type="expression" dxfId="7495" priority="1604" stopIfTrue="1">
      <formula>IF($AG$16="c",TRUE)</formula>
    </cfRule>
    <cfRule type="expression" dxfId="7494" priority="1605" stopIfTrue="1">
      <formula>IF(($N$4="L")*AND($B$35="AE"),TRUE)</formula>
    </cfRule>
  </conditionalFormatting>
  <conditionalFormatting sqref="N36">
    <cfRule type="expression" dxfId="7493" priority="1606" stopIfTrue="1">
      <formula>IF($AH$16="c",TRUE)</formula>
    </cfRule>
    <cfRule type="expression" dxfId="7492" priority="1607" stopIfTrue="1">
      <formula>IF(($N$4="L")*AND($B$36="AF"),TRUE)</formula>
    </cfRule>
  </conditionalFormatting>
  <conditionalFormatting sqref="O5">
    <cfRule type="expression" dxfId="7491" priority="24" stopIfTrue="1">
      <formula>IF($C$17="c",TRUE)</formula>
    </cfRule>
    <cfRule type="expression" dxfId="7490" priority="25" stopIfTrue="1">
      <formula>IF(($O$4="M")*AND($B$5="A"),TRUE)</formula>
    </cfRule>
  </conditionalFormatting>
  <conditionalFormatting sqref="O6">
    <cfRule type="expression" dxfId="7489" priority="86" stopIfTrue="1">
      <formula>IF($D$17="c",TRUE)</formula>
    </cfRule>
    <cfRule type="expression" dxfId="7488" priority="87" stopIfTrue="1">
      <formula>IF(($O$4="M")*AND($B$6="B"),TRUE)</formula>
    </cfRule>
  </conditionalFormatting>
  <conditionalFormatting sqref="O7">
    <cfRule type="expression" dxfId="7487" priority="144" stopIfTrue="1">
      <formula>IF($E$17="c",TRUE)</formula>
    </cfRule>
    <cfRule type="expression" dxfId="7486" priority="145" stopIfTrue="1">
      <formula>IF(($O$4="M")*AND($B$7="C"),TRUE)</formula>
    </cfRule>
  </conditionalFormatting>
  <conditionalFormatting sqref="O8">
    <cfRule type="expression" dxfId="7485" priority="198" stopIfTrue="1">
      <formula>IF($F$17="c",TRUE)</formula>
    </cfRule>
    <cfRule type="expression" dxfId="7484" priority="199" stopIfTrue="1">
      <formula>IF(($O$4="M")*AND($B$8="D"),TRUE)</formula>
    </cfRule>
  </conditionalFormatting>
  <conditionalFormatting sqref="O9">
    <cfRule type="expression" dxfId="7483" priority="254" stopIfTrue="1">
      <formula>IF($G$17="c",TRUE)</formula>
    </cfRule>
    <cfRule type="expression" dxfId="7482" priority="255" stopIfTrue="1">
      <formula>IF(($O$4="M")*AND($B$9="E"),TRUE)</formula>
    </cfRule>
  </conditionalFormatting>
  <conditionalFormatting sqref="O10">
    <cfRule type="expression" dxfId="7481" priority="306" stopIfTrue="1">
      <formula>IF($H$17="c",TRUE)</formula>
    </cfRule>
    <cfRule type="expression" dxfId="7480" priority="307" stopIfTrue="1">
      <formula>IF(($O$4="M")*AND($B$10="F"),TRUE)</formula>
    </cfRule>
  </conditionalFormatting>
  <conditionalFormatting sqref="O11">
    <cfRule type="expression" dxfId="7479" priority="356" stopIfTrue="1">
      <formula>IF($I$17="c",TRUE)</formula>
    </cfRule>
    <cfRule type="expression" dxfId="7478" priority="357" stopIfTrue="1">
      <formula>IF(($O$4="M")*AND($B$11="G"),TRUE)</formula>
    </cfRule>
  </conditionalFormatting>
  <conditionalFormatting sqref="O12">
    <cfRule type="expression" dxfId="7477" priority="404" stopIfTrue="1">
      <formula>IF($J$17="c",TRUE)</formula>
    </cfRule>
    <cfRule type="expression" dxfId="7476" priority="405" stopIfTrue="1">
      <formula>IF(($O$4="M")*AND($B$12="H"),TRUE)</formula>
    </cfRule>
  </conditionalFormatting>
  <conditionalFormatting sqref="O13">
    <cfRule type="expression" dxfId="7475" priority="450" stopIfTrue="1">
      <formula>IF($K$17="c",TRUE)</formula>
    </cfRule>
    <cfRule type="expression" dxfId="7474" priority="451" stopIfTrue="1">
      <formula>IF(($O$4="M")*AND($B$13="I"),TRUE)</formula>
    </cfRule>
  </conditionalFormatting>
  <conditionalFormatting sqref="O14">
    <cfRule type="expression" dxfId="7473" priority="494" stopIfTrue="1">
      <formula>IF($L$17="c",TRUE)</formula>
    </cfRule>
    <cfRule type="expression" dxfId="7472" priority="495" stopIfTrue="1">
      <formula>IF(($O$4="M")*AND($B$14="J"),TRUE)</formula>
    </cfRule>
  </conditionalFormatting>
  <conditionalFormatting sqref="O15">
    <cfRule type="expression" dxfId="7471" priority="536" stopIfTrue="1">
      <formula>IF($M$17="c",TRUE)</formula>
    </cfRule>
    <cfRule type="expression" dxfId="7470" priority="537" stopIfTrue="1">
      <formula>IF(($O$4="M")*AND($B$15="K"),TRUE)</formula>
    </cfRule>
  </conditionalFormatting>
  <conditionalFormatting sqref="O16">
    <cfRule type="expression" dxfId="7469" priority="576" stopIfTrue="1">
      <formula>IF($N$17="c",TRUE)</formula>
    </cfRule>
    <cfRule type="expression" dxfId="7468" priority="577" stopIfTrue="1">
      <formula>IF(($O$4="M")*AND($B$16="L"),TRUE)</formula>
    </cfRule>
  </conditionalFormatting>
  <conditionalFormatting sqref="O18">
    <cfRule type="expression" dxfId="7467" priority="1608" stopIfTrue="1">
      <formula>IF($P$17="c",TRUE)</formula>
    </cfRule>
    <cfRule type="expression" dxfId="7466" priority="1609" stopIfTrue="1">
      <formula>IF(($O$4="M")*AND($B$18="N"),TRUE)</formula>
    </cfRule>
  </conditionalFormatting>
  <conditionalFormatting sqref="O19">
    <cfRule type="expression" dxfId="7465" priority="1610" stopIfTrue="1">
      <formula>IF($Q$17="c",TRUE)</formula>
    </cfRule>
    <cfRule type="expression" dxfId="7464" priority="1611" stopIfTrue="1">
      <formula>IF(($O$4="M")*AND($B$19="O"),TRUE)</formula>
    </cfRule>
  </conditionalFormatting>
  <conditionalFormatting sqref="O20">
    <cfRule type="expression" dxfId="7463" priority="1612" stopIfTrue="1">
      <formula>IF($R$17="c",TRUE)</formula>
    </cfRule>
    <cfRule type="expression" dxfId="7462" priority="1613" stopIfTrue="1">
      <formula>IF(($O$4="M")*AND($B$20="P"),TRUE)</formula>
    </cfRule>
  </conditionalFormatting>
  <conditionalFormatting sqref="O21">
    <cfRule type="expression" dxfId="7461" priority="1614" stopIfTrue="1">
      <formula>IF($S$17="c",TRUE)</formula>
    </cfRule>
    <cfRule type="expression" dxfId="7460" priority="1615" stopIfTrue="1">
      <formula>IF(($O$4="M")*AND($B$21="Q"),TRUE)</formula>
    </cfRule>
  </conditionalFormatting>
  <conditionalFormatting sqref="O22">
    <cfRule type="expression" dxfId="7459" priority="1616" stopIfTrue="1">
      <formula>IF($T$17="c",TRUE)</formula>
    </cfRule>
    <cfRule type="expression" dxfId="7458" priority="1617" stopIfTrue="1">
      <formula>IF(($O$4="M")*AND($B$22="R"),TRUE)</formula>
    </cfRule>
  </conditionalFormatting>
  <conditionalFormatting sqref="O23">
    <cfRule type="expression" dxfId="7457" priority="1618" stopIfTrue="1">
      <formula>IF($U$17="c",TRUE)</formula>
    </cfRule>
    <cfRule type="expression" dxfId="7456" priority="1619" stopIfTrue="1">
      <formula>IF(($O$4="M")*AND($B$23="S"),TRUE)</formula>
    </cfRule>
  </conditionalFormatting>
  <conditionalFormatting sqref="O24">
    <cfRule type="expression" dxfId="7455" priority="1620" stopIfTrue="1">
      <formula>IF($V$17="c",TRUE)</formula>
    </cfRule>
    <cfRule type="expression" dxfId="7454" priority="1621" stopIfTrue="1">
      <formula>IF(($O$4="M")*AND($B$24="T"),TRUE)</formula>
    </cfRule>
  </conditionalFormatting>
  <conditionalFormatting sqref="O25">
    <cfRule type="expression" dxfId="7453" priority="1622" stopIfTrue="1">
      <formula>IF($W$17="c",TRUE)</formula>
    </cfRule>
    <cfRule type="expression" dxfId="7452" priority="1623" stopIfTrue="1">
      <formula>IF(($O$4="M")*AND($B$25="U"),TRUE)</formula>
    </cfRule>
  </conditionalFormatting>
  <conditionalFormatting sqref="O26">
    <cfRule type="expression" dxfId="7451" priority="1624" stopIfTrue="1">
      <formula>IF($X$17="c",TRUE)</formula>
    </cfRule>
    <cfRule type="expression" dxfId="7450" priority="1625" stopIfTrue="1">
      <formula>IF(($O$4="M")*AND($B$26="V"),TRUE)</formula>
    </cfRule>
  </conditionalFormatting>
  <conditionalFormatting sqref="O27">
    <cfRule type="expression" dxfId="7449" priority="1626" stopIfTrue="1">
      <formula>IF($Y$17="c",TRUE)</formula>
    </cfRule>
    <cfRule type="expression" dxfId="7448" priority="1627" stopIfTrue="1">
      <formula>IF(($O$4="M")*AND($B$27="W"),TRUE)</formula>
    </cfRule>
  </conditionalFormatting>
  <conditionalFormatting sqref="O28">
    <cfRule type="expression" dxfId="7447" priority="1628" stopIfTrue="1">
      <formula>IF($Z$17="c",TRUE)</formula>
    </cfRule>
    <cfRule type="expression" dxfId="7446" priority="1629" stopIfTrue="1">
      <formula>IF(($O$4="M")*AND($B$28="X"),TRUE)</formula>
    </cfRule>
  </conditionalFormatting>
  <conditionalFormatting sqref="O29">
    <cfRule type="expression" dxfId="7445" priority="1630" stopIfTrue="1">
      <formula>IF($AA$17="c",TRUE)</formula>
    </cfRule>
    <cfRule type="expression" dxfId="7444" priority="1631" stopIfTrue="1">
      <formula>IF(($O$4="M")*AND($B$29="Y"),TRUE)</formula>
    </cfRule>
  </conditionalFormatting>
  <conditionalFormatting sqref="O30">
    <cfRule type="expression" dxfId="7443" priority="1632" stopIfTrue="1">
      <formula>IF($AB$17="c",TRUE)</formula>
    </cfRule>
    <cfRule type="expression" dxfId="7442" priority="1633" stopIfTrue="1">
      <formula>IF(($O$4="M")*AND($B$30="Z"),TRUE)</formula>
    </cfRule>
  </conditionalFormatting>
  <conditionalFormatting sqref="O31">
    <cfRule type="expression" dxfId="7441" priority="1634" stopIfTrue="1">
      <formula>IF($AC$17="c",TRUE)</formula>
    </cfRule>
    <cfRule type="expression" dxfId="7440" priority="1635" stopIfTrue="1">
      <formula>IF(($O$4="M")*AND($B$31="AA"),TRUE)</formula>
    </cfRule>
  </conditionalFormatting>
  <conditionalFormatting sqref="O32">
    <cfRule type="expression" dxfId="7439" priority="1636" stopIfTrue="1">
      <formula>IF($AD$17="c",TRUE)</formula>
    </cfRule>
    <cfRule type="expression" dxfId="7438" priority="1637" stopIfTrue="1">
      <formula>IF(($O$4="M")*AND($B$32="AB"),TRUE)</formula>
    </cfRule>
  </conditionalFormatting>
  <conditionalFormatting sqref="O33">
    <cfRule type="expression" dxfId="7437" priority="1638" stopIfTrue="1">
      <formula>IF($AE$17="c",TRUE)</formula>
    </cfRule>
    <cfRule type="expression" dxfId="7436" priority="1639" stopIfTrue="1">
      <formula>IF(($O$4="M")*AND($B$33="AC"),TRUE)</formula>
    </cfRule>
  </conditionalFormatting>
  <conditionalFormatting sqref="O34">
    <cfRule type="expression" dxfId="7435" priority="1640" stopIfTrue="1">
      <formula>IF($AF$17="c",TRUE)</formula>
    </cfRule>
    <cfRule type="expression" dxfId="7434" priority="1641" stopIfTrue="1">
      <formula>IF(($O$4="M")*AND($B$34="AD"),TRUE)</formula>
    </cfRule>
  </conditionalFormatting>
  <conditionalFormatting sqref="O35">
    <cfRule type="expression" dxfId="7433" priority="1642" stopIfTrue="1">
      <formula>IF($AG$17="c",TRUE)</formula>
    </cfRule>
    <cfRule type="expression" dxfId="7432" priority="1643" stopIfTrue="1">
      <formula>IF(($O$4="M")*AND($B$35="AE"),TRUE)</formula>
    </cfRule>
  </conditionalFormatting>
  <conditionalFormatting sqref="O36">
    <cfRule type="expression" dxfId="7431" priority="1644" stopIfTrue="1">
      <formula>IF($AH$17="c",TRUE)</formula>
    </cfRule>
    <cfRule type="expression" dxfId="7430" priority="1645" stopIfTrue="1">
      <formula>IF(($O$4="M")*AND($B$36="AF"),TRUE)</formula>
    </cfRule>
  </conditionalFormatting>
  <conditionalFormatting sqref="P5">
    <cfRule type="expression" dxfId="7429" priority="26" stopIfTrue="1">
      <formula>IF($C$18="c",TRUE)</formula>
    </cfRule>
    <cfRule type="expression" dxfId="7428" priority="27" stopIfTrue="1">
      <formula>IF(($P$4="N")*AND($B$5="A"),TRUE)</formula>
    </cfRule>
  </conditionalFormatting>
  <conditionalFormatting sqref="P6">
    <cfRule type="expression" dxfId="7427" priority="88" stopIfTrue="1">
      <formula>IF($D$18="c",TRUE)</formula>
    </cfRule>
    <cfRule type="expression" dxfId="7426" priority="89" stopIfTrue="1">
      <formula>IF(($P$4="N")*AND($B$6="B"),TRUE)</formula>
    </cfRule>
  </conditionalFormatting>
  <conditionalFormatting sqref="P7">
    <cfRule type="expression" dxfId="7425" priority="146" stopIfTrue="1">
      <formula>IF($E$18="c",TRUE)</formula>
    </cfRule>
    <cfRule type="expression" dxfId="7424" priority="147" stopIfTrue="1">
      <formula>IF(($P$4="N")*AND($B$7="C"),TRUE)</formula>
    </cfRule>
  </conditionalFormatting>
  <conditionalFormatting sqref="P8">
    <cfRule type="expression" dxfId="7423" priority="200" stopIfTrue="1">
      <formula>IF($F$18="c",TRUE)</formula>
    </cfRule>
    <cfRule type="expression" dxfId="7422" priority="201" stopIfTrue="1">
      <formula>IF(($P$4="N")*AND($B$8="D"),TRUE)</formula>
    </cfRule>
  </conditionalFormatting>
  <conditionalFormatting sqref="P9">
    <cfRule type="expression" dxfId="7421" priority="256" stopIfTrue="1">
      <formula>IF($G$18="c",TRUE)</formula>
    </cfRule>
    <cfRule type="expression" dxfId="7420" priority="257" stopIfTrue="1">
      <formula>IF(($P$4="N")*AND($B$9="E"),TRUE)</formula>
    </cfRule>
  </conditionalFormatting>
  <conditionalFormatting sqref="P10">
    <cfRule type="expression" dxfId="7419" priority="308" stopIfTrue="1">
      <formula>IF($H$18="c",TRUE)</formula>
    </cfRule>
    <cfRule type="expression" dxfId="7418" priority="309" stopIfTrue="1">
      <formula>IF(($P$4="N")*AND($B$10="F"),TRUE)</formula>
    </cfRule>
  </conditionalFormatting>
  <conditionalFormatting sqref="P11">
    <cfRule type="expression" dxfId="7417" priority="358" stopIfTrue="1">
      <formula>IF($I$18="c",TRUE)</formula>
    </cfRule>
    <cfRule type="expression" dxfId="7416" priority="359" stopIfTrue="1">
      <formula>IF(($P$4="N")*AND($B$11="G"),TRUE)</formula>
    </cfRule>
  </conditionalFormatting>
  <conditionalFormatting sqref="P12">
    <cfRule type="expression" dxfId="7415" priority="406" stopIfTrue="1">
      <formula>IF($J$18="c",TRUE)</formula>
    </cfRule>
    <cfRule type="expression" dxfId="7414" priority="407" stopIfTrue="1">
      <formula>IF(($P$4="N")*AND($B$12="H"),TRUE)</formula>
    </cfRule>
  </conditionalFormatting>
  <conditionalFormatting sqref="P13">
    <cfRule type="expression" dxfId="7413" priority="452" stopIfTrue="1">
      <formula>IF($K$18="c",TRUE)</formula>
    </cfRule>
    <cfRule type="expression" dxfId="7412" priority="453" stopIfTrue="1">
      <formula>IF(($P$4="N")*AND($B$13="I"),TRUE)</formula>
    </cfRule>
  </conditionalFormatting>
  <conditionalFormatting sqref="P14">
    <cfRule type="expression" dxfId="7411" priority="496" stopIfTrue="1">
      <formula>IF($L$18="c",TRUE)</formula>
    </cfRule>
    <cfRule type="expression" dxfId="7410" priority="497" stopIfTrue="1">
      <formula>IF(($P$4="N")*AND($B$14="J"),TRUE)</formula>
    </cfRule>
  </conditionalFormatting>
  <conditionalFormatting sqref="P15">
    <cfRule type="expression" dxfId="7409" priority="538" stopIfTrue="1">
      <formula>IF($M$18="c",TRUE)</formula>
    </cfRule>
    <cfRule type="expression" dxfId="7408" priority="539" stopIfTrue="1">
      <formula>IF(($P$4="N")*AND($B$15="K"),TRUE)</formula>
    </cfRule>
  </conditionalFormatting>
  <conditionalFormatting sqref="P16">
    <cfRule type="expression" dxfId="7407" priority="578" stopIfTrue="1">
      <formula>IF($N$18="c",TRUE)</formula>
    </cfRule>
    <cfRule type="expression" dxfId="7406" priority="579" stopIfTrue="1">
      <formula>IF(($P$4="N")*AND($B$16="L"),TRUE)</formula>
    </cfRule>
  </conditionalFormatting>
  <conditionalFormatting sqref="P17">
    <cfRule type="expression" dxfId="7405" priority="616" stopIfTrue="1">
      <formula>IF($O$18="c",TRUE)</formula>
    </cfRule>
    <cfRule type="expression" dxfId="7404" priority="617" stopIfTrue="1">
      <formula>IF(($P$4="N")*AND($B$17="M"),TRUE)</formula>
    </cfRule>
  </conditionalFormatting>
  <conditionalFormatting sqref="P19">
    <cfRule type="expression" dxfId="7403" priority="1646" stopIfTrue="1">
      <formula>IF($Q$18="c",TRUE)</formula>
    </cfRule>
    <cfRule type="expression" dxfId="7402" priority="1647" stopIfTrue="1">
      <formula>IF(($P$4="N")*AND($B$19="O"),TRUE)</formula>
    </cfRule>
  </conditionalFormatting>
  <conditionalFormatting sqref="P20">
    <cfRule type="expression" dxfId="7401" priority="1648" stopIfTrue="1">
      <formula>IF($R$18="c",TRUE)</formula>
    </cfRule>
    <cfRule type="expression" dxfId="7400" priority="1649" stopIfTrue="1">
      <formula>IF(($P$4="N")*AND($B$20="P"),TRUE)</formula>
    </cfRule>
  </conditionalFormatting>
  <conditionalFormatting sqref="P21">
    <cfRule type="expression" dxfId="7399" priority="1650" stopIfTrue="1">
      <formula>IF($S$18="c",TRUE)</formula>
    </cfRule>
    <cfRule type="expression" dxfId="7398" priority="1651" stopIfTrue="1">
      <formula>IF(($P$4="N")*AND($B$21="Q"),TRUE)</formula>
    </cfRule>
  </conditionalFormatting>
  <conditionalFormatting sqref="P22">
    <cfRule type="expression" dxfId="7397" priority="1652" stopIfTrue="1">
      <formula>IF($T$18="c",TRUE)</formula>
    </cfRule>
    <cfRule type="expression" dxfId="7396" priority="1653" stopIfTrue="1">
      <formula>IF(($P$4="N")*AND($B$22="R"),TRUE)</formula>
    </cfRule>
  </conditionalFormatting>
  <conditionalFormatting sqref="P23">
    <cfRule type="expression" dxfId="7395" priority="1654" stopIfTrue="1">
      <formula>IF($U$18="c",TRUE)</formula>
    </cfRule>
    <cfRule type="expression" dxfId="7394" priority="1655" stopIfTrue="1">
      <formula>IF(($P$4="N")*AND($B$23="S"),TRUE)</formula>
    </cfRule>
  </conditionalFormatting>
  <conditionalFormatting sqref="P24">
    <cfRule type="expression" dxfId="7393" priority="1656" stopIfTrue="1">
      <formula>IF($V$18="c",TRUE)</formula>
    </cfRule>
    <cfRule type="expression" dxfId="7392" priority="1657" stopIfTrue="1">
      <formula>IF(($P$4="N")*AND($B$24="T"),TRUE)</formula>
    </cfRule>
  </conditionalFormatting>
  <conditionalFormatting sqref="P25">
    <cfRule type="expression" dxfId="7391" priority="1658" stopIfTrue="1">
      <formula>IF($W$18="c",TRUE)</formula>
    </cfRule>
    <cfRule type="expression" dxfId="7390" priority="1659" stopIfTrue="1">
      <formula>IF(($P$4="N")*AND($B$25="U"),TRUE)</formula>
    </cfRule>
  </conditionalFormatting>
  <conditionalFormatting sqref="P26">
    <cfRule type="expression" dxfId="7389" priority="1660" stopIfTrue="1">
      <formula>IF($X$18="c",TRUE)</formula>
    </cfRule>
    <cfRule type="expression" dxfId="7388" priority="1661" stopIfTrue="1">
      <formula>IF(($P$4="N")*AND($B$26="V"),TRUE)</formula>
    </cfRule>
  </conditionalFormatting>
  <conditionalFormatting sqref="P27">
    <cfRule type="expression" dxfId="7387" priority="1662" stopIfTrue="1">
      <formula>IF($Y$18="c",TRUE)</formula>
    </cfRule>
    <cfRule type="expression" dxfId="7386" priority="1663" stopIfTrue="1">
      <formula>IF(($P$4="N")*AND($B$27="W"),TRUE)</formula>
    </cfRule>
  </conditionalFormatting>
  <conditionalFormatting sqref="P28">
    <cfRule type="expression" dxfId="7385" priority="1664" stopIfTrue="1">
      <formula>IF($Z$18="c",TRUE)</formula>
    </cfRule>
    <cfRule type="expression" dxfId="7384" priority="1665" stopIfTrue="1">
      <formula>IF(($P$4="N")*AND($B$28="X"),TRUE)</formula>
    </cfRule>
  </conditionalFormatting>
  <conditionalFormatting sqref="P29">
    <cfRule type="expression" dxfId="7383" priority="1666" stopIfTrue="1">
      <formula>IF($AA$18="c",TRUE)</formula>
    </cfRule>
    <cfRule type="expression" dxfId="7382" priority="1667" stopIfTrue="1">
      <formula>IF(($P$4="N")*AND($B$29="Y"),TRUE)</formula>
    </cfRule>
  </conditionalFormatting>
  <conditionalFormatting sqref="P30">
    <cfRule type="expression" dxfId="7381" priority="1668" stopIfTrue="1">
      <formula>IF($AB$18="c",TRUE)</formula>
    </cfRule>
    <cfRule type="expression" dxfId="7380" priority="1669" stopIfTrue="1">
      <formula>IF(($P$4="N")*AND($B$30="Z"),TRUE)</formula>
    </cfRule>
  </conditionalFormatting>
  <conditionalFormatting sqref="P31">
    <cfRule type="expression" dxfId="7379" priority="1670" stopIfTrue="1">
      <formula>IF($AC$18="c",TRUE)</formula>
    </cfRule>
    <cfRule type="expression" dxfId="7378" priority="1671" stopIfTrue="1">
      <formula>IF(($P$4="N")*AND($B$31="AA"),TRUE)</formula>
    </cfRule>
  </conditionalFormatting>
  <conditionalFormatting sqref="P32">
    <cfRule type="expression" dxfId="7377" priority="1672" stopIfTrue="1">
      <formula>IF($AD$18="c",TRUE)</formula>
    </cfRule>
    <cfRule type="expression" dxfId="7376" priority="1673" stopIfTrue="1">
      <formula>IF(($P$4="N")*AND($B$32="AB"),TRUE)</formula>
    </cfRule>
  </conditionalFormatting>
  <conditionalFormatting sqref="P33">
    <cfRule type="expression" dxfId="7375" priority="1674" stopIfTrue="1">
      <formula>IF($AE$18="c",TRUE)</formula>
    </cfRule>
    <cfRule type="expression" dxfId="7374" priority="1675" stopIfTrue="1">
      <formula>IF(($P$4="N")*AND($B$33="AC"),TRUE)</formula>
    </cfRule>
  </conditionalFormatting>
  <conditionalFormatting sqref="P34">
    <cfRule type="expression" dxfId="7373" priority="1676" stopIfTrue="1">
      <formula>IF($AF$18="c",TRUE)</formula>
    </cfRule>
    <cfRule type="expression" dxfId="7372" priority="1677" stopIfTrue="1">
      <formula>IF(($P$4="N")*AND($B$34="AD"),TRUE)</formula>
    </cfRule>
  </conditionalFormatting>
  <conditionalFormatting sqref="P35">
    <cfRule type="expression" dxfId="7371" priority="1678" stopIfTrue="1">
      <formula>IF($AG$18="c",TRUE)</formula>
    </cfRule>
    <cfRule type="expression" dxfId="7370" priority="1679" stopIfTrue="1">
      <formula>IF(($P$4="N")*AND($B$35="AE"),TRUE)</formula>
    </cfRule>
  </conditionalFormatting>
  <conditionalFormatting sqref="P36">
    <cfRule type="expression" dxfId="7369" priority="1680" stopIfTrue="1">
      <formula>IF($AH$18="c",TRUE)</formula>
    </cfRule>
    <cfRule type="expression" dxfId="7368" priority="1681" stopIfTrue="1">
      <formula>IF(($P$4="N")*AND($B$36="AF"),TRUE)</formula>
    </cfRule>
  </conditionalFormatting>
  <conditionalFormatting sqref="Q5">
    <cfRule type="expression" dxfId="7367" priority="28" stopIfTrue="1">
      <formula>IF($C$19="c",TRUE)</formula>
    </cfRule>
    <cfRule type="expression" dxfId="7366" priority="29" stopIfTrue="1">
      <formula>IF(($Q$4="O")*AND($B$5="A"),TRUE)</formula>
    </cfRule>
  </conditionalFormatting>
  <conditionalFormatting sqref="Q6">
    <cfRule type="expression" dxfId="7365" priority="90" stopIfTrue="1">
      <formula>IF($D$19="c",TRUE)</formula>
    </cfRule>
    <cfRule type="expression" dxfId="7364" priority="91" stopIfTrue="1">
      <formula>IF(($Q$4="O")*AND($B$6="B"),TRUE)</formula>
    </cfRule>
  </conditionalFormatting>
  <conditionalFormatting sqref="Q7">
    <cfRule type="expression" dxfId="7363" priority="148" stopIfTrue="1">
      <formula>IF($E$19="c",TRUE)</formula>
    </cfRule>
    <cfRule type="expression" dxfId="7362" priority="149" stopIfTrue="1">
      <formula>IF(($Q$4="O")*AND($B$7="C"),TRUE)</formula>
    </cfRule>
  </conditionalFormatting>
  <conditionalFormatting sqref="Q8">
    <cfRule type="expression" dxfId="7361" priority="202" stopIfTrue="1">
      <formula>IF($F$19="c",TRUE)</formula>
    </cfRule>
    <cfRule type="expression" dxfId="7360" priority="203" stopIfTrue="1">
      <formula>IF(($Q$4="O")*AND($B$8="D"),TRUE)</formula>
    </cfRule>
  </conditionalFormatting>
  <conditionalFormatting sqref="Q9">
    <cfRule type="expression" dxfId="7359" priority="258" stopIfTrue="1">
      <formula>IF($G$19="c",TRUE)</formula>
    </cfRule>
    <cfRule type="expression" dxfId="7358" priority="259" stopIfTrue="1">
      <formula>IF(($Q$4="O")*AND($B$9="E"),TRUE)</formula>
    </cfRule>
  </conditionalFormatting>
  <conditionalFormatting sqref="Q10">
    <cfRule type="expression" dxfId="7357" priority="310" stopIfTrue="1">
      <formula>IF($H$19="c",TRUE)</formula>
    </cfRule>
    <cfRule type="expression" dxfId="7356" priority="311" stopIfTrue="1">
      <formula>IF(($Q$4="O")*AND($B$10="F"),TRUE)</formula>
    </cfRule>
  </conditionalFormatting>
  <conditionalFormatting sqref="Q11">
    <cfRule type="expression" dxfId="7355" priority="360" stopIfTrue="1">
      <formula>IF($I$19="c",TRUE)</formula>
    </cfRule>
    <cfRule type="expression" dxfId="7354" priority="361" stopIfTrue="1">
      <formula>IF(($Q$4="O")*AND($B$11="G"),TRUE)</formula>
    </cfRule>
  </conditionalFormatting>
  <conditionalFormatting sqref="Q12">
    <cfRule type="expression" dxfId="7353" priority="408" stopIfTrue="1">
      <formula>IF($J$19="c",TRUE)</formula>
    </cfRule>
    <cfRule type="expression" dxfId="7352" priority="409" stopIfTrue="1">
      <formula>IF(($Q$4="O")*AND($B$12="H"),TRUE)</formula>
    </cfRule>
  </conditionalFormatting>
  <conditionalFormatting sqref="Q13">
    <cfRule type="expression" dxfId="7351" priority="454" stopIfTrue="1">
      <formula>IF($K$19="c",TRUE)</formula>
    </cfRule>
    <cfRule type="expression" dxfId="7350" priority="455" stopIfTrue="1">
      <formula>IF(($Q$4="O")*AND($B$13="I"),TRUE)</formula>
    </cfRule>
  </conditionalFormatting>
  <conditionalFormatting sqref="Q14">
    <cfRule type="expression" dxfId="7349" priority="498" stopIfTrue="1">
      <formula>IF($L$19="c",TRUE)</formula>
    </cfRule>
    <cfRule type="expression" dxfId="7348" priority="499" stopIfTrue="1">
      <formula>IF(($Q$4="O")*AND($B$14="J"),TRUE)</formula>
    </cfRule>
  </conditionalFormatting>
  <conditionalFormatting sqref="Q15">
    <cfRule type="expression" dxfId="7347" priority="540" stopIfTrue="1">
      <formula>IF($M$19="c",TRUE)</formula>
    </cfRule>
    <cfRule type="expression" dxfId="7346" priority="541" stopIfTrue="1">
      <formula>IF(($Q$4="O")*AND($B$15="K"),TRUE)</formula>
    </cfRule>
  </conditionalFormatting>
  <conditionalFormatting sqref="Q16">
    <cfRule type="expression" dxfId="7345" priority="580" stopIfTrue="1">
      <formula>IF($N$19="c",TRUE)</formula>
    </cfRule>
    <cfRule type="expression" dxfId="7344" priority="581" stopIfTrue="1">
      <formula>IF(($Q$4="O")*AND($B$16="L"),TRUE)</formula>
    </cfRule>
  </conditionalFormatting>
  <conditionalFormatting sqref="Q17">
    <cfRule type="expression" dxfId="7343" priority="618" stopIfTrue="1">
      <formula>IF($O$19="c",TRUE)</formula>
    </cfRule>
    <cfRule type="expression" dxfId="7342" priority="619" stopIfTrue="1">
      <formula>IF(($Q$4="O")*AND($B$17="M"),TRUE)</formula>
    </cfRule>
  </conditionalFormatting>
  <conditionalFormatting sqref="Q18">
    <cfRule type="expression" dxfId="7341" priority="654" stopIfTrue="1">
      <formula>IF($P$19="c",TRUE)</formula>
    </cfRule>
    <cfRule type="expression" dxfId="7340" priority="655" stopIfTrue="1">
      <formula>IF(($Q$4="O")*AND($B$18="N"),TRUE)</formula>
    </cfRule>
  </conditionalFormatting>
  <conditionalFormatting sqref="Q20">
    <cfRule type="expression" dxfId="7339" priority="1682" stopIfTrue="1">
      <formula>IF($R$19="c",TRUE)</formula>
    </cfRule>
    <cfRule type="expression" dxfId="7338" priority="1683" stopIfTrue="1">
      <formula>IF(($Q$4="O")*AND($B$20="P"),TRUE)</formula>
    </cfRule>
  </conditionalFormatting>
  <conditionalFormatting sqref="Q21">
    <cfRule type="expression" dxfId="7337" priority="1684" stopIfTrue="1">
      <formula>IF($S$19="c",TRUE)</formula>
    </cfRule>
    <cfRule type="expression" dxfId="7336" priority="1685" stopIfTrue="1">
      <formula>IF(($Q$4="O")*AND($B$21="Q"),TRUE)</formula>
    </cfRule>
  </conditionalFormatting>
  <conditionalFormatting sqref="Q22">
    <cfRule type="expression" dxfId="7335" priority="1686" stopIfTrue="1">
      <formula>IF($T$19="c",TRUE)</formula>
    </cfRule>
    <cfRule type="expression" dxfId="7334" priority="1687" stopIfTrue="1">
      <formula>IF(($Q$4="O")*AND($B$22="R"),TRUE)</formula>
    </cfRule>
  </conditionalFormatting>
  <conditionalFormatting sqref="Q23">
    <cfRule type="expression" dxfId="7333" priority="1688" stopIfTrue="1">
      <formula>IF($U$19="c",TRUE)</formula>
    </cfRule>
    <cfRule type="expression" dxfId="7332" priority="1689" stopIfTrue="1">
      <formula>IF(($Q$4="O")*AND($B$23="S"),TRUE)</formula>
    </cfRule>
  </conditionalFormatting>
  <conditionalFormatting sqref="Q24">
    <cfRule type="expression" dxfId="7331" priority="1690" stopIfTrue="1">
      <formula>IF($V$19="c",TRUE)</formula>
    </cfRule>
    <cfRule type="expression" dxfId="7330" priority="1691" stopIfTrue="1">
      <formula>IF(($Q$4="O")*AND($B$24="T"),TRUE)</formula>
    </cfRule>
  </conditionalFormatting>
  <conditionalFormatting sqref="Q25">
    <cfRule type="expression" dxfId="7329" priority="1692" stopIfTrue="1">
      <formula>IF($W$19="c",TRUE)</formula>
    </cfRule>
    <cfRule type="expression" dxfId="7328" priority="1693" stopIfTrue="1">
      <formula>IF(($Q$4="O")*AND($B$25="U"),TRUE)</formula>
    </cfRule>
  </conditionalFormatting>
  <conditionalFormatting sqref="Q26">
    <cfRule type="expression" dxfId="7327" priority="1694" stopIfTrue="1">
      <formula>IF($X$19="c",TRUE)</formula>
    </cfRule>
    <cfRule type="expression" dxfId="7326" priority="1695" stopIfTrue="1">
      <formula>IF(($Q$4="O")*AND($B$26="V"),TRUE)</formula>
    </cfRule>
  </conditionalFormatting>
  <conditionalFormatting sqref="Q27">
    <cfRule type="expression" dxfId="7325" priority="1696" stopIfTrue="1">
      <formula>IF($Y$19="c",TRUE)</formula>
    </cfRule>
    <cfRule type="expression" dxfId="7324" priority="1697" stopIfTrue="1">
      <formula>IF(($Q$4="O")*AND($B$27="W"),TRUE)</formula>
    </cfRule>
  </conditionalFormatting>
  <conditionalFormatting sqref="Q28">
    <cfRule type="expression" dxfId="7323" priority="1698" stopIfTrue="1">
      <formula>IF($Z$19="c",TRUE)</formula>
    </cfRule>
    <cfRule type="expression" dxfId="7322" priority="1699" stopIfTrue="1">
      <formula>IF(($Q$4="O")*AND($B$28="X"),TRUE)</formula>
    </cfRule>
  </conditionalFormatting>
  <conditionalFormatting sqref="Q29">
    <cfRule type="expression" dxfId="7321" priority="1700" stopIfTrue="1">
      <formula>IF($AA$19="c",TRUE)</formula>
    </cfRule>
    <cfRule type="expression" dxfId="7320" priority="1701" stopIfTrue="1">
      <formula>IF(($Q$4="O")*AND($B$29="Y"),TRUE)</formula>
    </cfRule>
  </conditionalFormatting>
  <conditionalFormatting sqref="Q30">
    <cfRule type="expression" dxfId="7319" priority="1702" stopIfTrue="1">
      <formula>IF($AB$19="c",TRUE)</formula>
    </cfRule>
    <cfRule type="expression" dxfId="7318" priority="1703" stopIfTrue="1">
      <formula>IF(($Q$4="O")*AND($B$30="Z"),TRUE)</formula>
    </cfRule>
  </conditionalFormatting>
  <conditionalFormatting sqref="Q31">
    <cfRule type="expression" dxfId="7317" priority="1704" stopIfTrue="1">
      <formula>IF($AC$19="c",TRUE)</formula>
    </cfRule>
    <cfRule type="expression" dxfId="7316" priority="1705" stopIfTrue="1">
      <formula>IF(($Q$4="O")*AND($B$31="AA"),TRUE)</formula>
    </cfRule>
  </conditionalFormatting>
  <conditionalFormatting sqref="Q32">
    <cfRule type="expression" dxfId="7315" priority="1706" stopIfTrue="1">
      <formula>IF($AD$19="c",TRUE)</formula>
    </cfRule>
    <cfRule type="expression" dxfId="7314" priority="1707" stopIfTrue="1">
      <formula>IF(($Q$4="O")*AND($B$32="AB"),TRUE)</formula>
    </cfRule>
  </conditionalFormatting>
  <conditionalFormatting sqref="Q33">
    <cfRule type="expression" dxfId="7313" priority="1708" stopIfTrue="1">
      <formula>IF($AE$19="c",TRUE)</formula>
    </cfRule>
    <cfRule type="expression" dxfId="7312" priority="1709" stopIfTrue="1">
      <formula>IF(($Q$4="O")*AND($B$33="AC"),TRUE)</formula>
    </cfRule>
  </conditionalFormatting>
  <conditionalFormatting sqref="Q34">
    <cfRule type="expression" dxfId="7311" priority="1710" stopIfTrue="1">
      <formula>IF($AF$19="c",TRUE)</formula>
    </cfRule>
    <cfRule type="expression" dxfId="7310" priority="1711" stopIfTrue="1">
      <formula>IF(($Q$4="O")*AND($B$34="AD"),TRUE)</formula>
    </cfRule>
  </conditionalFormatting>
  <conditionalFormatting sqref="Q35">
    <cfRule type="expression" dxfId="7309" priority="1712" stopIfTrue="1">
      <formula>IF($AG$19="c",TRUE)</formula>
    </cfRule>
    <cfRule type="expression" dxfId="7308" priority="1713" stopIfTrue="1">
      <formula>IF(($Q$4="O")*AND($B$35="AE"),TRUE)</formula>
    </cfRule>
  </conditionalFormatting>
  <conditionalFormatting sqref="Q36">
    <cfRule type="expression" dxfId="7307" priority="1714" stopIfTrue="1">
      <formula>IF($AH$19="c",TRUE)</formula>
    </cfRule>
    <cfRule type="expression" dxfId="7306" priority="1715" stopIfTrue="1">
      <formula>IF(($Q$4="O")*AND($B$36="AF"),TRUE)</formula>
    </cfRule>
  </conditionalFormatting>
  <conditionalFormatting sqref="R5">
    <cfRule type="expression" dxfId="7305" priority="30" stopIfTrue="1">
      <formula>IF($C$20="c",TRUE)</formula>
    </cfRule>
    <cfRule type="expression" dxfId="7304" priority="31" stopIfTrue="1">
      <formula>IF(($R$4="P")*AND($B$5="A"),TRUE)</formula>
    </cfRule>
  </conditionalFormatting>
  <conditionalFormatting sqref="R6">
    <cfRule type="expression" dxfId="7303" priority="92" stopIfTrue="1">
      <formula>IF($D$20="c",TRUE)</formula>
    </cfRule>
    <cfRule type="expression" dxfId="7302" priority="93" stopIfTrue="1">
      <formula>IF(($R$4="P")*AND($B$6="B"),TRUE)</formula>
    </cfRule>
  </conditionalFormatting>
  <conditionalFormatting sqref="R7">
    <cfRule type="expression" dxfId="7301" priority="150" stopIfTrue="1">
      <formula>IF($E$20="c",TRUE)</formula>
    </cfRule>
    <cfRule type="expression" dxfId="7300" priority="151" stopIfTrue="1">
      <formula>IF(($R$4="P")*AND($B$7="C"),TRUE)</formula>
    </cfRule>
  </conditionalFormatting>
  <conditionalFormatting sqref="R8">
    <cfRule type="expression" dxfId="7299" priority="204" stopIfTrue="1">
      <formula>IF($F$20="c",TRUE)</formula>
    </cfRule>
    <cfRule type="expression" dxfId="7298" priority="205" stopIfTrue="1">
      <formula>IF(($R$4="P")*AND($B$8="D"),TRUE)</formula>
    </cfRule>
  </conditionalFormatting>
  <conditionalFormatting sqref="R9">
    <cfRule type="expression" dxfId="7297" priority="260" stopIfTrue="1">
      <formula>IF($G$20="c",TRUE)</formula>
    </cfRule>
    <cfRule type="expression" dxfId="7296" priority="261" stopIfTrue="1">
      <formula>IF(($R$4="P")*AND($B$9="E"),TRUE)</formula>
    </cfRule>
  </conditionalFormatting>
  <conditionalFormatting sqref="R10">
    <cfRule type="expression" dxfId="7295" priority="312" stopIfTrue="1">
      <formula>IF($H$20="c",TRUE)</formula>
    </cfRule>
    <cfRule type="expression" dxfId="7294" priority="313" stopIfTrue="1">
      <formula>IF(($R$4="P")*AND($B$10="F"),TRUE)</formula>
    </cfRule>
  </conditionalFormatting>
  <conditionalFormatting sqref="R11">
    <cfRule type="expression" dxfId="7293" priority="362" stopIfTrue="1">
      <formula>IF($I$20="c",TRUE)</formula>
    </cfRule>
    <cfRule type="expression" dxfId="7292" priority="363" stopIfTrue="1">
      <formula>IF(($R$4="P")*AND($B$11="G"),TRUE)</formula>
    </cfRule>
  </conditionalFormatting>
  <conditionalFormatting sqref="R12">
    <cfRule type="expression" dxfId="7291" priority="410" stopIfTrue="1">
      <formula>IF($J$20="c",TRUE)</formula>
    </cfRule>
    <cfRule type="expression" dxfId="7290" priority="411" stopIfTrue="1">
      <formula>IF(($R$4="P")*AND($B$12="H"),TRUE)</formula>
    </cfRule>
  </conditionalFormatting>
  <conditionalFormatting sqref="R13">
    <cfRule type="expression" dxfId="7289" priority="456" stopIfTrue="1">
      <formula>IF($K$20="c",TRUE)</formula>
    </cfRule>
    <cfRule type="expression" dxfId="7288" priority="457" stopIfTrue="1">
      <formula>IF(($R$4="P")*AND($B$13="I"),TRUE)</formula>
    </cfRule>
  </conditionalFormatting>
  <conditionalFormatting sqref="R14">
    <cfRule type="expression" dxfId="7287" priority="500" stopIfTrue="1">
      <formula>IF($L$20="c",TRUE)</formula>
    </cfRule>
    <cfRule type="expression" dxfId="7286" priority="501" stopIfTrue="1">
      <formula>IF(($R$4="P")*AND($B$14="J"),TRUE)</formula>
    </cfRule>
  </conditionalFormatting>
  <conditionalFormatting sqref="R15">
    <cfRule type="expression" dxfId="7285" priority="542" stopIfTrue="1">
      <formula>IF($M$20="c",TRUE)</formula>
    </cfRule>
    <cfRule type="expression" dxfId="7284" priority="543" stopIfTrue="1">
      <formula>IF(($R$4="P")*AND($B$15="K"),TRUE)</formula>
    </cfRule>
  </conditionalFormatting>
  <conditionalFormatting sqref="R16">
    <cfRule type="expression" dxfId="7283" priority="582" stopIfTrue="1">
      <formula>IF($N$20="c",TRUE)</formula>
    </cfRule>
    <cfRule type="expression" dxfId="7282" priority="583" stopIfTrue="1">
      <formula>IF(($R$4="P")*AND($B$16="L"),TRUE)</formula>
    </cfRule>
  </conditionalFormatting>
  <conditionalFormatting sqref="R17">
    <cfRule type="expression" dxfId="7281" priority="620" stopIfTrue="1">
      <formula>IF($O$20="c",TRUE)</formula>
    </cfRule>
    <cfRule type="expression" dxfId="7280" priority="621" stopIfTrue="1">
      <formula>IF(($R$4="P")*AND($B$17="M"),TRUE)</formula>
    </cfRule>
  </conditionalFormatting>
  <conditionalFormatting sqref="R18">
    <cfRule type="expression" dxfId="7279" priority="656" stopIfTrue="1">
      <formula>IF($P$20="c",TRUE)</formula>
    </cfRule>
    <cfRule type="expression" dxfId="7278" priority="657" stopIfTrue="1">
      <formula>IF(($R$4="P")*AND($B$18="N"),TRUE)</formula>
    </cfRule>
  </conditionalFormatting>
  <conditionalFormatting sqref="R19">
    <cfRule type="expression" dxfId="7277" priority="690" stopIfTrue="1">
      <formula>IF($Q$20="c",TRUE)</formula>
    </cfRule>
    <cfRule type="expression" dxfId="7276" priority="691" stopIfTrue="1">
      <formula>IF(($R$4="P")*AND($B$19="O"),TRUE)</formula>
    </cfRule>
  </conditionalFormatting>
  <conditionalFormatting sqref="R21">
    <cfRule type="expression" dxfId="7275" priority="1716" stopIfTrue="1">
      <formula>IF($S$20="c",TRUE)</formula>
    </cfRule>
    <cfRule type="expression" dxfId="7274" priority="1717" stopIfTrue="1">
      <formula>IF(($R$4="P")*AND($B$21="Q"),TRUE)</formula>
    </cfRule>
  </conditionalFormatting>
  <conditionalFormatting sqref="R22">
    <cfRule type="expression" dxfId="7273" priority="1718" stopIfTrue="1">
      <formula>IF($T$20="c",TRUE)</formula>
    </cfRule>
    <cfRule type="expression" dxfId="7272" priority="1719" stopIfTrue="1">
      <formula>IF(($R$4="P")*AND($B$22="R"),TRUE)</formula>
    </cfRule>
  </conditionalFormatting>
  <conditionalFormatting sqref="R23">
    <cfRule type="expression" dxfId="7271" priority="1720" stopIfTrue="1">
      <formula>IF($U$20="c",TRUE)</formula>
    </cfRule>
    <cfRule type="expression" dxfId="7270" priority="1721" stopIfTrue="1">
      <formula>IF(($R$4="P")*AND($B$23="S"),TRUE)</formula>
    </cfRule>
  </conditionalFormatting>
  <conditionalFormatting sqref="R24">
    <cfRule type="expression" dxfId="7269" priority="1722" stopIfTrue="1">
      <formula>IF($V$20="c",TRUE)</formula>
    </cfRule>
    <cfRule type="expression" dxfId="7268" priority="1723" stopIfTrue="1">
      <formula>IF(($R$4="P")*AND($B$24="T"),TRUE)</formula>
    </cfRule>
  </conditionalFormatting>
  <conditionalFormatting sqref="R25">
    <cfRule type="expression" dxfId="7267" priority="1724" stopIfTrue="1">
      <formula>IF($W$20="c",TRUE)</formula>
    </cfRule>
    <cfRule type="expression" dxfId="7266" priority="1725" stopIfTrue="1">
      <formula>IF(($R$4="P")*AND($B$25="U"),TRUE)</formula>
    </cfRule>
  </conditionalFormatting>
  <conditionalFormatting sqref="R26">
    <cfRule type="expression" dxfId="7265" priority="1726" stopIfTrue="1">
      <formula>IF($X$20="c",TRUE)</formula>
    </cfRule>
    <cfRule type="expression" dxfId="7264" priority="1727" stopIfTrue="1">
      <formula>IF(($R$4="P")*AND($B$26="V"),TRUE)</formula>
    </cfRule>
  </conditionalFormatting>
  <conditionalFormatting sqref="R27">
    <cfRule type="expression" dxfId="7263" priority="1728" stopIfTrue="1">
      <formula>IF($Y$20="c",TRUE)</formula>
    </cfRule>
    <cfRule type="expression" dxfId="7262" priority="1729" stopIfTrue="1">
      <formula>IF(($R$4="P")*AND($B$27="W"),TRUE)</formula>
    </cfRule>
  </conditionalFormatting>
  <conditionalFormatting sqref="R28">
    <cfRule type="expression" dxfId="7261" priority="1730" stopIfTrue="1">
      <formula>IF($Z$20="c",TRUE)</formula>
    </cfRule>
    <cfRule type="expression" dxfId="7260" priority="1731" stopIfTrue="1">
      <formula>IF(($R$4="P")*AND($B$28="X"),TRUE)</formula>
    </cfRule>
  </conditionalFormatting>
  <conditionalFormatting sqref="R29">
    <cfRule type="expression" dxfId="7259" priority="1732" stopIfTrue="1">
      <formula>IF($AA$20="c",TRUE)</formula>
    </cfRule>
    <cfRule type="expression" dxfId="7258" priority="1733" stopIfTrue="1">
      <formula>IF(($R$4="P")*AND($B$29="Y"),TRUE)</formula>
    </cfRule>
  </conditionalFormatting>
  <conditionalFormatting sqref="R30">
    <cfRule type="expression" dxfId="7257" priority="1734" stopIfTrue="1">
      <formula>IF($AB$20="c",TRUE)</formula>
    </cfRule>
    <cfRule type="expression" dxfId="7256" priority="1735" stopIfTrue="1">
      <formula>IF(($R$4="P")*AND($B$30="Z"),TRUE)</formula>
    </cfRule>
  </conditionalFormatting>
  <conditionalFormatting sqref="R31">
    <cfRule type="expression" dxfId="7255" priority="1736" stopIfTrue="1">
      <formula>IF($AC$20="c",TRUE)</formula>
    </cfRule>
    <cfRule type="expression" dxfId="7254" priority="1737" stopIfTrue="1">
      <formula>IF(($R$4="P")*AND($B$31="AA"),TRUE)</formula>
    </cfRule>
  </conditionalFormatting>
  <conditionalFormatting sqref="R32">
    <cfRule type="expression" dxfId="7253" priority="1738" stopIfTrue="1">
      <formula>IF($AD$20="c",TRUE)</formula>
    </cfRule>
    <cfRule type="expression" dxfId="7252" priority="1739" stopIfTrue="1">
      <formula>IF(($R$4="P")*AND($B$32="AB"),TRUE)</formula>
    </cfRule>
  </conditionalFormatting>
  <conditionalFormatting sqref="R33">
    <cfRule type="expression" dxfId="7251" priority="1740" stopIfTrue="1">
      <formula>IF($AE$20="c",TRUE)</formula>
    </cfRule>
    <cfRule type="expression" dxfId="7250" priority="1741" stopIfTrue="1">
      <formula>IF(($R$4="P")*AND($B$33="AC"),TRUE)</formula>
    </cfRule>
  </conditionalFormatting>
  <conditionalFormatting sqref="R34">
    <cfRule type="expression" dxfId="7249" priority="1742" stopIfTrue="1">
      <formula>IF($AF$20="c",TRUE)</formula>
    </cfRule>
    <cfRule type="expression" dxfId="7248" priority="1743" stopIfTrue="1">
      <formula>IF(($R$4="P")*AND($B$34="AD"),TRUE)</formula>
    </cfRule>
  </conditionalFormatting>
  <conditionalFormatting sqref="R35">
    <cfRule type="expression" dxfId="7247" priority="1744" stopIfTrue="1">
      <formula>IF($AG$20="c",TRUE)</formula>
    </cfRule>
    <cfRule type="expression" dxfId="7246" priority="1745" stopIfTrue="1">
      <formula>IF(($R$4="P")*AND($B$35="AE"),TRUE)</formula>
    </cfRule>
  </conditionalFormatting>
  <conditionalFormatting sqref="R36">
    <cfRule type="expression" dxfId="7245" priority="1746" stopIfTrue="1">
      <formula>IF($AH$20="c",TRUE)</formula>
    </cfRule>
    <cfRule type="expression" dxfId="7244" priority="1747" stopIfTrue="1">
      <formula>IF(($R$4="P")*AND($B$36="AF"),TRUE)</formula>
    </cfRule>
  </conditionalFormatting>
  <conditionalFormatting sqref="S5">
    <cfRule type="expression" dxfId="7243" priority="32" stopIfTrue="1">
      <formula>IF($C$21="c",TRUE)</formula>
    </cfRule>
    <cfRule type="expression" dxfId="7242" priority="33" stopIfTrue="1">
      <formula>IF(($S$4="Q")*AND($B$5="A"),TRUE)</formula>
    </cfRule>
  </conditionalFormatting>
  <conditionalFormatting sqref="S6">
    <cfRule type="expression" dxfId="7241" priority="94" stopIfTrue="1">
      <formula>IF($D$21="c",TRUE)</formula>
    </cfRule>
    <cfRule type="expression" dxfId="7240" priority="95" stopIfTrue="1">
      <formula>IF(($S$4="Q")*AND($B$6="B"),TRUE)</formula>
    </cfRule>
  </conditionalFormatting>
  <conditionalFormatting sqref="S7">
    <cfRule type="expression" dxfId="7239" priority="152" stopIfTrue="1">
      <formula>IF($E$21="c",TRUE)</formula>
    </cfRule>
    <cfRule type="expression" dxfId="7238" priority="153" stopIfTrue="1">
      <formula>IF(($S$4="Q")*AND($B$7="C"),TRUE)</formula>
    </cfRule>
  </conditionalFormatting>
  <conditionalFormatting sqref="S8">
    <cfRule type="expression" dxfId="7237" priority="206" stopIfTrue="1">
      <formula>IF($F$21="c",TRUE)</formula>
    </cfRule>
    <cfRule type="expression" dxfId="7236" priority="207" stopIfTrue="1">
      <formula>IF(($S$4="Q")*AND($B$8="D"),TRUE)</formula>
    </cfRule>
  </conditionalFormatting>
  <conditionalFormatting sqref="S9">
    <cfRule type="expression" dxfId="7235" priority="262" stopIfTrue="1">
      <formula>IF($G$21="c",TRUE)</formula>
    </cfRule>
    <cfRule type="expression" dxfId="7234" priority="263" stopIfTrue="1">
      <formula>IF(($S$4="Q")*AND($B$9="E"),TRUE)</formula>
    </cfRule>
  </conditionalFormatting>
  <conditionalFormatting sqref="S10">
    <cfRule type="expression" dxfId="7233" priority="314" stopIfTrue="1">
      <formula>IF($H$21="c",TRUE)</formula>
    </cfRule>
    <cfRule type="expression" dxfId="7232" priority="315" stopIfTrue="1">
      <formula>IF(($S$4="Q")*AND($B$10="F"),TRUE)</formula>
    </cfRule>
  </conditionalFormatting>
  <conditionalFormatting sqref="S11">
    <cfRule type="expression" dxfId="7231" priority="364" stopIfTrue="1">
      <formula>IF($I$21="c",TRUE)</formula>
    </cfRule>
    <cfRule type="expression" dxfId="7230" priority="365" stopIfTrue="1">
      <formula>IF(($S$4="Q")*AND($B$11="G"),TRUE)</formula>
    </cfRule>
  </conditionalFormatting>
  <conditionalFormatting sqref="S12">
    <cfRule type="expression" dxfId="7229" priority="412" stopIfTrue="1">
      <formula>IF($J$21="c",TRUE)</formula>
    </cfRule>
    <cfRule type="expression" dxfId="7228" priority="413" stopIfTrue="1">
      <formula>IF(($S$4="Q")*AND($B$12="H"),TRUE)</formula>
    </cfRule>
  </conditionalFormatting>
  <conditionalFormatting sqref="S13">
    <cfRule type="expression" dxfId="7227" priority="458" stopIfTrue="1">
      <formula>IF($K$21="c",TRUE)</formula>
    </cfRule>
    <cfRule type="expression" dxfId="7226" priority="459" stopIfTrue="1">
      <formula>IF(($S$4="Q")*AND($B$13="I"),TRUE)</formula>
    </cfRule>
  </conditionalFormatting>
  <conditionalFormatting sqref="S14">
    <cfRule type="expression" dxfId="7225" priority="502" stopIfTrue="1">
      <formula>IF($L$21="c",TRUE)</formula>
    </cfRule>
    <cfRule type="expression" dxfId="7224" priority="503" stopIfTrue="1">
      <formula>IF(($S$4="Q")*AND($B$14="J"),TRUE)</formula>
    </cfRule>
  </conditionalFormatting>
  <conditionalFormatting sqref="S15">
    <cfRule type="expression" dxfId="7223" priority="544" stopIfTrue="1">
      <formula>IF($M$21="c",TRUE)</formula>
    </cfRule>
    <cfRule type="expression" dxfId="7222" priority="545" stopIfTrue="1">
      <formula>IF(($S$4="Q")*AND($B$15="K"),TRUE)</formula>
    </cfRule>
  </conditionalFormatting>
  <conditionalFormatting sqref="S16">
    <cfRule type="expression" dxfId="7221" priority="584" stopIfTrue="1">
      <formula>IF($N$21="c",TRUE)</formula>
    </cfRule>
    <cfRule type="expression" dxfId="7220" priority="585" stopIfTrue="1">
      <formula>IF(($S$4="Q")*AND($B$16="L"),TRUE)</formula>
    </cfRule>
  </conditionalFormatting>
  <conditionalFormatting sqref="S17">
    <cfRule type="expression" dxfId="7219" priority="622" stopIfTrue="1">
      <formula>IF($O$21="c",TRUE)</formula>
    </cfRule>
    <cfRule type="expression" dxfId="7218" priority="623" stopIfTrue="1">
      <formula>IF(($S$4="Q")*AND($B$17="M"),TRUE)</formula>
    </cfRule>
  </conditionalFormatting>
  <conditionalFormatting sqref="S18">
    <cfRule type="expression" dxfId="7217" priority="658" stopIfTrue="1">
      <formula>IF($P$21="c",TRUE)</formula>
    </cfRule>
    <cfRule type="expression" dxfId="7216" priority="659" stopIfTrue="1">
      <formula>IF(($S$4="Q")*AND($B$18="N"),TRUE)</formula>
    </cfRule>
  </conditionalFormatting>
  <conditionalFormatting sqref="S19">
    <cfRule type="expression" dxfId="7215" priority="692" stopIfTrue="1">
      <formula>IF($Q$21="c",TRUE)</formula>
    </cfRule>
    <cfRule type="expression" dxfId="7214" priority="693" stopIfTrue="1">
      <formula>IF(($S$4="Q")*AND($B$19="O"),TRUE)</formula>
    </cfRule>
  </conditionalFormatting>
  <conditionalFormatting sqref="S20">
    <cfRule type="expression" dxfId="7213" priority="724" stopIfTrue="1">
      <formula>IF($R$21="c",TRUE)</formula>
    </cfRule>
    <cfRule type="expression" dxfId="7212" priority="725" stopIfTrue="1">
      <formula>IF(($S$4="Q")*AND($B$20="P"),TRUE)</formula>
    </cfRule>
  </conditionalFormatting>
  <conditionalFormatting sqref="S22">
    <cfRule type="expression" dxfId="7211" priority="1748" stopIfTrue="1">
      <formula>IF($T$21="c",TRUE)</formula>
    </cfRule>
    <cfRule type="expression" dxfId="7210" priority="1749" stopIfTrue="1">
      <formula>IF(($S$4="Q")*AND($B$22="R"),TRUE)</formula>
    </cfRule>
  </conditionalFormatting>
  <conditionalFormatting sqref="S23">
    <cfRule type="expression" dxfId="7209" priority="1750" stopIfTrue="1">
      <formula>IF($U$21="c",TRUE)</formula>
    </cfRule>
    <cfRule type="expression" dxfId="7208" priority="1751" stopIfTrue="1">
      <formula>IF(($S$4="Q")*AND($B$23="S"),TRUE)</formula>
    </cfRule>
  </conditionalFormatting>
  <conditionalFormatting sqref="S24">
    <cfRule type="expression" dxfId="7207" priority="1752" stopIfTrue="1">
      <formula>IF($V$21="c",TRUE)</formula>
    </cfRule>
    <cfRule type="expression" dxfId="7206" priority="1753" stopIfTrue="1">
      <formula>IF(($S$4="Q")*AND($B$24="T"),TRUE)</formula>
    </cfRule>
  </conditionalFormatting>
  <conditionalFormatting sqref="S25">
    <cfRule type="expression" dxfId="7205" priority="1754" stopIfTrue="1">
      <formula>IF($W$21="c",TRUE)</formula>
    </cfRule>
    <cfRule type="expression" dxfId="7204" priority="1755" stopIfTrue="1">
      <formula>IF(($S$4="Q")*AND($B$25="U"),TRUE)</formula>
    </cfRule>
  </conditionalFormatting>
  <conditionalFormatting sqref="S26">
    <cfRule type="expression" dxfId="7203" priority="1756" stopIfTrue="1">
      <formula>IF($X$21="c",TRUE)</formula>
    </cfRule>
    <cfRule type="expression" dxfId="7202" priority="1757" stopIfTrue="1">
      <formula>IF(($S$4="Q")*AND($B$26="V"),TRUE)</formula>
    </cfRule>
  </conditionalFormatting>
  <conditionalFormatting sqref="S27">
    <cfRule type="expression" dxfId="7201" priority="1758" stopIfTrue="1">
      <formula>IF($Y$21="c",TRUE)</formula>
    </cfRule>
    <cfRule type="expression" dxfId="7200" priority="1759" stopIfTrue="1">
      <formula>IF(($S$4="Q")*AND($B$27="W"),TRUE)</formula>
    </cfRule>
  </conditionalFormatting>
  <conditionalFormatting sqref="S28">
    <cfRule type="expression" dxfId="7199" priority="1760" stopIfTrue="1">
      <formula>IF($Z$21="c",TRUE)</formula>
    </cfRule>
    <cfRule type="expression" dxfId="7198" priority="1761" stopIfTrue="1">
      <formula>IF(($S$4="Q")*AND($B$28="X"),TRUE)</formula>
    </cfRule>
  </conditionalFormatting>
  <conditionalFormatting sqref="S29">
    <cfRule type="expression" dxfId="7197" priority="1762" stopIfTrue="1">
      <formula>IF($AA$21="c",TRUE)</formula>
    </cfRule>
    <cfRule type="expression" dxfId="7196" priority="1763" stopIfTrue="1">
      <formula>IF(($S$4="Q")*AND($B$29="Y"),TRUE)</formula>
    </cfRule>
  </conditionalFormatting>
  <conditionalFormatting sqref="S30">
    <cfRule type="expression" dxfId="7195" priority="1764" stopIfTrue="1">
      <formula>IF($AB$21="c",TRUE)</formula>
    </cfRule>
    <cfRule type="expression" dxfId="7194" priority="1765" stopIfTrue="1">
      <formula>IF(($S$4="Q")*AND($B$30="Z"),TRUE)</formula>
    </cfRule>
  </conditionalFormatting>
  <conditionalFormatting sqref="S31">
    <cfRule type="expression" dxfId="7193" priority="1766" stopIfTrue="1">
      <formula>IF($AC$21="c",TRUE)</formula>
    </cfRule>
    <cfRule type="expression" dxfId="7192" priority="1767" stopIfTrue="1">
      <formula>IF(($S$4="Q")*AND($B$31="AA"),TRUE)</formula>
    </cfRule>
  </conditionalFormatting>
  <conditionalFormatting sqref="S32">
    <cfRule type="expression" dxfId="7191" priority="1768" stopIfTrue="1">
      <formula>IF($AD$21="c",TRUE)</formula>
    </cfRule>
    <cfRule type="expression" dxfId="7190" priority="1769" stopIfTrue="1">
      <formula>IF(($S$4="Q")*AND($B$32="AB"),TRUE)</formula>
    </cfRule>
  </conditionalFormatting>
  <conditionalFormatting sqref="S33">
    <cfRule type="expression" dxfId="7189" priority="1770" stopIfTrue="1">
      <formula>IF($AE$21="c",TRUE)</formula>
    </cfRule>
    <cfRule type="expression" dxfId="7188" priority="1771" stopIfTrue="1">
      <formula>IF(($S$4="Q")*AND($B$33="AC"),TRUE)</formula>
    </cfRule>
  </conditionalFormatting>
  <conditionalFormatting sqref="S34">
    <cfRule type="expression" dxfId="7187" priority="1772" stopIfTrue="1">
      <formula>IF($AF$21="c",TRUE)</formula>
    </cfRule>
    <cfRule type="expression" dxfId="7186" priority="1773" stopIfTrue="1">
      <formula>IF(($S$4="Q")*AND($B$34="AD"),TRUE)</formula>
    </cfRule>
  </conditionalFormatting>
  <conditionalFormatting sqref="S35">
    <cfRule type="expression" dxfId="7185" priority="1774" stopIfTrue="1">
      <formula>IF($AG$21="c",TRUE)</formula>
    </cfRule>
    <cfRule type="expression" dxfId="7184" priority="1775" stopIfTrue="1">
      <formula>IF(($S$4="Q")*AND($B$35="AE"),TRUE)</formula>
    </cfRule>
  </conditionalFormatting>
  <conditionalFormatting sqref="S36">
    <cfRule type="expression" dxfId="7183" priority="1776" stopIfTrue="1">
      <formula>IF($AH$21="c",TRUE)</formula>
    </cfRule>
    <cfRule type="expression" dxfId="7182" priority="1777" stopIfTrue="1">
      <formula>IF(($S$4="Q")*AND($B$36="AF"),TRUE)</formula>
    </cfRule>
  </conditionalFormatting>
  <conditionalFormatting sqref="T5">
    <cfRule type="expression" dxfId="7181" priority="34" stopIfTrue="1">
      <formula>IF($C$22="c",TRUE)</formula>
    </cfRule>
    <cfRule type="expression" dxfId="7180" priority="35" stopIfTrue="1">
      <formula>IF(($T$4="R")*AND($B$5="A"),TRUE)</formula>
    </cfRule>
  </conditionalFormatting>
  <conditionalFormatting sqref="T6">
    <cfRule type="expression" dxfId="7179" priority="96" stopIfTrue="1">
      <formula>IF($D$22="c",TRUE)</formula>
    </cfRule>
    <cfRule type="expression" dxfId="7178" priority="97" stopIfTrue="1">
      <formula>IF(($T$4="R")*AND($B$6="B"),TRUE)</formula>
    </cfRule>
  </conditionalFormatting>
  <conditionalFormatting sqref="T7">
    <cfRule type="expression" dxfId="7177" priority="154" stopIfTrue="1">
      <formula>IF($E$22="c",TRUE)</formula>
    </cfRule>
    <cfRule type="expression" dxfId="7176" priority="155" stopIfTrue="1">
      <formula>IF(($T$4="R")*AND($B$7="C"),TRUE)</formula>
    </cfRule>
  </conditionalFormatting>
  <conditionalFormatting sqref="T8">
    <cfRule type="expression" dxfId="7175" priority="208" stopIfTrue="1">
      <formula>IF($F$22="c",TRUE)</formula>
    </cfRule>
    <cfRule type="expression" dxfId="7174" priority="209" stopIfTrue="1">
      <formula>IF(($T$4="R")*AND($B$8="D"),TRUE)</formula>
    </cfRule>
  </conditionalFormatting>
  <conditionalFormatting sqref="T9">
    <cfRule type="expression" dxfId="7173" priority="264" stopIfTrue="1">
      <formula>IF($G$22="c",TRUE)</formula>
    </cfRule>
    <cfRule type="expression" dxfId="7172" priority="265" stopIfTrue="1">
      <formula>IF(($T$4="R")*AND($B$9="E"),TRUE)</formula>
    </cfRule>
  </conditionalFormatting>
  <conditionalFormatting sqref="T10">
    <cfRule type="expression" dxfId="7171" priority="316" stopIfTrue="1">
      <formula>IF($H$22="c",TRUE)</formula>
    </cfRule>
    <cfRule type="expression" dxfId="7170" priority="317" stopIfTrue="1">
      <formula>IF(($T$4="R")*AND($B$10="F"),TRUE)</formula>
    </cfRule>
  </conditionalFormatting>
  <conditionalFormatting sqref="T11">
    <cfRule type="expression" dxfId="7169" priority="366" stopIfTrue="1">
      <formula>IF($I$22="c",TRUE)</formula>
    </cfRule>
    <cfRule type="expression" dxfId="7168" priority="367" stopIfTrue="1">
      <formula>IF(($T$4="R")*AND($B$11="G"),TRUE)</formula>
    </cfRule>
  </conditionalFormatting>
  <conditionalFormatting sqref="T12">
    <cfRule type="expression" dxfId="7167" priority="414" stopIfTrue="1">
      <formula>IF($J$22="c",TRUE)</formula>
    </cfRule>
    <cfRule type="expression" dxfId="7166" priority="415" stopIfTrue="1">
      <formula>IF(($T$4="R")*AND($B$12="H"),TRUE)</formula>
    </cfRule>
  </conditionalFormatting>
  <conditionalFormatting sqref="T13">
    <cfRule type="expression" dxfId="7165" priority="460" stopIfTrue="1">
      <formula>IF($K$22="c",TRUE)</formula>
    </cfRule>
    <cfRule type="expression" dxfId="7164" priority="461" stopIfTrue="1">
      <formula>IF(($T$4="R")*AND($B$13="I"),TRUE)</formula>
    </cfRule>
  </conditionalFormatting>
  <conditionalFormatting sqref="T14">
    <cfRule type="expression" dxfId="7163" priority="504" stopIfTrue="1">
      <formula>IF($L$22="c",TRUE)</formula>
    </cfRule>
    <cfRule type="expression" dxfId="7162" priority="505" stopIfTrue="1">
      <formula>IF(($T$4="R")*AND($B$14="J"),TRUE)</formula>
    </cfRule>
  </conditionalFormatting>
  <conditionalFormatting sqref="T15">
    <cfRule type="expression" dxfId="7161" priority="546" stopIfTrue="1">
      <formula>IF($M$22="c",TRUE)</formula>
    </cfRule>
    <cfRule type="expression" dxfId="7160" priority="547" stopIfTrue="1">
      <formula>IF(($T$4="R")*AND($B$15="K"),TRUE)</formula>
    </cfRule>
  </conditionalFormatting>
  <conditionalFormatting sqref="T16">
    <cfRule type="expression" dxfId="7159" priority="586" stopIfTrue="1">
      <formula>IF($N$22="c",TRUE)</formula>
    </cfRule>
    <cfRule type="expression" dxfId="7158" priority="587" stopIfTrue="1">
      <formula>IF(($T$4="R")*AND($B$16="L"),TRUE)</formula>
    </cfRule>
  </conditionalFormatting>
  <conditionalFormatting sqref="T17">
    <cfRule type="expression" dxfId="7157" priority="624" stopIfTrue="1">
      <formula>IF($O$22="c",TRUE)</formula>
    </cfRule>
    <cfRule type="expression" dxfId="7156" priority="625" stopIfTrue="1">
      <formula>IF(($T$4="R")*AND($B$17="M"),TRUE)</formula>
    </cfRule>
  </conditionalFormatting>
  <conditionalFormatting sqref="T18">
    <cfRule type="expression" dxfId="7155" priority="660" stopIfTrue="1">
      <formula>IF($P$22="c",TRUE)</formula>
    </cfRule>
    <cfRule type="expression" dxfId="7154" priority="661" stopIfTrue="1">
      <formula>IF(($T$4="R")*AND($B$18="N"),TRUE)</formula>
    </cfRule>
  </conditionalFormatting>
  <conditionalFormatting sqref="T19">
    <cfRule type="expression" dxfId="7153" priority="694" stopIfTrue="1">
      <formula>IF($Q$22="c",TRUE)</formula>
    </cfRule>
    <cfRule type="expression" dxfId="7152" priority="695" stopIfTrue="1">
      <formula>IF(($T$4="R")*AND($B$19="O"),TRUE)</formula>
    </cfRule>
  </conditionalFormatting>
  <conditionalFormatting sqref="T20">
    <cfRule type="expression" dxfId="7151" priority="726" stopIfTrue="1">
      <formula>IF($R$22="c",TRUE)</formula>
    </cfRule>
    <cfRule type="expression" dxfId="7150" priority="727" stopIfTrue="1">
      <formula>IF(($T$4="R")*AND($B$20="P"),TRUE)</formula>
    </cfRule>
  </conditionalFormatting>
  <conditionalFormatting sqref="T21">
    <cfRule type="expression" dxfId="7149" priority="756" stopIfTrue="1">
      <formula>IF($S$22="c",TRUE)</formula>
    </cfRule>
    <cfRule type="expression" dxfId="7148" priority="757" stopIfTrue="1">
      <formula>IF(($T$4="R")*AND($B$21="Q"),TRUE)</formula>
    </cfRule>
  </conditionalFormatting>
  <conditionalFormatting sqref="T23">
    <cfRule type="expression" dxfId="7147" priority="1778" stopIfTrue="1">
      <formula>IF($U$22="c",TRUE)</formula>
    </cfRule>
    <cfRule type="expression" dxfId="7146" priority="1779" stopIfTrue="1">
      <formula>IF(($T$4="R")*AND($B$23="S"),TRUE)</formula>
    </cfRule>
  </conditionalFormatting>
  <conditionalFormatting sqref="T24">
    <cfRule type="expression" dxfId="7145" priority="1780" stopIfTrue="1">
      <formula>IF($V$22="c",TRUE)</formula>
    </cfRule>
    <cfRule type="expression" dxfId="7144" priority="1781" stopIfTrue="1">
      <formula>IF(($T$4="R")*AND($B$24="T"),TRUE)</formula>
    </cfRule>
  </conditionalFormatting>
  <conditionalFormatting sqref="T25">
    <cfRule type="expression" dxfId="7143" priority="1782" stopIfTrue="1">
      <formula>IF($W$22="c",TRUE)</formula>
    </cfRule>
    <cfRule type="expression" dxfId="7142" priority="1783" stopIfTrue="1">
      <formula>IF(($T$4="R")*AND($B$25="U"),TRUE)</formula>
    </cfRule>
  </conditionalFormatting>
  <conditionalFormatting sqref="T26">
    <cfRule type="expression" dxfId="7141" priority="1784" stopIfTrue="1">
      <formula>IF($X$22="c",TRUE)</formula>
    </cfRule>
    <cfRule type="expression" dxfId="7140" priority="1785" stopIfTrue="1">
      <formula>IF(($T$4="R")*AND($B$26="V"),TRUE)</formula>
    </cfRule>
  </conditionalFormatting>
  <conditionalFormatting sqref="T27">
    <cfRule type="expression" dxfId="7139" priority="1786" stopIfTrue="1">
      <formula>IF($Y$22="c",TRUE)</formula>
    </cfRule>
    <cfRule type="expression" dxfId="7138" priority="1787" stopIfTrue="1">
      <formula>IF(($T$4="R")*AND($B$27="W"),TRUE)</formula>
    </cfRule>
  </conditionalFormatting>
  <conditionalFormatting sqref="T28">
    <cfRule type="expression" dxfId="7137" priority="1788" stopIfTrue="1">
      <formula>IF($Z$22="c",TRUE)</formula>
    </cfRule>
    <cfRule type="expression" dxfId="7136" priority="1789" stopIfTrue="1">
      <formula>IF(($T$4="R")*AND($B$28="X"),TRUE)</formula>
    </cfRule>
  </conditionalFormatting>
  <conditionalFormatting sqref="T29">
    <cfRule type="expression" dxfId="7135" priority="1790" stopIfTrue="1">
      <formula>IF($AA$22="c",TRUE)</formula>
    </cfRule>
    <cfRule type="expression" dxfId="7134" priority="1791" stopIfTrue="1">
      <formula>IF(($T$4="R")*AND($B$29="Y"),TRUE)</formula>
    </cfRule>
  </conditionalFormatting>
  <conditionalFormatting sqref="T30">
    <cfRule type="expression" dxfId="7133" priority="1792" stopIfTrue="1">
      <formula>IF($AB$22="c",TRUE)</formula>
    </cfRule>
    <cfRule type="expression" dxfId="7132" priority="1793" stopIfTrue="1">
      <formula>IF(($T$4="R")*AND($B$30="Z"),TRUE)</formula>
    </cfRule>
  </conditionalFormatting>
  <conditionalFormatting sqref="T31">
    <cfRule type="expression" dxfId="7131" priority="1794" stopIfTrue="1">
      <formula>IF($AC$22="c",TRUE)</formula>
    </cfRule>
    <cfRule type="expression" dxfId="7130" priority="1795" stopIfTrue="1">
      <formula>IF(($T$4="R")*AND($B$31="AA"),TRUE)</formula>
    </cfRule>
  </conditionalFormatting>
  <conditionalFormatting sqref="T32">
    <cfRule type="expression" dxfId="7129" priority="1796" stopIfTrue="1">
      <formula>IF($AD$22="c",TRUE)</formula>
    </cfRule>
    <cfRule type="expression" dxfId="7128" priority="1797" stopIfTrue="1">
      <formula>IF(($T$4="R")*AND($B$32="AB"),TRUE)</formula>
    </cfRule>
  </conditionalFormatting>
  <conditionalFormatting sqref="T33">
    <cfRule type="expression" dxfId="7127" priority="1798" stopIfTrue="1">
      <formula>IF($AE$22="c",TRUE)</formula>
    </cfRule>
    <cfRule type="expression" dxfId="7126" priority="1799" stopIfTrue="1">
      <formula>IF(($T$4="R")*AND($B$33="AC"),TRUE)</formula>
    </cfRule>
  </conditionalFormatting>
  <conditionalFormatting sqref="T34">
    <cfRule type="expression" dxfId="7125" priority="1800" stopIfTrue="1">
      <formula>IF($AF$22="c",TRUE)</formula>
    </cfRule>
    <cfRule type="expression" dxfId="7124" priority="1801" stopIfTrue="1">
      <formula>IF(($T$4="R")*AND($B$34="AD"),TRUE)</formula>
    </cfRule>
  </conditionalFormatting>
  <conditionalFormatting sqref="T35">
    <cfRule type="expression" dxfId="7123" priority="1802" stopIfTrue="1">
      <formula>IF($AG$22="c",TRUE)</formula>
    </cfRule>
    <cfRule type="expression" dxfId="7122" priority="1803" stopIfTrue="1">
      <formula>IF(($T$4="R")*AND($B$35="AE"),TRUE)</formula>
    </cfRule>
  </conditionalFormatting>
  <conditionalFormatting sqref="T36">
    <cfRule type="expression" dxfId="7121" priority="1804" stopIfTrue="1">
      <formula>IF($AH$22="c",TRUE)</formula>
    </cfRule>
    <cfRule type="expression" dxfId="7120" priority="1805" stopIfTrue="1">
      <formula>IF(($T$4="R")*AND($B$36="AF"),TRUE)</formula>
    </cfRule>
  </conditionalFormatting>
  <conditionalFormatting sqref="U5">
    <cfRule type="expression" dxfId="7119" priority="36" stopIfTrue="1">
      <formula>IF($C$23="c",TRUE)</formula>
    </cfRule>
    <cfRule type="expression" dxfId="7118" priority="37" stopIfTrue="1">
      <formula>IF(($U$4="S")*AND($B$5="A"),TRUE)</formula>
    </cfRule>
  </conditionalFormatting>
  <conditionalFormatting sqref="U6">
    <cfRule type="expression" dxfId="7117" priority="98" stopIfTrue="1">
      <formula>IF($D$23="c",TRUE)</formula>
    </cfRule>
    <cfRule type="expression" dxfId="7116" priority="99" stopIfTrue="1">
      <formula>IF(($U$4="S")*AND($B$6="B"),TRUE)</formula>
    </cfRule>
  </conditionalFormatting>
  <conditionalFormatting sqref="U7">
    <cfRule type="expression" dxfId="7115" priority="156" stopIfTrue="1">
      <formula>IF($E$23="c",TRUE)</formula>
    </cfRule>
    <cfRule type="expression" dxfId="7114" priority="157" stopIfTrue="1">
      <formula>IF(($U$4="S")*AND($B$7="C"),TRUE)</formula>
    </cfRule>
  </conditionalFormatting>
  <conditionalFormatting sqref="U8">
    <cfRule type="expression" dxfId="7113" priority="210" stopIfTrue="1">
      <formula>IF($F$23="c",TRUE)</formula>
    </cfRule>
    <cfRule type="expression" dxfId="7112" priority="211" stopIfTrue="1">
      <formula>IF(($U$4="S")*AND($B$8="D"),TRUE)</formula>
    </cfRule>
  </conditionalFormatting>
  <conditionalFormatting sqref="U9">
    <cfRule type="expression" dxfId="7111" priority="266" stopIfTrue="1">
      <formula>IF($G$23="c",TRUE)</formula>
    </cfRule>
    <cfRule type="expression" dxfId="7110" priority="267" stopIfTrue="1">
      <formula>IF(($U$4="S")*AND($B$9="E"),TRUE)</formula>
    </cfRule>
  </conditionalFormatting>
  <conditionalFormatting sqref="U10">
    <cfRule type="expression" dxfId="7109" priority="318" stopIfTrue="1">
      <formula>IF($H$23="c",TRUE)</formula>
    </cfRule>
    <cfRule type="expression" dxfId="7108" priority="319" stopIfTrue="1">
      <formula>IF(($U$4="S")*AND($B$10="F"),TRUE)</formula>
    </cfRule>
  </conditionalFormatting>
  <conditionalFormatting sqref="U11">
    <cfRule type="expression" dxfId="7107" priority="368" stopIfTrue="1">
      <formula>IF($I$23="c",TRUE)</formula>
    </cfRule>
    <cfRule type="expression" dxfId="7106" priority="369" stopIfTrue="1">
      <formula>IF(($U$4="S")*AND($B$11="G"),TRUE)</formula>
    </cfRule>
  </conditionalFormatting>
  <conditionalFormatting sqref="U12">
    <cfRule type="expression" dxfId="7105" priority="416" stopIfTrue="1">
      <formula>IF($J$23="c",TRUE)</formula>
    </cfRule>
    <cfRule type="expression" dxfId="7104" priority="417" stopIfTrue="1">
      <formula>IF(($U$4="S")*AND($B$12="H"),TRUE)</formula>
    </cfRule>
  </conditionalFormatting>
  <conditionalFormatting sqref="U13">
    <cfRule type="expression" dxfId="7103" priority="462" stopIfTrue="1">
      <formula>IF($K$23="c",TRUE)</formula>
    </cfRule>
    <cfRule type="expression" dxfId="7102" priority="463" stopIfTrue="1">
      <formula>IF(($U$4="S")*AND($B$13="I"),TRUE)</formula>
    </cfRule>
  </conditionalFormatting>
  <conditionalFormatting sqref="U14">
    <cfRule type="expression" dxfId="7101" priority="506" stopIfTrue="1">
      <formula>IF($L$23="c",TRUE)</formula>
    </cfRule>
    <cfRule type="expression" dxfId="7100" priority="507" stopIfTrue="1">
      <formula>IF(($U$4="S")*AND($B$14="J"),TRUE)</formula>
    </cfRule>
  </conditionalFormatting>
  <conditionalFormatting sqref="U15">
    <cfRule type="expression" dxfId="7099" priority="548" stopIfTrue="1">
      <formula>IF($M$23="c",TRUE)</formula>
    </cfRule>
    <cfRule type="expression" dxfId="7098" priority="549" stopIfTrue="1">
      <formula>IF(($U$4="S")*AND($B$15="K"),TRUE)</formula>
    </cfRule>
  </conditionalFormatting>
  <conditionalFormatting sqref="U16">
    <cfRule type="expression" dxfId="7097" priority="588" stopIfTrue="1">
      <formula>IF($N$23="c",TRUE)</formula>
    </cfRule>
    <cfRule type="expression" dxfId="7096" priority="589" stopIfTrue="1">
      <formula>IF(($U$4="S")*AND($B$16="L"),TRUE)</formula>
    </cfRule>
  </conditionalFormatting>
  <conditionalFormatting sqref="U17">
    <cfRule type="expression" dxfId="7095" priority="626" stopIfTrue="1">
      <formula>IF($O$23="c",TRUE)</formula>
    </cfRule>
    <cfRule type="expression" dxfId="7094" priority="627" stopIfTrue="1">
      <formula>IF(($U$4="S")*AND($B$17="M"),TRUE)</formula>
    </cfRule>
  </conditionalFormatting>
  <conditionalFormatting sqref="U18">
    <cfRule type="expression" dxfId="7093" priority="662" stopIfTrue="1">
      <formula>IF($P$23="c",TRUE)</formula>
    </cfRule>
    <cfRule type="expression" dxfId="7092" priority="663" stopIfTrue="1">
      <formula>IF(($U$4="S")*AND($B$18="N"),TRUE)</formula>
    </cfRule>
  </conditionalFormatting>
  <conditionalFormatting sqref="U19">
    <cfRule type="expression" dxfId="7091" priority="696" stopIfTrue="1">
      <formula>IF($Q$23="c",TRUE)</formula>
    </cfRule>
    <cfRule type="expression" dxfId="7090" priority="697" stopIfTrue="1">
      <formula>IF(($U$4="S")*AND($B$19="O"),TRUE)</formula>
    </cfRule>
  </conditionalFormatting>
  <conditionalFormatting sqref="U20">
    <cfRule type="expression" dxfId="7089" priority="728" stopIfTrue="1">
      <formula>IF($R$23="c",TRUE)</formula>
    </cfRule>
    <cfRule type="expression" dxfId="7088" priority="729" stopIfTrue="1">
      <formula>IF(($U$4="S")*AND($B$20="P"),TRUE)</formula>
    </cfRule>
  </conditionalFormatting>
  <conditionalFormatting sqref="U21">
    <cfRule type="expression" dxfId="7087" priority="758" stopIfTrue="1">
      <formula>IF($S$23="c",TRUE)</formula>
    </cfRule>
    <cfRule type="expression" dxfId="7086" priority="759" stopIfTrue="1">
      <formula>IF(($U$4="S")*AND($B$21="Q"),TRUE)</formula>
    </cfRule>
  </conditionalFormatting>
  <conditionalFormatting sqref="U22">
    <cfRule type="expression" dxfId="7085" priority="786" stopIfTrue="1">
      <formula>IF($T$23="c",TRUE)</formula>
    </cfRule>
    <cfRule type="expression" dxfId="7084" priority="787" stopIfTrue="1">
      <formula>IF(($U$4="S")*AND($B$22="R"),TRUE)</formula>
    </cfRule>
  </conditionalFormatting>
  <conditionalFormatting sqref="U24">
    <cfRule type="expression" dxfId="7083" priority="1806" stopIfTrue="1">
      <formula>IF($V$23="c",TRUE)</formula>
    </cfRule>
    <cfRule type="expression" dxfId="7082" priority="1807" stopIfTrue="1">
      <formula>IF(($U$4="S")*AND($B$24="T"),TRUE)</formula>
    </cfRule>
  </conditionalFormatting>
  <conditionalFormatting sqref="U25">
    <cfRule type="expression" dxfId="7081" priority="1808" stopIfTrue="1">
      <formula>IF($W$23="c",TRUE)</formula>
    </cfRule>
    <cfRule type="expression" dxfId="7080" priority="1809" stopIfTrue="1">
      <formula>IF(($U$4="S")*AND($B$25="U"),TRUE)</formula>
    </cfRule>
  </conditionalFormatting>
  <conditionalFormatting sqref="U26">
    <cfRule type="expression" dxfId="7079" priority="1810" stopIfTrue="1">
      <formula>IF($X$23="c",TRUE)</formula>
    </cfRule>
    <cfRule type="expression" dxfId="7078" priority="1811" stopIfTrue="1">
      <formula>IF(($U$4="S")*AND($B$26="V"),TRUE)</formula>
    </cfRule>
  </conditionalFormatting>
  <conditionalFormatting sqref="U27">
    <cfRule type="expression" dxfId="7077" priority="1812" stopIfTrue="1">
      <formula>IF($Y$23="c",TRUE)</formula>
    </cfRule>
    <cfRule type="expression" dxfId="7076" priority="1813" stopIfTrue="1">
      <formula>IF(($U$4="S")*AND($B$27="W"),TRUE)</formula>
    </cfRule>
  </conditionalFormatting>
  <conditionalFormatting sqref="U28">
    <cfRule type="expression" dxfId="7075" priority="1814" stopIfTrue="1">
      <formula>IF($Z$23="c",TRUE)</formula>
    </cfRule>
    <cfRule type="expression" dxfId="7074" priority="1815" stopIfTrue="1">
      <formula>IF(($U$4="S")*AND($B$28="X"),TRUE)</formula>
    </cfRule>
  </conditionalFormatting>
  <conditionalFormatting sqref="U29">
    <cfRule type="expression" dxfId="7073" priority="1816" stopIfTrue="1">
      <formula>IF($AA$23="c",TRUE)</formula>
    </cfRule>
    <cfRule type="expression" dxfId="7072" priority="1817" stopIfTrue="1">
      <formula>IF(($U$4="S")*AND($B$29="Y"),TRUE)</formula>
    </cfRule>
  </conditionalFormatting>
  <conditionalFormatting sqref="U30">
    <cfRule type="expression" dxfId="7071" priority="1818" stopIfTrue="1">
      <formula>IF($AB$23="c",TRUE)</formula>
    </cfRule>
    <cfRule type="expression" dxfId="7070" priority="1819" stopIfTrue="1">
      <formula>IF(($U$4="S")*AND($B$30="Z"),TRUE)</formula>
    </cfRule>
  </conditionalFormatting>
  <conditionalFormatting sqref="U31">
    <cfRule type="expression" dxfId="7069" priority="1820" stopIfTrue="1">
      <formula>IF($AC$23="c",TRUE)</formula>
    </cfRule>
    <cfRule type="expression" dxfId="7068" priority="1821" stopIfTrue="1">
      <formula>IF(($U$4="S")*AND($B$31="AA"),TRUE)</formula>
    </cfRule>
  </conditionalFormatting>
  <conditionalFormatting sqref="U32">
    <cfRule type="expression" dxfId="7067" priority="1822" stopIfTrue="1">
      <formula>IF($AD$23="c",TRUE)</formula>
    </cfRule>
    <cfRule type="expression" dxfId="7066" priority="1823" stopIfTrue="1">
      <formula>IF(($U$4="S")*AND($B$32="AB"),TRUE)</formula>
    </cfRule>
  </conditionalFormatting>
  <conditionalFormatting sqref="U33">
    <cfRule type="expression" dxfId="7065" priority="1824" stopIfTrue="1">
      <formula>IF($AE$23="c",TRUE)</formula>
    </cfRule>
    <cfRule type="expression" dxfId="7064" priority="1825" stopIfTrue="1">
      <formula>IF(($U$4="S")*AND($B$33="AC"),TRUE)</formula>
    </cfRule>
  </conditionalFormatting>
  <conditionalFormatting sqref="U34">
    <cfRule type="expression" dxfId="7063" priority="1826" stopIfTrue="1">
      <formula>IF($AF$23="c",TRUE)</formula>
    </cfRule>
    <cfRule type="expression" dxfId="7062" priority="1827" stopIfTrue="1">
      <formula>IF(($U$4="S")*AND($B$34="AD"),TRUE)</formula>
    </cfRule>
  </conditionalFormatting>
  <conditionalFormatting sqref="U35">
    <cfRule type="expression" dxfId="7061" priority="1828" stopIfTrue="1">
      <formula>IF($AG$23="c",TRUE)</formula>
    </cfRule>
    <cfRule type="expression" dxfId="7060" priority="1829" stopIfTrue="1">
      <formula>IF(($U$4="S")*AND($B$35="AE"),TRUE)</formula>
    </cfRule>
  </conditionalFormatting>
  <conditionalFormatting sqref="U36">
    <cfRule type="expression" dxfId="7059" priority="1830" stopIfTrue="1">
      <formula>IF($AH$23="c",TRUE)</formula>
    </cfRule>
    <cfRule type="expression" dxfId="7058" priority="1831" stopIfTrue="1">
      <formula>IF(($U$4="S")*AND($B$36="AF"),TRUE)</formula>
    </cfRule>
  </conditionalFormatting>
  <conditionalFormatting sqref="V5">
    <cfRule type="expression" dxfId="7057" priority="38" stopIfTrue="1">
      <formula>IF($C$24="c",TRUE)</formula>
    </cfRule>
    <cfRule type="expression" dxfId="7056" priority="39" stopIfTrue="1">
      <formula>IF(($V$4="T")*AND($B$5="A"),TRUE)</formula>
    </cfRule>
  </conditionalFormatting>
  <conditionalFormatting sqref="V6">
    <cfRule type="expression" dxfId="7055" priority="100" stopIfTrue="1">
      <formula>IF($D$24="c",TRUE)</formula>
    </cfRule>
    <cfRule type="expression" dxfId="7054" priority="101" stopIfTrue="1">
      <formula>IF(($V$4="T")*AND($B$6="B"),TRUE)</formula>
    </cfRule>
  </conditionalFormatting>
  <conditionalFormatting sqref="V7">
    <cfRule type="expression" dxfId="7053" priority="158" stopIfTrue="1">
      <formula>IF($E$24="c",TRUE)</formula>
    </cfRule>
    <cfRule type="expression" dxfId="7052" priority="159" stopIfTrue="1">
      <formula>IF(($V$4="T")*AND($B$7="C"),TRUE)</formula>
    </cfRule>
  </conditionalFormatting>
  <conditionalFormatting sqref="V8">
    <cfRule type="expression" dxfId="7051" priority="212" stopIfTrue="1">
      <formula>IF($F$24="c",TRUE)</formula>
    </cfRule>
    <cfRule type="expression" dxfId="7050" priority="213" stopIfTrue="1">
      <formula>IF(($V$4="T")*AND($B$8="D"),TRUE)</formula>
    </cfRule>
  </conditionalFormatting>
  <conditionalFormatting sqref="V9">
    <cfRule type="expression" dxfId="7049" priority="268" stopIfTrue="1">
      <formula>IF($G$24="c",TRUE)</formula>
    </cfRule>
    <cfRule type="expression" dxfId="7048" priority="269" stopIfTrue="1">
      <formula>IF(($V$4="T")*AND($B$9="E"),TRUE)</formula>
    </cfRule>
  </conditionalFormatting>
  <conditionalFormatting sqref="V10">
    <cfRule type="expression" dxfId="7047" priority="320" stopIfTrue="1">
      <formula>IF($H$24="c",TRUE)</formula>
    </cfRule>
    <cfRule type="expression" dxfId="7046" priority="321" stopIfTrue="1">
      <formula>IF(($V$4="T")*AND($B$10="F"),TRUE)</formula>
    </cfRule>
  </conditionalFormatting>
  <conditionalFormatting sqref="V11">
    <cfRule type="expression" dxfId="7045" priority="370" stopIfTrue="1">
      <formula>IF($I$24="c",TRUE)</formula>
    </cfRule>
    <cfRule type="expression" dxfId="7044" priority="371" stopIfTrue="1">
      <formula>IF(($V$4="T")*AND($B$11="G"),TRUE)</formula>
    </cfRule>
  </conditionalFormatting>
  <conditionalFormatting sqref="V12">
    <cfRule type="expression" dxfId="7043" priority="418" stopIfTrue="1">
      <formula>IF($J$24="c",TRUE)</formula>
    </cfRule>
    <cfRule type="expression" dxfId="7042" priority="419" stopIfTrue="1">
      <formula>IF(($V$4="T")*AND($B$12="H"),TRUE)</formula>
    </cfRule>
  </conditionalFormatting>
  <conditionalFormatting sqref="V13">
    <cfRule type="expression" dxfId="7041" priority="464" stopIfTrue="1">
      <formula>IF($K$24="c",TRUE)</formula>
    </cfRule>
    <cfRule type="expression" dxfId="7040" priority="465" stopIfTrue="1">
      <formula>IF(($V$4="T")*AND($B$13="I"),TRUE)</formula>
    </cfRule>
  </conditionalFormatting>
  <conditionalFormatting sqref="V14">
    <cfRule type="expression" dxfId="7039" priority="508" stopIfTrue="1">
      <formula>IF($L$24="c",TRUE)</formula>
    </cfRule>
    <cfRule type="expression" dxfId="7038" priority="509" stopIfTrue="1">
      <formula>IF(($V$4="T")*AND($B$14="J"),TRUE)</formula>
    </cfRule>
  </conditionalFormatting>
  <conditionalFormatting sqref="V15">
    <cfRule type="expression" dxfId="7037" priority="550" stopIfTrue="1">
      <formula>IF($M$24="c",TRUE)</formula>
    </cfRule>
    <cfRule type="expression" dxfId="7036" priority="551" stopIfTrue="1">
      <formula>IF(($V$4="T")*AND($B$15="K"),TRUE)</formula>
    </cfRule>
  </conditionalFormatting>
  <conditionalFormatting sqref="V16">
    <cfRule type="expression" dxfId="7035" priority="590" stopIfTrue="1">
      <formula>IF($N$24="c",TRUE)</formula>
    </cfRule>
    <cfRule type="expression" dxfId="7034" priority="591" stopIfTrue="1">
      <formula>IF(($V$4="T")*AND($B$16="L"),TRUE)</formula>
    </cfRule>
  </conditionalFormatting>
  <conditionalFormatting sqref="V17">
    <cfRule type="expression" dxfId="7033" priority="628" stopIfTrue="1">
      <formula>IF($O$24="c",TRUE)</formula>
    </cfRule>
    <cfRule type="expression" dxfId="7032" priority="629" stopIfTrue="1">
      <formula>IF(($V$4="T")*AND($B$17="M"),TRUE)</formula>
    </cfRule>
  </conditionalFormatting>
  <conditionalFormatting sqref="V18">
    <cfRule type="expression" dxfId="7031" priority="664" stopIfTrue="1">
      <formula>IF($P$24="c",TRUE)</formula>
    </cfRule>
    <cfRule type="expression" dxfId="7030" priority="665" stopIfTrue="1">
      <formula>IF(($V$4="T")*AND($B$18="N"),TRUE)</formula>
    </cfRule>
  </conditionalFormatting>
  <conditionalFormatting sqref="V19">
    <cfRule type="expression" dxfId="7029" priority="698" stopIfTrue="1">
      <formula>IF($Q$24="c",TRUE)</formula>
    </cfRule>
    <cfRule type="expression" dxfId="7028" priority="699" stopIfTrue="1">
      <formula>IF(($V$4="T")*AND($B$19="O"),TRUE)</formula>
    </cfRule>
  </conditionalFormatting>
  <conditionalFormatting sqref="V20">
    <cfRule type="expression" dxfId="7027" priority="730" stopIfTrue="1">
      <formula>IF($R$24="c",TRUE)</formula>
    </cfRule>
    <cfRule type="expression" dxfId="7026" priority="731" stopIfTrue="1">
      <formula>IF(($V$4="T")*AND($B$20="P"),TRUE)</formula>
    </cfRule>
  </conditionalFormatting>
  <conditionalFormatting sqref="V21">
    <cfRule type="expression" dxfId="7025" priority="760" stopIfTrue="1">
      <formula>IF($S$24="c",TRUE)</formula>
    </cfRule>
    <cfRule type="expression" dxfId="7024" priority="761" stopIfTrue="1">
      <formula>IF(($V$4="T")*AND($B$21="Q"),TRUE)</formula>
    </cfRule>
  </conditionalFormatting>
  <conditionalFormatting sqref="V22">
    <cfRule type="expression" dxfId="7023" priority="788" stopIfTrue="1">
      <formula>IF($T$24="c",TRUE)</formula>
    </cfRule>
    <cfRule type="expression" dxfId="7022" priority="789" stopIfTrue="1">
      <formula>IF(($V$4="T")*AND($B$22="R"),TRUE)</formula>
    </cfRule>
  </conditionalFormatting>
  <conditionalFormatting sqref="V23">
    <cfRule type="expression" dxfId="7021" priority="814" stopIfTrue="1">
      <formula>IF($U$24="c",TRUE)</formula>
    </cfRule>
    <cfRule type="expression" dxfId="7020" priority="815" stopIfTrue="1">
      <formula>IF(($V$4="T")*AND($B$23="S"),TRUE)</formula>
    </cfRule>
  </conditionalFormatting>
  <conditionalFormatting sqref="V25">
    <cfRule type="expression" dxfId="7019" priority="1832" stopIfTrue="1">
      <formula>IF($W$24="c",TRUE)</formula>
    </cfRule>
    <cfRule type="expression" dxfId="7018" priority="1833" stopIfTrue="1">
      <formula>IF(($V$4="T")*AND($B$25="U"),TRUE)</formula>
    </cfRule>
  </conditionalFormatting>
  <conditionalFormatting sqref="V26">
    <cfRule type="expression" dxfId="7017" priority="1834" stopIfTrue="1">
      <formula>IF($X$24="c",TRUE)</formula>
    </cfRule>
    <cfRule type="expression" dxfId="7016" priority="1835" stopIfTrue="1">
      <formula>IF(($V$4="T")*AND($B$26="V"),TRUE)</formula>
    </cfRule>
  </conditionalFormatting>
  <conditionalFormatting sqref="V27">
    <cfRule type="expression" dxfId="7015" priority="1836" stopIfTrue="1">
      <formula>IF($Y$24="c",TRUE)</formula>
    </cfRule>
    <cfRule type="expression" dxfId="7014" priority="1837" stopIfTrue="1">
      <formula>IF(($V$4="T")*AND($B$27="W"),TRUE)</formula>
    </cfRule>
  </conditionalFormatting>
  <conditionalFormatting sqref="V28">
    <cfRule type="expression" dxfId="7013" priority="1838" stopIfTrue="1">
      <formula>IF($Z$24="c",TRUE)</formula>
    </cfRule>
    <cfRule type="expression" dxfId="7012" priority="1839" stopIfTrue="1">
      <formula>IF(($V$4="T")*AND($B$28="X"),TRUE)</formula>
    </cfRule>
  </conditionalFormatting>
  <conditionalFormatting sqref="V29">
    <cfRule type="expression" dxfId="7011" priority="1840" stopIfTrue="1">
      <formula>IF($AA$24="c",TRUE)</formula>
    </cfRule>
    <cfRule type="expression" dxfId="7010" priority="1841" stopIfTrue="1">
      <formula>IF(($V$4="T")*AND($B$29="Y"),TRUE)</formula>
    </cfRule>
  </conditionalFormatting>
  <conditionalFormatting sqref="V30">
    <cfRule type="expression" dxfId="7009" priority="1842" stopIfTrue="1">
      <formula>IF($AB$24="c",TRUE)</formula>
    </cfRule>
    <cfRule type="expression" dxfId="7008" priority="1843" stopIfTrue="1">
      <formula>IF(($V$4="T")*AND($B$30="Z"),TRUE)</formula>
    </cfRule>
  </conditionalFormatting>
  <conditionalFormatting sqref="V31">
    <cfRule type="expression" dxfId="7007" priority="1844" stopIfTrue="1">
      <formula>IF($AC$24="c",TRUE)</formula>
    </cfRule>
    <cfRule type="expression" dxfId="7006" priority="1845" stopIfTrue="1">
      <formula>IF(($V$4="T")*AND($B$31="AA"),TRUE)</formula>
    </cfRule>
  </conditionalFormatting>
  <conditionalFormatting sqref="V32">
    <cfRule type="expression" dxfId="7005" priority="1846" stopIfTrue="1">
      <formula>IF($AD$24="c",TRUE)</formula>
    </cfRule>
    <cfRule type="expression" dxfId="7004" priority="1847" stopIfTrue="1">
      <formula>IF(($V$4="T")*AND($B$32="AB"),TRUE)</formula>
    </cfRule>
  </conditionalFormatting>
  <conditionalFormatting sqref="V33">
    <cfRule type="expression" dxfId="7003" priority="1848" stopIfTrue="1">
      <formula>IF($AE$24="c",TRUE)</formula>
    </cfRule>
    <cfRule type="expression" dxfId="7002" priority="1849" stopIfTrue="1">
      <formula>IF(($V$4="T")*AND($B$33="AC"),TRUE)</formula>
    </cfRule>
  </conditionalFormatting>
  <conditionalFormatting sqref="V34">
    <cfRule type="expression" dxfId="7001" priority="1850" stopIfTrue="1">
      <formula>IF($AF$24="c",TRUE)</formula>
    </cfRule>
    <cfRule type="expression" dxfId="7000" priority="1851" stopIfTrue="1">
      <formula>IF(($V$4="T")*AND($B$34="AD"),TRUE)</formula>
    </cfRule>
  </conditionalFormatting>
  <conditionalFormatting sqref="V35">
    <cfRule type="expression" dxfId="6999" priority="1852" stopIfTrue="1">
      <formula>IF($AG$24="c",TRUE)</formula>
    </cfRule>
    <cfRule type="expression" dxfId="6998" priority="1853" stopIfTrue="1">
      <formula>IF(($V$4="T")*AND($B$35="AE"),TRUE)</formula>
    </cfRule>
  </conditionalFormatting>
  <conditionalFormatting sqref="V36">
    <cfRule type="expression" dxfId="6997" priority="1854" stopIfTrue="1">
      <formula>IF($AH$24="c",TRUE)</formula>
    </cfRule>
    <cfRule type="expression" dxfId="6996" priority="1855" stopIfTrue="1">
      <formula>IF(($V$4="T")*AND($B$36="AF"),TRUE)</formula>
    </cfRule>
  </conditionalFormatting>
  <conditionalFormatting sqref="W5">
    <cfRule type="expression" dxfId="6995" priority="40" stopIfTrue="1">
      <formula>IF($C$25="c",TRUE)</formula>
    </cfRule>
    <cfRule type="expression" dxfId="6994" priority="41" stopIfTrue="1">
      <formula>IF(($W$4="U")*AND($B$5="A"),TRUE)</formula>
    </cfRule>
  </conditionalFormatting>
  <conditionalFormatting sqref="W6">
    <cfRule type="expression" dxfId="6993" priority="102" stopIfTrue="1">
      <formula>IF($D$25="c",TRUE)</formula>
    </cfRule>
    <cfRule type="expression" dxfId="6992" priority="103" stopIfTrue="1">
      <formula>IF(($W$4="U")*AND($B$6="B"),TRUE)</formula>
    </cfRule>
  </conditionalFormatting>
  <conditionalFormatting sqref="W7">
    <cfRule type="expression" dxfId="6991" priority="160" stopIfTrue="1">
      <formula>IF($E$25="c",TRUE)</formula>
    </cfRule>
    <cfRule type="expression" dxfId="6990" priority="161" stopIfTrue="1">
      <formula>IF(($W$4="U")*AND($B$7="C"),TRUE)</formula>
    </cfRule>
  </conditionalFormatting>
  <conditionalFormatting sqref="W8">
    <cfRule type="expression" dxfId="6989" priority="214" stopIfTrue="1">
      <formula>IF($F$25="c",TRUE)</formula>
    </cfRule>
    <cfRule type="expression" dxfId="6988" priority="215" stopIfTrue="1">
      <formula>IF(($W$4="U")*AND($B$8="D"),TRUE)</formula>
    </cfRule>
  </conditionalFormatting>
  <conditionalFormatting sqref="W9">
    <cfRule type="expression" dxfId="6987" priority="270" stopIfTrue="1">
      <formula>IF($G$25="c",TRUE)</formula>
    </cfRule>
    <cfRule type="expression" dxfId="6986" priority="271" stopIfTrue="1">
      <formula>IF(($W$4="U")*AND($B$9="E"),TRUE)</formula>
    </cfRule>
  </conditionalFormatting>
  <conditionalFormatting sqref="W10">
    <cfRule type="expression" dxfId="6985" priority="322" stopIfTrue="1">
      <formula>IF($H$25="c",TRUE)</formula>
    </cfRule>
    <cfRule type="expression" dxfId="6984" priority="323" stopIfTrue="1">
      <formula>IF(($W$4="U")*AND($B$10="F"),TRUE)</formula>
    </cfRule>
  </conditionalFormatting>
  <conditionalFormatting sqref="W11">
    <cfRule type="expression" dxfId="6983" priority="372" stopIfTrue="1">
      <formula>IF($I$25="c",TRUE)</formula>
    </cfRule>
    <cfRule type="expression" dxfId="6982" priority="373" stopIfTrue="1">
      <formula>IF(($W$4="U")*AND($B$11="G"),TRUE)</formula>
    </cfRule>
  </conditionalFormatting>
  <conditionalFormatting sqref="W12">
    <cfRule type="expression" dxfId="6981" priority="420" stopIfTrue="1">
      <formula>IF($J$25="c",TRUE)</formula>
    </cfRule>
    <cfRule type="expression" dxfId="6980" priority="421" stopIfTrue="1">
      <formula>IF(($W$4="U")*AND($B$12="H"),TRUE)</formula>
    </cfRule>
  </conditionalFormatting>
  <conditionalFormatting sqref="W13">
    <cfRule type="expression" dxfId="6979" priority="466" stopIfTrue="1">
      <formula>IF($K$25="c",TRUE)</formula>
    </cfRule>
    <cfRule type="expression" dxfId="6978" priority="467" stopIfTrue="1">
      <formula>IF(($W$4="U")*AND($B$13="I"),TRUE)</formula>
    </cfRule>
  </conditionalFormatting>
  <conditionalFormatting sqref="W14">
    <cfRule type="expression" dxfId="6977" priority="510" stopIfTrue="1">
      <formula>IF($L$25="c",TRUE)</formula>
    </cfRule>
    <cfRule type="expression" dxfId="6976" priority="511" stopIfTrue="1">
      <formula>IF(($W$4="U")*AND($B$14="J"),TRUE)</formula>
    </cfRule>
  </conditionalFormatting>
  <conditionalFormatting sqref="W15">
    <cfRule type="expression" dxfId="6975" priority="552" stopIfTrue="1">
      <formula>IF($M$25="c",TRUE)</formula>
    </cfRule>
    <cfRule type="expression" dxfId="6974" priority="553" stopIfTrue="1">
      <formula>IF(($W$4="U")*AND($B$15="K"),TRUE)</formula>
    </cfRule>
  </conditionalFormatting>
  <conditionalFormatting sqref="W16">
    <cfRule type="expression" dxfId="6973" priority="592" stopIfTrue="1">
      <formula>IF($N$25="c",TRUE)</formula>
    </cfRule>
    <cfRule type="expression" dxfId="6972" priority="593" stopIfTrue="1">
      <formula>IF(($W$4="U")*AND($B$16="L"),TRUE)</formula>
    </cfRule>
  </conditionalFormatting>
  <conditionalFormatting sqref="W17">
    <cfRule type="expression" dxfId="6971" priority="630" stopIfTrue="1">
      <formula>IF($O$25="c",TRUE)</formula>
    </cfRule>
    <cfRule type="expression" dxfId="6970" priority="631" stopIfTrue="1">
      <formula>IF(($W$4="U")*AND($B$17="M"),TRUE)</formula>
    </cfRule>
  </conditionalFormatting>
  <conditionalFormatting sqref="W18">
    <cfRule type="expression" dxfId="6969" priority="666" stopIfTrue="1">
      <formula>IF($P$25="c",TRUE)</formula>
    </cfRule>
    <cfRule type="expression" dxfId="6968" priority="667" stopIfTrue="1">
      <formula>IF(($W$4="U")*AND($B$18="N"),TRUE)</formula>
    </cfRule>
  </conditionalFormatting>
  <conditionalFormatting sqref="W19">
    <cfRule type="expression" dxfId="6967" priority="700" stopIfTrue="1">
      <formula>IF($Q$25="c",TRUE)</formula>
    </cfRule>
    <cfRule type="expression" dxfId="6966" priority="701" stopIfTrue="1">
      <formula>IF(($W$4="U")*AND($B$19="O"),TRUE)</formula>
    </cfRule>
  </conditionalFormatting>
  <conditionalFormatting sqref="W20">
    <cfRule type="expression" dxfId="6965" priority="732" stopIfTrue="1">
      <formula>IF($R$25="c",TRUE)</formula>
    </cfRule>
    <cfRule type="expression" dxfId="6964" priority="733" stopIfTrue="1">
      <formula>IF(($W$4="U")*AND($B$20="P"),TRUE)</formula>
    </cfRule>
  </conditionalFormatting>
  <conditionalFormatting sqref="W21">
    <cfRule type="expression" dxfId="6963" priority="762" stopIfTrue="1">
      <formula>IF($S$25="c",TRUE)</formula>
    </cfRule>
    <cfRule type="expression" dxfId="6962" priority="763" stopIfTrue="1">
      <formula>IF(($W$4="U")*AND($B$21="Q"),TRUE)</formula>
    </cfRule>
  </conditionalFormatting>
  <conditionalFormatting sqref="W22">
    <cfRule type="expression" dxfId="6961" priority="790" stopIfTrue="1">
      <formula>IF($T$25="c",TRUE)</formula>
    </cfRule>
    <cfRule type="expression" dxfId="6960" priority="791" stopIfTrue="1">
      <formula>IF(($W$4="U")*AND($B$22="R"),TRUE)</formula>
    </cfRule>
  </conditionalFormatting>
  <conditionalFormatting sqref="W23">
    <cfRule type="expression" dxfId="6959" priority="816" stopIfTrue="1">
      <formula>IF($U$25="c",TRUE)</formula>
    </cfRule>
    <cfRule type="expression" dxfId="6958" priority="817" stopIfTrue="1">
      <formula>IF(($W$4="U")*AND($B$23="S"),TRUE)</formula>
    </cfRule>
  </conditionalFormatting>
  <conditionalFormatting sqref="W24">
    <cfRule type="expression" dxfId="6957" priority="840" stopIfTrue="1">
      <formula>IF($V$25="c",TRUE)</formula>
    </cfRule>
    <cfRule type="expression" dxfId="6956" priority="841" stopIfTrue="1">
      <formula>IF(($W$4="U")*AND($B$24="T"),TRUE)</formula>
    </cfRule>
  </conditionalFormatting>
  <conditionalFormatting sqref="W26">
    <cfRule type="expression" dxfId="6955" priority="1856" stopIfTrue="1">
      <formula>IF($X$25="c",TRUE)</formula>
    </cfRule>
    <cfRule type="expression" dxfId="6954" priority="1857" stopIfTrue="1">
      <formula>IF(($W$4="U")*AND($B$26="V"),TRUE)</formula>
    </cfRule>
  </conditionalFormatting>
  <conditionalFormatting sqref="W27">
    <cfRule type="expression" dxfId="6953" priority="1858" stopIfTrue="1">
      <formula>IF($Y$25="c",TRUE)</formula>
    </cfRule>
    <cfRule type="expression" dxfId="6952" priority="1859" stopIfTrue="1">
      <formula>IF(($W$4="U")*AND($B$27="W"),TRUE)</formula>
    </cfRule>
  </conditionalFormatting>
  <conditionalFormatting sqref="W28">
    <cfRule type="expression" dxfId="6951" priority="1860" stopIfTrue="1">
      <formula>IF($Z$25="c",TRUE)</formula>
    </cfRule>
    <cfRule type="expression" dxfId="6950" priority="1861" stopIfTrue="1">
      <formula>IF(($W$4="U")*AND($B$28="X"),TRUE)</formula>
    </cfRule>
  </conditionalFormatting>
  <conditionalFormatting sqref="W29">
    <cfRule type="expression" dxfId="6949" priority="1862" stopIfTrue="1">
      <formula>IF($AA$25="c",TRUE)</formula>
    </cfRule>
    <cfRule type="expression" dxfId="6948" priority="1863" stopIfTrue="1">
      <formula>IF(($W$4="U")*AND($B$29="Y"),TRUE)</formula>
    </cfRule>
  </conditionalFormatting>
  <conditionalFormatting sqref="W30">
    <cfRule type="expression" dxfId="6947" priority="1864" stopIfTrue="1">
      <formula>IF($AB$25="c",TRUE)</formula>
    </cfRule>
    <cfRule type="expression" dxfId="6946" priority="1865" stopIfTrue="1">
      <formula>IF(($W$4="U")*AND($B$30="Z"),TRUE)</formula>
    </cfRule>
  </conditionalFormatting>
  <conditionalFormatting sqref="W31">
    <cfRule type="expression" dxfId="6945" priority="1866" stopIfTrue="1">
      <formula>IF($AC$25="c",TRUE)</formula>
    </cfRule>
    <cfRule type="expression" dxfId="6944" priority="1867" stopIfTrue="1">
      <formula>IF(($W$4="U")*AND($B$31="AA"),TRUE)</formula>
    </cfRule>
  </conditionalFormatting>
  <conditionalFormatting sqref="W32">
    <cfRule type="expression" dxfId="6943" priority="1868" stopIfTrue="1">
      <formula>IF($AD$25="c",TRUE)</formula>
    </cfRule>
    <cfRule type="expression" dxfId="6942" priority="1869" stopIfTrue="1">
      <formula>IF(($W$4="U")*AND($B$32="AB"),TRUE)</formula>
    </cfRule>
  </conditionalFormatting>
  <conditionalFormatting sqref="W33">
    <cfRule type="expression" dxfId="6941" priority="1870" stopIfTrue="1">
      <formula>IF($AE$25="c",TRUE)</formula>
    </cfRule>
    <cfRule type="expression" dxfId="6940" priority="1871" stopIfTrue="1">
      <formula>IF(($W$4="U")*AND($B$33="AC"),TRUE)</formula>
    </cfRule>
  </conditionalFormatting>
  <conditionalFormatting sqref="W34">
    <cfRule type="expression" dxfId="6939" priority="1872" stopIfTrue="1">
      <formula>IF($AF$25="c",TRUE)</formula>
    </cfRule>
    <cfRule type="expression" dxfId="6938" priority="1873" stopIfTrue="1">
      <formula>IF(($W$4="U")*AND($B$34="AD"),TRUE)</formula>
    </cfRule>
  </conditionalFormatting>
  <conditionalFormatting sqref="W35">
    <cfRule type="expression" dxfId="6937" priority="1874" stopIfTrue="1">
      <formula>IF($AG$25="c",TRUE)</formula>
    </cfRule>
    <cfRule type="expression" dxfId="6936" priority="1875" stopIfTrue="1">
      <formula>IF(($W$4="U")*AND($B$35="AE"),TRUE)</formula>
    </cfRule>
  </conditionalFormatting>
  <conditionalFormatting sqref="W36">
    <cfRule type="expression" dxfId="6935" priority="1876" stopIfTrue="1">
      <formula>IF($AH$25="c",TRUE)</formula>
    </cfRule>
    <cfRule type="expression" dxfId="6934" priority="1877" stopIfTrue="1">
      <formula>IF(($W$4="U")*AND($B$36="AF"),TRUE)</formula>
    </cfRule>
  </conditionalFormatting>
  <conditionalFormatting sqref="X5">
    <cfRule type="expression" dxfId="6933" priority="42" stopIfTrue="1">
      <formula>IF($C$26="c",TRUE)</formula>
    </cfRule>
    <cfRule type="expression" dxfId="6932" priority="43" stopIfTrue="1">
      <formula>IF(($X$4="V")*AND($B$5="A"),TRUE)</formula>
    </cfRule>
  </conditionalFormatting>
  <conditionalFormatting sqref="X6">
    <cfRule type="expression" dxfId="6931" priority="104" stopIfTrue="1">
      <formula>IF($D$26="c",TRUE)</formula>
    </cfRule>
    <cfRule type="expression" dxfId="6930" priority="105" stopIfTrue="1">
      <formula>IF(($X$4="V")*AND($B$6="B"),TRUE)</formula>
    </cfRule>
  </conditionalFormatting>
  <conditionalFormatting sqref="X7">
    <cfRule type="expression" dxfId="6929" priority="162" stopIfTrue="1">
      <formula>IF($E$26="c",TRUE)</formula>
    </cfRule>
    <cfRule type="expression" dxfId="6928" priority="163" stopIfTrue="1">
      <formula>IF(($X$4="V")*AND($B$7="C"),TRUE)</formula>
    </cfRule>
  </conditionalFormatting>
  <conditionalFormatting sqref="X8">
    <cfRule type="expression" dxfId="6927" priority="216" stopIfTrue="1">
      <formula>IF($F$26="c",TRUE)</formula>
    </cfRule>
    <cfRule type="expression" dxfId="6926" priority="217" stopIfTrue="1">
      <formula>IF(($X$4="V")*AND($B$8="D"),TRUE)</formula>
    </cfRule>
  </conditionalFormatting>
  <conditionalFormatting sqref="X9">
    <cfRule type="expression" dxfId="6925" priority="272" stopIfTrue="1">
      <formula>IF($G$26="c",TRUE)</formula>
    </cfRule>
    <cfRule type="expression" dxfId="6924" priority="273" stopIfTrue="1">
      <formula>IF(($X$4="V")*AND($B$9="E"),TRUE)</formula>
    </cfRule>
  </conditionalFormatting>
  <conditionalFormatting sqref="X10">
    <cfRule type="expression" dxfId="6923" priority="324" stopIfTrue="1">
      <formula>IF($H$26="c",TRUE)</formula>
    </cfRule>
    <cfRule type="expression" dxfId="6922" priority="325" stopIfTrue="1">
      <formula>IF(($X$4="V")*AND($B$10="F"),TRUE)</formula>
    </cfRule>
  </conditionalFormatting>
  <conditionalFormatting sqref="X11">
    <cfRule type="expression" dxfId="6921" priority="374" stopIfTrue="1">
      <formula>IF($I$26="c",TRUE)</formula>
    </cfRule>
    <cfRule type="expression" dxfId="6920" priority="375" stopIfTrue="1">
      <formula>IF(($X$4="V")*AND($B$11="G"),TRUE)</formula>
    </cfRule>
  </conditionalFormatting>
  <conditionalFormatting sqref="X12">
    <cfRule type="expression" dxfId="6919" priority="422" stopIfTrue="1">
      <formula>IF($J$26="c",TRUE)</formula>
    </cfRule>
    <cfRule type="expression" dxfId="6918" priority="423" stopIfTrue="1">
      <formula>IF(($X$4="V")*AND($B$12="H"),TRUE)</formula>
    </cfRule>
  </conditionalFormatting>
  <conditionalFormatting sqref="X13">
    <cfRule type="expression" dxfId="6917" priority="468" stopIfTrue="1">
      <formula>IF($K$26="c",TRUE)</formula>
    </cfRule>
    <cfRule type="expression" dxfId="6916" priority="469" stopIfTrue="1">
      <formula>IF(($X$4="V")*AND($B$13="I"),TRUE)</formula>
    </cfRule>
  </conditionalFormatting>
  <conditionalFormatting sqref="X14">
    <cfRule type="expression" dxfId="6915" priority="512" stopIfTrue="1">
      <formula>IF($L$26="c",TRUE)</formula>
    </cfRule>
    <cfRule type="expression" dxfId="6914" priority="513" stopIfTrue="1">
      <formula>IF(($X$4="V")*AND($B$14="J"),TRUE)</formula>
    </cfRule>
  </conditionalFormatting>
  <conditionalFormatting sqref="X15">
    <cfRule type="expression" dxfId="6913" priority="554" stopIfTrue="1">
      <formula>IF($M$26="c",TRUE)</formula>
    </cfRule>
    <cfRule type="expression" dxfId="6912" priority="555" stopIfTrue="1">
      <formula>IF(($X$4="V")*AND($B$15="K"),TRUE)</formula>
    </cfRule>
  </conditionalFormatting>
  <conditionalFormatting sqref="X16">
    <cfRule type="expression" dxfId="6911" priority="594" stopIfTrue="1">
      <formula>IF($N$26="c",TRUE)</formula>
    </cfRule>
    <cfRule type="expression" dxfId="6910" priority="595" stopIfTrue="1">
      <formula>IF(($X$4="V")*AND($B$16="L"),TRUE)</formula>
    </cfRule>
  </conditionalFormatting>
  <conditionalFormatting sqref="X17">
    <cfRule type="expression" dxfId="6909" priority="632" stopIfTrue="1">
      <formula>IF($O$26="c",TRUE)</formula>
    </cfRule>
    <cfRule type="expression" dxfId="6908" priority="633" stopIfTrue="1">
      <formula>IF(($X$4="V")*AND($B$17="M"),TRUE)</formula>
    </cfRule>
  </conditionalFormatting>
  <conditionalFormatting sqref="X18">
    <cfRule type="expression" dxfId="6907" priority="668" stopIfTrue="1">
      <formula>IF($P$26="c",TRUE)</formula>
    </cfRule>
    <cfRule type="expression" dxfId="6906" priority="669" stopIfTrue="1">
      <formula>IF(($X$4="V")*AND($B$18="N"),TRUE)</formula>
    </cfRule>
  </conditionalFormatting>
  <conditionalFormatting sqref="X19">
    <cfRule type="expression" dxfId="6905" priority="702" stopIfTrue="1">
      <formula>IF($Q$26="c",TRUE)</formula>
    </cfRule>
    <cfRule type="expression" dxfId="6904" priority="703" stopIfTrue="1">
      <formula>IF(($X$4="V")*AND($B$19="O"),TRUE)</formula>
    </cfRule>
  </conditionalFormatting>
  <conditionalFormatting sqref="X20">
    <cfRule type="expression" dxfId="6903" priority="734" stopIfTrue="1">
      <formula>IF($R$26="c",TRUE)</formula>
    </cfRule>
    <cfRule type="expression" dxfId="6902" priority="735" stopIfTrue="1">
      <formula>IF(($X$4="V")*AND($B$20="P"),TRUE)</formula>
    </cfRule>
  </conditionalFormatting>
  <conditionalFormatting sqref="X21">
    <cfRule type="expression" dxfId="6901" priority="764" stopIfTrue="1">
      <formula>IF($S$26="c",TRUE)</formula>
    </cfRule>
    <cfRule type="expression" dxfId="6900" priority="765" stopIfTrue="1">
      <formula>IF(($X$4="V")*AND($B$21="Q"),TRUE)</formula>
    </cfRule>
  </conditionalFormatting>
  <conditionalFormatting sqref="X22">
    <cfRule type="expression" dxfId="6899" priority="792" stopIfTrue="1">
      <formula>IF($T$26="c",TRUE)</formula>
    </cfRule>
    <cfRule type="expression" dxfId="6898" priority="793" stopIfTrue="1">
      <formula>IF(($X$4="V")*AND($B$22="R"),TRUE)</formula>
    </cfRule>
  </conditionalFormatting>
  <conditionalFormatting sqref="X23">
    <cfRule type="expression" dxfId="6897" priority="818" stopIfTrue="1">
      <formula>IF($U$26="c",TRUE)</formula>
    </cfRule>
    <cfRule type="expression" dxfId="6896" priority="819" stopIfTrue="1">
      <formula>IF(($X$4="V")*AND($B$23="S"),TRUE)</formula>
    </cfRule>
  </conditionalFormatting>
  <conditionalFormatting sqref="X24">
    <cfRule type="expression" dxfId="6895" priority="842" stopIfTrue="1">
      <formula>IF($V$26="c",TRUE)</formula>
    </cfRule>
    <cfRule type="expression" dxfId="6894" priority="843" stopIfTrue="1">
      <formula>IF(($X$4="V")*AND($B$24="T"),TRUE)</formula>
    </cfRule>
  </conditionalFormatting>
  <conditionalFormatting sqref="X25">
    <cfRule type="expression" dxfId="6893" priority="864" stopIfTrue="1">
      <formula>IF($W$26="c",TRUE)</formula>
    </cfRule>
    <cfRule type="expression" dxfId="6892" priority="865" stopIfTrue="1">
      <formula>IF(($X$4="V")*AND($B$25="U"),TRUE)</formula>
    </cfRule>
  </conditionalFormatting>
  <conditionalFormatting sqref="X27">
    <cfRule type="expression" dxfId="6891" priority="1878" stopIfTrue="1">
      <formula>IF($Y$26="c",TRUE)</formula>
    </cfRule>
    <cfRule type="expression" dxfId="6890" priority="1879" stopIfTrue="1">
      <formula>IF(($X$4="V")*AND($B$27="W"),TRUE)</formula>
    </cfRule>
  </conditionalFormatting>
  <conditionalFormatting sqref="X28">
    <cfRule type="expression" dxfId="6889" priority="1880" stopIfTrue="1">
      <formula>IF($Z$26="c",TRUE)</formula>
    </cfRule>
    <cfRule type="expression" dxfId="6888" priority="1881" stopIfTrue="1">
      <formula>IF(($X$4="V")*AND($B$28="X"),TRUE)</formula>
    </cfRule>
  </conditionalFormatting>
  <conditionalFormatting sqref="X29">
    <cfRule type="expression" dxfId="6887" priority="1882" stopIfTrue="1">
      <formula>IF($AA$26="c",TRUE)</formula>
    </cfRule>
    <cfRule type="expression" dxfId="6886" priority="1883" stopIfTrue="1">
      <formula>IF(($X$4="V")*AND($B$29="Y"),TRUE)</formula>
    </cfRule>
  </conditionalFormatting>
  <conditionalFormatting sqref="X30">
    <cfRule type="expression" dxfId="6885" priority="1884" stopIfTrue="1">
      <formula>IF($AB$26="c",TRUE)</formula>
    </cfRule>
    <cfRule type="expression" dxfId="6884" priority="1885" stopIfTrue="1">
      <formula>IF(($X$4="V")*AND($B$30="Z"),TRUE)</formula>
    </cfRule>
  </conditionalFormatting>
  <conditionalFormatting sqref="X31">
    <cfRule type="expression" dxfId="6883" priority="1886" stopIfTrue="1">
      <formula>IF($AC$26="c",TRUE)</formula>
    </cfRule>
    <cfRule type="expression" dxfId="6882" priority="1887" stopIfTrue="1">
      <formula>IF(($X$4="V")*AND($B$31="AA"),TRUE)</formula>
    </cfRule>
  </conditionalFormatting>
  <conditionalFormatting sqref="X32">
    <cfRule type="expression" dxfId="6881" priority="1888" stopIfTrue="1">
      <formula>IF($AD$26="c",TRUE)</formula>
    </cfRule>
    <cfRule type="expression" dxfId="6880" priority="1889" stopIfTrue="1">
      <formula>IF(($X$4="V")*AND($B$32="AB"),TRUE)</formula>
    </cfRule>
  </conditionalFormatting>
  <conditionalFormatting sqref="X33">
    <cfRule type="expression" dxfId="6879" priority="1890" stopIfTrue="1">
      <formula>IF($AE$26="c",TRUE)</formula>
    </cfRule>
    <cfRule type="expression" dxfId="6878" priority="1891" stopIfTrue="1">
      <formula>IF(($X$4="V")*AND($B$33="AC"),TRUE)</formula>
    </cfRule>
  </conditionalFormatting>
  <conditionalFormatting sqref="X34">
    <cfRule type="expression" dxfId="6877" priority="1892" stopIfTrue="1">
      <formula>IF($AF$26="c",TRUE)</formula>
    </cfRule>
    <cfRule type="expression" dxfId="6876" priority="1893" stopIfTrue="1">
      <formula>IF(($X$4="V")*AND($B$34="AD"),TRUE)</formula>
    </cfRule>
  </conditionalFormatting>
  <conditionalFormatting sqref="X35">
    <cfRule type="expression" dxfId="6875" priority="1894" stopIfTrue="1">
      <formula>IF($AG$26="c",TRUE)</formula>
    </cfRule>
    <cfRule type="expression" dxfId="6874" priority="1895" stopIfTrue="1">
      <formula>IF(($X$4="V")*AND($B$35="AE"),TRUE)</formula>
    </cfRule>
  </conditionalFormatting>
  <conditionalFormatting sqref="X36">
    <cfRule type="expression" dxfId="6873" priority="1896" stopIfTrue="1">
      <formula>IF($AH$26="c",TRUE)</formula>
    </cfRule>
    <cfRule type="expression" dxfId="6872" priority="1897" stopIfTrue="1">
      <formula>IF(($X$4="V")*AND($B$36="AF"),TRUE)</formula>
    </cfRule>
  </conditionalFormatting>
  <conditionalFormatting sqref="Y5">
    <cfRule type="expression" dxfId="6871" priority="44" stopIfTrue="1">
      <formula>IF($C$27="c",TRUE)</formula>
    </cfRule>
    <cfRule type="expression" dxfId="6870" priority="45" stopIfTrue="1">
      <formula>IF(($Y$4="W")*AND($B$5="A"),TRUE)</formula>
    </cfRule>
  </conditionalFormatting>
  <conditionalFormatting sqref="Y6">
    <cfRule type="expression" dxfId="6869" priority="106" stopIfTrue="1">
      <formula>IF($D$27="c",TRUE)</formula>
    </cfRule>
    <cfRule type="expression" dxfId="6868" priority="107" stopIfTrue="1">
      <formula>IF(($Y$4="W")*AND($B$6="B"),TRUE)</formula>
    </cfRule>
  </conditionalFormatting>
  <conditionalFormatting sqref="Y7">
    <cfRule type="expression" dxfId="6867" priority="164" stopIfTrue="1">
      <formula>IF($E$27="c",TRUE)</formula>
    </cfRule>
    <cfRule type="expression" dxfId="6866" priority="165" stopIfTrue="1">
      <formula>IF(($Y$4="W")*AND($B$7="C"),TRUE)</formula>
    </cfRule>
  </conditionalFormatting>
  <conditionalFormatting sqref="Y8">
    <cfRule type="expression" dxfId="6865" priority="218" stopIfTrue="1">
      <formula>IF($F$27="c",TRUE)</formula>
    </cfRule>
    <cfRule type="expression" dxfId="6864" priority="219" stopIfTrue="1">
      <formula>IF(($Y$4="W")*AND($B$8="D"),TRUE)</formula>
    </cfRule>
  </conditionalFormatting>
  <conditionalFormatting sqref="Y9">
    <cfRule type="expression" dxfId="6863" priority="274" stopIfTrue="1">
      <formula>IF($G$27="c",TRUE)</formula>
    </cfRule>
    <cfRule type="expression" dxfId="6862" priority="275" stopIfTrue="1">
      <formula>IF(($Y$4="W")*AND($B$9="E"),TRUE)</formula>
    </cfRule>
  </conditionalFormatting>
  <conditionalFormatting sqref="Y10">
    <cfRule type="expression" dxfId="6861" priority="326" stopIfTrue="1">
      <formula>IF($H$27="c",TRUE)</formula>
    </cfRule>
    <cfRule type="expression" dxfId="6860" priority="327" stopIfTrue="1">
      <formula>IF(($Y$4="W")*AND($B$10="F"),TRUE)</formula>
    </cfRule>
  </conditionalFormatting>
  <conditionalFormatting sqref="Y11">
    <cfRule type="expression" dxfId="6859" priority="376" stopIfTrue="1">
      <formula>IF($I$27="c",TRUE)</formula>
    </cfRule>
    <cfRule type="expression" dxfId="6858" priority="377" stopIfTrue="1">
      <formula>IF(($Y$4="W")*AND($B$11="G"),TRUE)</formula>
    </cfRule>
  </conditionalFormatting>
  <conditionalFormatting sqref="Y12">
    <cfRule type="expression" dxfId="6857" priority="424" stopIfTrue="1">
      <formula>IF($J$27="c",TRUE)</formula>
    </cfRule>
    <cfRule type="expression" dxfId="6856" priority="425" stopIfTrue="1">
      <formula>IF(($Y$4="W")*AND($B$12="H"),TRUE)</formula>
    </cfRule>
  </conditionalFormatting>
  <conditionalFormatting sqref="Y13">
    <cfRule type="expression" dxfId="6855" priority="470" stopIfTrue="1">
      <formula>IF($K$27="c",TRUE)</formula>
    </cfRule>
    <cfRule type="expression" dxfId="6854" priority="471" stopIfTrue="1">
      <formula>IF(($Y$4="W")*AND($B$13="I"),TRUE)</formula>
    </cfRule>
  </conditionalFormatting>
  <conditionalFormatting sqref="Y14">
    <cfRule type="expression" dxfId="6853" priority="514" stopIfTrue="1">
      <formula>IF($L$27="c",TRUE)</formula>
    </cfRule>
    <cfRule type="expression" dxfId="6852" priority="515" stopIfTrue="1">
      <formula>IF(($Y$4="W")*AND($B$14="J"),TRUE)</formula>
    </cfRule>
  </conditionalFormatting>
  <conditionalFormatting sqref="Y15">
    <cfRule type="expression" dxfId="6851" priority="556" stopIfTrue="1">
      <formula>IF($M$27="c",TRUE)</formula>
    </cfRule>
    <cfRule type="expression" dxfId="6850" priority="557" stopIfTrue="1">
      <formula>IF(($Y$4="W")*AND($B$15="K"),TRUE)</formula>
    </cfRule>
  </conditionalFormatting>
  <conditionalFormatting sqref="Y16">
    <cfRule type="expression" dxfId="6849" priority="596" stopIfTrue="1">
      <formula>IF($N$27="c",TRUE)</formula>
    </cfRule>
    <cfRule type="expression" dxfId="6848" priority="597" stopIfTrue="1">
      <formula>IF(($Y$4="W")*AND($B$16="L"),TRUE)</formula>
    </cfRule>
  </conditionalFormatting>
  <conditionalFormatting sqref="Y17">
    <cfRule type="expression" dxfId="6847" priority="634" stopIfTrue="1">
      <formula>IF($O$27="c",TRUE)</formula>
    </cfRule>
    <cfRule type="expression" dxfId="6846" priority="635" stopIfTrue="1">
      <formula>IF(($Y$4="W")*AND($B$17="M"),TRUE)</formula>
    </cfRule>
  </conditionalFormatting>
  <conditionalFormatting sqref="Y18">
    <cfRule type="expression" dxfId="6845" priority="670" stopIfTrue="1">
      <formula>IF($P$27="c",TRUE)</formula>
    </cfRule>
    <cfRule type="expression" dxfId="6844" priority="671" stopIfTrue="1">
      <formula>IF(($Y$4="W")*AND($B$18="N"),TRUE)</formula>
    </cfRule>
  </conditionalFormatting>
  <conditionalFormatting sqref="Y19">
    <cfRule type="expression" dxfId="6843" priority="704" stopIfTrue="1">
      <formula>IF($Q$27="c",TRUE)</formula>
    </cfRule>
    <cfRule type="expression" dxfId="6842" priority="705" stopIfTrue="1">
      <formula>IF(($Y$4="W")*AND($B$19="O"),TRUE)</formula>
    </cfRule>
  </conditionalFormatting>
  <conditionalFormatting sqref="Y20">
    <cfRule type="expression" dxfId="6841" priority="736" stopIfTrue="1">
      <formula>IF($R$27="c",TRUE)</formula>
    </cfRule>
    <cfRule type="expression" dxfId="6840" priority="737" stopIfTrue="1">
      <formula>IF(($Y$4="W")*AND($B$20="P"),TRUE)</formula>
    </cfRule>
  </conditionalFormatting>
  <conditionalFormatting sqref="Y21">
    <cfRule type="expression" dxfId="6839" priority="766" stopIfTrue="1">
      <formula>IF($S$27="c",TRUE)</formula>
    </cfRule>
    <cfRule type="expression" dxfId="6838" priority="767" stopIfTrue="1">
      <formula>IF(($Y$4="W")*AND($B$21="Q"),TRUE)</formula>
    </cfRule>
  </conditionalFormatting>
  <conditionalFormatting sqref="Y22">
    <cfRule type="expression" dxfId="6837" priority="794" stopIfTrue="1">
      <formula>IF($T$27="c",TRUE)</formula>
    </cfRule>
    <cfRule type="expression" dxfId="6836" priority="795" stopIfTrue="1">
      <formula>IF(($Y$4="W")*AND($B$22="R"),TRUE)</formula>
    </cfRule>
  </conditionalFormatting>
  <conditionalFormatting sqref="Y23">
    <cfRule type="expression" dxfId="6835" priority="820" stopIfTrue="1">
      <formula>IF($U$27="c",TRUE)</formula>
    </cfRule>
    <cfRule type="expression" dxfId="6834" priority="821" stopIfTrue="1">
      <formula>IF(($Y$4="W")*AND($B$23="S"),TRUE)</formula>
    </cfRule>
  </conditionalFormatting>
  <conditionalFormatting sqref="Y24">
    <cfRule type="expression" dxfId="6833" priority="844" stopIfTrue="1">
      <formula>IF($V$27="c",TRUE)</formula>
    </cfRule>
    <cfRule type="expression" dxfId="6832" priority="845" stopIfTrue="1">
      <formula>IF(($Y$4="W")*AND($B$24="T"),TRUE)</formula>
    </cfRule>
  </conditionalFormatting>
  <conditionalFormatting sqref="Y25">
    <cfRule type="expression" dxfId="6831" priority="866" stopIfTrue="1">
      <formula>IF($W$27="c",TRUE)</formula>
    </cfRule>
    <cfRule type="expression" dxfId="6830" priority="867" stopIfTrue="1">
      <formula>IF(($Y$4="W")*AND($B$25="U"),TRUE)</formula>
    </cfRule>
  </conditionalFormatting>
  <conditionalFormatting sqref="Y26">
    <cfRule type="expression" dxfId="6829" priority="886" stopIfTrue="1">
      <formula>IF($X$27="c",TRUE)</formula>
    </cfRule>
    <cfRule type="expression" dxfId="6828" priority="887" stopIfTrue="1">
      <formula>IF(($Y$4="W")*AND($B$26="V"),TRUE)</formula>
    </cfRule>
  </conditionalFormatting>
  <conditionalFormatting sqref="Y28">
    <cfRule type="expression" dxfId="6827" priority="1898" stopIfTrue="1">
      <formula>IF($Z$27="c",TRUE)</formula>
    </cfRule>
    <cfRule type="expression" dxfId="6826" priority="1899" stopIfTrue="1">
      <formula>IF(($Y$4="W")*AND($B$28="X"),TRUE)</formula>
    </cfRule>
  </conditionalFormatting>
  <conditionalFormatting sqref="Y29">
    <cfRule type="expression" dxfId="6825" priority="1900" stopIfTrue="1">
      <formula>IF($AA$27="c",TRUE)</formula>
    </cfRule>
    <cfRule type="expression" dxfId="6824" priority="1901" stopIfTrue="1">
      <formula>IF(($Y$4="W")*AND($B$29="Y"),TRUE)</formula>
    </cfRule>
  </conditionalFormatting>
  <conditionalFormatting sqref="Y30">
    <cfRule type="expression" dxfId="6823" priority="1902" stopIfTrue="1">
      <formula>IF($AB$27="c",TRUE)</formula>
    </cfRule>
    <cfRule type="expression" dxfId="6822" priority="1903" stopIfTrue="1">
      <formula>IF(($Y$4="W")*AND($B$30="Z"),TRUE)</formula>
    </cfRule>
  </conditionalFormatting>
  <conditionalFormatting sqref="Y31">
    <cfRule type="expression" dxfId="6821" priority="1904" stopIfTrue="1">
      <formula>IF($AC$27="c",TRUE)</formula>
    </cfRule>
    <cfRule type="expression" dxfId="6820" priority="1905" stopIfTrue="1">
      <formula>IF(($Y$4="W")*AND($B$31="AA"),TRUE)</formula>
    </cfRule>
  </conditionalFormatting>
  <conditionalFormatting sqref="Y32">
    <cfRule type="expression" dxfId="6819" priority="1906" stopIfTrue="1">
      <formula>IF($AD$27="c",TRUE)</formula>
    </cfRule>
    <cfRule type="expression" dxfId="6818" priority="1907" stopIfTrue="1">
      <formula>IF(($Y$4="W")*AND($B$32="AB"),TRUE)</formula>
    </cfRule>
  </conditionalFormatting>
  <conditionalFormatting sqref="Y33">
    <cfRule type="expression" dxfId="6817" priority="1908" stopIfTrue="1">
      <formula>IF($AE$27="c",TRUE)</formula>
    </cfRule>
    <cfRule type="expression" dxfId="6816" priority="1909" stopIfTrue="1">
      <formula>IF(($Y$4="W")*AND($B$33="AC"),TRUE)</formula>
    </cfRule>
  </conditionalFormatting>
  <conditionalFormatting sqref="Y34">
    <cfRule type="expression" dxfId="6815" priority="1910" stopIfTrue="1">
      <formula>IF($AF$27="c",TRUE)</formula>
    </cfRule>
    <cfRule type="expression" dxfId="6814" priority="1911" stopIfTrue="1">
      <formula>IF(($Y$4="W")*AND($B$34="AD"),TRUE)</formula>
    </cfRule>
  </conditionalFormatting>
  <conditionalFormatting sqref="Y35">
    <cfRule type="expression" dxfId="6813" priority="1912" stopIfTrue="1">
      <formula>IF($AG$27="c",TRUE)</formula>
    </cfRule>
    <cfRule type="expression" dxfId="6812" priority="1913" stopIfTrue="1">
      <formula>IF(($Y$4="W")*AND($B$35="AE"),TRUE)</formula>
    </cfRule>
  </conditionalFormatting>
  <conditionalFormatting sqref="Y36">
    <cfRule type="expression" dxfId="6811" priority="1914" stopIfTrue="1">
      <formula>IF($AH$27="c",TRUE)</formula>
    </cfRule>
    <cfRule type="expression" dxfId="6810" priority="1915" stopIfTrue="1">
      <formula>IF(($Y$4="W")*AND($B$36="AF"),TRUE)</formula>
    </cfRule>
  </conditionalFormatting>
  <conditionalFormatting sqref="Z5">
    <cfRule type="expression" dxfId="6809" priority="46" stopIfTrue="1">
      <formula>IF($C$28="c",TRUE)</formula>
    </cfRule>
    <cfRule type="expression" dxfId="6808" priority="47" stopIfTrue="1">
      <formula>IF(($Z$4="X")*AND($B$5="A"),TRUE)</formula>
    </cfRule>
  </conditionalFormatting>
  <conditionalFormatting sqref="Z6">
    <cfRule type="expression" dxfId="6807" priority="108" stopIfTrue="1">
      <formula>IF($D$28="c",TRUE)</formula>
    </cfRule>
    <cfRule type="expression" dxfId="6806" priority="109" stopIfTrue="1">
      <formula>IF(($Z$4="X")*AND($B$6="B"),TRUE)</formula>
    </cfRule>
  </conditionalFormatting>
  <conditionalFormatting sqref="Z7">
    <cfRule type="expression" dxfId="6805" priority="166" stopIfTrue="1">
      <formula>IF($E$28="c",TRUE)</formula>
    </cfRule>
    <cfRule type="expression" dxfId="6804" priority="167" stopIfTrue="1">
      <formula>IF(($Z$4="X")*AND($B$7="C"),TRUE)</formula>
    </cfRule>
  </conditionalFormatting>
  <conditionalFormatting sqref="Z8">
    <cfRule type="expression" dxfId="6803" priority="220" stopIfTrue="1">
      <formula>IF($F$28="c",TRUE)</formula>
    </cfRule>
    <cfRule type="expression" dxfId="6802" priority="221" stopIfTrue="1">
      <formula>IF(($Z$4="X")*AND($B$8="D"),TRUE)</formula>
    </cfRule>
  </conditionalFormatting>
  <conditionalFormatting sqref="Z9">
    <cfRule type="expression" dxfId="6801" priority="276" stopIfTrue="1">
      <formula>IF($G$28="c",TRUE)</formula>
    </cfRule>
    <cfRule type="expression" dxfId="6800" priority="277" stopIfTrue="1">
      <formula>IF(($Z$4="X")*AND($B$9="E"),TRUE)</formula>
    </cfRule>
  </conditionalFormatting>
  <conditionalFormatting sqref="Z10">
    <cfRule type="expression" dxfId="6799" priority="328" stopIfTrue="1">
      <formula>IF($H$28="c",TRUE)</formula>
    </cfRule>
    <cfRule type="expression" dxfId="6798" priority="329" stopIfTrue="1">
      <formula>IF(($Z$4="X")*AND($B$10="F"),TRUE)</formula>
    </cfRule>
  </conditionalFormatting>
  <conditionalFormatting sqref="Z11">
    <cfRule type="expression" dxfId="6797" priority="378" stopIfTrue="1">
      <formula>IF($I$28="c",TRUE)</formula>
    </cfRule>
    <cfRule type="expression" dxfId="6796" priority="379" stopIfTrue="1">
      <formula>IF(($Z$4="X")*AND($B$11="G"),TRUE)</formula>
    </cfRule>
  </conditionalFormatting>
  <conditionalFormatting sqref="Z12">
    <cfRule type="expression" dxfId="6795" priority="426" stopIfTrue="1">
      <formula>IF($J$28="c",TRUE)</formula>
    </cfRule>
    <cfRule type="expression" dxfId="6794" priority="427" stopIfTrue="1">
      <formula>IF(($Z$4="X")*AND($B$12="H"),TRUE)</formula>
    </cfRule>
  </conditionalFormatting>
  <conditionalFormatting sqref="Z13">
    <cfRule type="expression" dxfId="6793" priority="472" stopIfTrue="1">
      <formula>IF($K$28="c",TRUE)</formula>
    </cfRule>
    <cfRule type="expression" dxfId="6792" priority="473" stopIfTrue="1">
      <formula>IF(($Z$4="X")*AND($B$13="I"),TRUE)</formula>
    </cfRule>
  </conditionalFormatting>
  <conditionalFormatting sqref="Z14">
    <cfRule type="expression" dxfId="6791" priority="516" stopIfTrue="1">
      <formula>IF($L$28="c",TRUE)</formula>
    </cfRule>
    <cfRule type="expression" dxfId="6790" priority="517" stopIfTrue="1">
      <formula>IF(($Z$4="X")*AND($B$14="J"),TRUE)</formula>
    </cfRule>
  </conditionalFormatting>
  <conditionalFormatting sqref="Z15">
    <cfRule type="expression" dxfId="6789" priority="558" stopIfTrue="1">
      <formula>IF($M$28="c",TRUE)</formula>
    </cfRule>
    <cfRule type="expression" dxfId="6788" priority="559" stopIfTrue="1">
      <formula>IF(($Z$4="X")*AND($B$15="K"),TRUE)</formula>
    </cfRule>
  </conditionalFormatting>
  <conditionalFormatting sqref="Z16">
    <cfRule type="expression" dxfId="6787" priority="598" stopIfTrue="1">
      <formula>IF($N$28="c",TRUE)</formula>
    </cfRule>
    <cfRule type="expression" dxfId="6786" priority="599" stopIfTrue="1">
      <formula>IF(($Z$4="X")*AND($B$16="L"),TRUE)</formula>
    </cfRule>
  </conditionalFormatting>
  <conditionalFormatting sqref="Z17">
    <cfRule type="expression" dxfId="6785" priority="636" stopIfTrue="1">
      <formula>IF($O$28="c",TRUE)</formula>
    </cfRule>
    <cfRule type="expression" dxfId="6784" priority="637" stopIfTrue="1">
      <formula>IF(($Z$4="X")*AND($B$17="M"),TRUE)</formula>
    </cfRule>
  </conditionalFormatting>
  <conditionalFormatting sqref="Z18">
    <cfRule type="expression" dxfId="6783" priority="672" stopIfTrue="1">
      <formula>IF($P$28="c",TRUE)</formula>
    </cfRule>
    <cfRule type="expression" dxfId="6782" priority="673" stopIfTrue="1">
      <formula>IF(($Z$4="X")*AND($B$18="N"),TRUE)</formula>
    </cfRule>
  </conditionalFormatting>
  <conditionalFormatting sqref="Z19">
    <cfRule type="expression" dxfId="6781" priority="706" stopIfTrue="1">
      <formula>IF($Q$28="c",TRUE)</formula>
    </cfRule>
    <cfRule type="expression" dxfId="6780" priority="707" stopIfTrue="1">
      <formula>IF(($Z$4="X")*AND($B$19="O"),TRUE)</formula>
    </cfRule>
  </conditionalFormatting>
  <conditionalFormatting sqref="Z20">
    <cfRule type="expression" dxfId="6779" priority="738" stopIfTrue="1">
      <formula>IF($R$28="c",TRUE)</formula>
    </cfRule>
    <cfRule type="expression" dxfId="6778" priority="739" stopIfTrue="1">
      <formula>IF(($Z$4="X")*AND($B$20="P"),TRUE)</formula>
    </cfRule>
  </conditionalFormatting>
  <conditionalFormatting sqref="Z21">
    <cfRule type="expression" dxfId="6777" priority="768" stopIfTrue="1">
      <formula>IF($S$28="c",TRUE)</formula>
    </cfRule>
    <cfRule type="expression" dxfId="6776" priority="769" stopIfTrue="1">
      <formula>IF(($Z$4="X")*AND($B$21="Q"),TRUE)</formula>
    </cfRule>
  </conditionalFormatting>
  <conditionalFormatting sqref="Z22">
    <cfRule type="expression" dxfId="6775" priority="796" stopIfTrue="1">
      <formula>IF($T$28="c",TRUE)</formula>
    </cfRule>
    <cfRule type="expression" dxfId="6774" priority="797" stopIfTrue="1">
      <formula>IF(($Z$4="X")*AND($B$22="R"),TRUE)</formula>
    </cfRule>
  </conditionalFormatting>
  <conditionalFormatting sqref="Z23">
    <cfRule type="expression" dxfId="6773" priority="822" stopIfTrue="1">
      <formula>IF($U$28="c",TRUE)</formula>
    </cfRule>
    <cfRule type="expression" dxfId="6772" priority="823" stopIfTrue="1">
      <formula>IF(($Z$4="X")*AND($B$23="S"),TRUE)</formula>
    </cfRule>
  </conditionalFormatting>
  <conditionalFormatting sqref="Z24">
    <cfRule type="expression" dxfId="6771" priority="846" stopIfTrue="1">
      <formula>IF($V$28="c",TRUE)</formula>
    </cfRule>
    <cfRule type="expression" dxfId="6770" priority="847" stopIfTrue="1">
      <formula>IF(($Z$4="X")*AND($B$24="T"),TRUE)</formula>
    </cfRule>
  </conditionalFormatting>
  <conditionalFormatting sqref="Z25">
    <cfRule type="expression" dxfId="6769" priority="868" stopIfTrue="1">
      <formula>IF($W$28="c",TRUE)</formula>
    </cfRule>
    <cfRule type="expression" dxfId="6768" priority="869" stopIfTrue="1">
      <formula>IF(($Z$4="X")*AND($B$25="U"),TRUE)</formula>
    </cfRule>
  </conditionalFormatting>
  <conditionalFormatting sqref="Z26">
    <cfRule type="expression" dxfId="6767" priority="888" stopIfTrue="1">
      <formula>IF($X$28="c",TRUE)</formula>
    </cfRule>
    <cfRule type="expression" dxfId="6766" priority="889" stopIfTrue="1">
      <formula>IF(($Z$4="X")*AND($B$26="V"),TRUE)</formula>
    </cfRule>
  </conditionalFormatting>
  <conditionalFormatting sqref="Z27">
    <cfRule type="expression" dxfId="6765" priority="906" stopIfTrue="1">
      <formula>IF($Y$28="c",TRUE)</formula>
    </cfRule>
    <cfRule type="expression" dxfId="6764" priority="907" stopIfTrue="1">
      <formula>IF(($Z$4="X")*AND($B$27="W"),TRUE)</formula>
    </cfRule>
  </conditionalFormatting>
  <conditionalFormatting sqref="Z29">
    <cfRule type="expression" dxfId="6763" priority="1916" stopIfTrue="1">
      <formula>IF($AA$28="c",TRUE)</formula>
    </cfRule>
    <cfRule type="expression" dxfId="6762" priority="1917" stopIfTrue="1">
      <formula>IF(($Z$4="X")*AND($B$29="Y"),TRUE)</formula>
    </cfRule>
  </conditionalFormatting>
  <conditionalFormatting sqref="Z30">
    <cfRule type="expression" dxfId="6761" priority="1918" stopIfTrue="1">
      <formula>IF($AB$28="c",TRUE)</formula>
    </cfRule>
    <cfRule type="expression" dxfId="6760" priority="1919" stopIfTrue="1">
      <formula>IF(($Z$4="X")*AND($B$30="Z"),TRUE)</formula>
    </cfRule>
  </conditionalFormatting>
  <conditionalFormatting sqref="Z31">
    <cfRule type="expression" dxfId="6759" priority="1920" stopIfTrue="1">
      <formula>IF($AC$28="c",TRUE)</formula>
    </cfRule>
    <cfRule type="expression" dxfId="6758" priority="1921" stopIfTrue="1">
      <formula>IF(($Z$4="X")*AND($B$31="AA"),TRUE)</formula>
    </cfRule>
  </conditionalFormatting>
  <conditionalFormatting sqref="Z32">
    <cfRule type="expression" dxfId="6757" priority="1922" stopIfTrue="1">
      <formula>IF($AD$28="c",TRUE)</formula>
    </cfRule>
    <cfRule type="expression" dxfId="6756" priority="1923" stopIfTrue="1">
      <formula>IF(($Z$4="X")*AND($B$32="AB"),TRUE)</formula>
    </cfRule>
  </conditionalFormatting>
  <conditionalFormatting sqref="Z33">
    <cfRule type="expression" dxfId="6755" priority="1924" stopIfTrue="1">
      <formula>IF($AE$28="c",TRUE)</formula>
    </cfRule>
    <cfRule type="expression" dxfId="6754" priority="1925" stopIfTrue="1">
      <formula>IF(($Z$4="X")*AND($B$33="AC"),TRUE)</formula>
    </cfRule>
  </conditionalFormatting>
  <conditionalFormatting sqref="Z34">
    <cfRule type="expression" dxfId="6753" priority="1926" stopIfTrue="1">
      <formula>IF($AF$28="c",TRUE)</formula>
    </cfRule>
    <cfRule type="expression" dxfId="6752" priority="1927" stopIfTrue="1">
      <formula>IF(($Z$4="X")*AND($B$34="AD"),TRUE)</formula>
    </cfRule>
  </conditionalFormatting>
  <conditionalFormatting sqref="Z35">
    <cfRule type="expression" dxfId="6751" priority="1928" stopIfTrue="1">
      <formula>IF($AG$28="c",TRUE)</formula>
    </cfRule>
    <cfRule type="expression" dxfId="6750" priority="1929" stopIfTrue="1">
      <formula>IF(($Z$4="X")*AND($B$35="AE"),TRUE)</formula>
    </cfRule>
  </conditionalFormatting>
  <conditionalFormatting sqref="Z36">
    <cfRule type="expression" dxfId="6749" priority="1930" stopIfTrue="1">
      <formula>IF($AH$28="c",TRUE)</formula>
    </cfRule>
    <cfRule type="expression" dxfId="6748" priority="1931" stopIfTrue="1">
      <formula>IF(($Z$4="X")*AND($B$36="AF"),TRUE)</formula>
    </cfRule>
  </conditionalFormatting>
  <conditionalFormatting sqref="AA5">
    <cfRule type="expression" dxfId="6747" priority="48" stopIfTrue="1">
      <formula>IF($C$29="c",TRUE)</formula>
    </cfRule>
    <cfRule type="expression" dxfId="6746" priority="49" stopIfTrue="1">
      <formula>IF(($AA$4="Y")*AND($B$5="A"),TRUE)</formula>
    </cfRule>
  </conditionalFormatting>
  <conditionalFormatting sqref="AA6">
    <cfRule type="expression" dxfId="6745" priority="110" stopIfTrue="1">
      <formula>IF($D$29="c",TRUE)</formula>
    </cfRule>
    <cfRule type="expression" dxfId="6744" priority="111" stopIfTrue="1">
      <formula>IF(($AA$4="Y")*AND($B$6="B"),TRUE)</formula>
    </cfRule>
  </conditionalFormatting>
  <conditionalFormatting sqref="AA7">
    <cfRule type="expression" dxfId="6743" priority="168" stopIfTrue="1">
      <formula>IF($E$29="c",TRUE)</formula>
    </cfRule>
    <cfRule type="expression" dxfId="6742" priority="169" stopIfTrue="1">
      <formula>IF(($AA$4="Y")*AND($B$7="C"),TRUE)</formula>
    </cfRule>
  </conditionalFormatting>
  <conditionalFormatting sqref="AA8">
    <cfRule type="expression" dxfId="6741" priority="222" stopIfTrue="1">
      <formula>IF($F$29="c",TRUE)</formula>
    </cfRule>
    <cfRule type="expression" dxfId="6740" priority="223" stopIfTrue="1">
      <formula>IF(($AA$4="Y")*AND($B$8="D"),TRUE)</formula>
    </cfRule>
  </conditionalFormatting>
  <conditionalFormatting sqref="AA9">
    <cfRule type="expression" dxfId="6739" priority="278" stopIfTrue="1">
      <formula>IF($G$29="c",TRUE)</formula>
    </cfRule>
    <cfRule type="expression" dxfId="6738" priority="279" stopIfTrue="1">
      <formula>IF(($AA$4="Y")*AND($B$9="E"),TRUE)</formula>
    </cfRule>
  </conditionalFormatting>
  <conditionalFormatting sqref="AA10">
    <cfRule type="expression" dxfId="6737" priority="330" stopIfTrue="1">
      <formula>IF($H$29="c",TRUE)</formula>
    </cfRule>
    <cfRule type="expression" dxfId="6736" priority="331" stopIfTrue="1">
      <formula>IF(($AA$4="Y")*AND($B$10="F"),TRUE)</formula>
    </cfRule>
  </conditionalFormatting>
  <conditionalFormatting sqref="AA11">
    <cfRule type="expression" dxfId="6735" priority="380" stopIfTrue="1">
      <formula>IF($I$29="c",TRUE)</formula>
    </cfRule>
    <cfRule type="expression" dxfId="6734" priority="381" stopIfTrue="1">
      <formula>IF(($AA$4="Y")*AND($B$11="G"),TRUE)</formula>
    </cfRule>
  </conditionalFormatting>
  <conditionalFormatting sqref="AA12">
    <cfRule type="expression" dxfId="6733" priority="428" stopIfTrue="1">
      <formula>IF($J$29="c",TRUE)</formula>
    </cfRule>
    <cfRule type="expression" dxfId="6732" priority="429" stopIfTrue="1">
      <formula>IF(($AA$4="Y")*AND($B$12="H"),TRUE)</formula>
    </cfRule>
  </conditionalFormatting>
  <conditionalFormatting sqref="AA13">
    <cfRule type="expression" dxfId="6731" priority="474" stopIfTrue="1">
      <formula>IF($K$29="c",TRUE)</formula>
    </cfRule>
    <cfRule type="expression" dxfId="6730" priority="475" stopIfTrue="1">
      <formula>IF(($AA$4="Y")*AND($B$13="I"),TRUE)</formula>
    </cfRule>
  </conditionalFormatting>
  <conditionalFormatting sqref="AA14">
    <cfRule type="expression" dxfId="6729" priority="518" stopIfTrue="1">
      <formula>IF($L$29="c",TRUE)</formula>
    </cfRule>
    <cfRule type="expression" dxfId="6728" priority="519" stopIfTrue="1">
      <formula>IF(($AA$4="Y")*AND($B$14="J"),TRUE)</formula>
    </cfRule>
  </conditionalFormatting>
  <conditionalFormatting sqref="AA15">
    <cfRule type="expression" dxfId="6727" priority="560" stopIfTrue="1">
      <formula>IF($M$29="c",TRUE)</formula>
    </cfRule>
    <cfRule type="expression" dxfId="6726" priority="561" stopIfTrue="1">
      <formula>IF(($AA$4="Y")*AND($B$15="K"),TRUE)</formula>
    </cfRule>
  </conditionalFormatting>
  <conditionalFormatting sqref="AA16">
    <cfRule type="expression" dxfId="6725" priority="600" stopIfTrue="1">
      <formula>IF($N$29="c",TRUE)</formula>
    </cfRule>
    <cfRule type="expression" dxfId="6724" priority="601" stopIfTrue="1">
      <formula>IF(($AA$4="Y")*AND($B$16="L"),TRUE)</formula>
    </cfRule>
  </conditionalFormatting>
  <conditionalFormatting sqref="AA17">
    <cfRule type="expression" dxfId="6723" priority="638" stopIfTrue="1">
      <formula>IF($O$29="c",TRUE)</formula>
    </cfRule>
    <cfRule type="expression" dxfId="6722" priority="639" stopIfTrue="1">
      <formula>IF(($AA$4="Y")*AND($B$17="M"),TRUE)</formula>
    </cfRule>
  </conditionalFormatting>
  <conditionalFormatting sqref="AA18">
    <cfRule type="expression" dxfId="6721" priority="674" stopIfTrue="1">
      <formula>IF($P$29="c",TRUE)</formula>
    </cfRule>
    <cfRule type="expression" dxfId="6720" priority="675" stopIfTrue="1">
      <formula>IF(($AA$4="Y")*AND($B$18="N"),TRUE)</formula>
    </cfRule>
  </conditionalFormatting>
  <conditionalFormatting sqref="AA19">
    <cfRule type="expression" dxfId="6719" priority="708" stopIfTrue="1">
      <formula>IF($Q$29="c",TRUE)</formula>
    </cfRule>
    <cfRule type="expression" dxfId="6718" priority="709" stopIfTrue="1">
      <formula>IF(($AA$4="Y")*AND($B$19="O"),TRUE)</formula>
    </cfRule>
  </conditionalFormatting>
  <conditionalFormatting sqref="AA20">
    <cfRule type="expression" dxfId="6717" priority="740" stopIfTrue="1">
      <formula>IF($R$29="c",TRUE)</formula>
    </cfRule>
    <cfRule type="expression" dxfId="6716" priority="741" stopIfTrue="1">
      <formula>IF(($AA$4="Y")*AND($B$20="P"),TRUE)</formula>
    </cfRule>
  </conditionalFormatting>
  <conditionalFormatting sqref="AA21">
    <cfRule type="expression" dxfId="6715" priority="770" stopIfTrue="1">
      <formula>IF($S$29="c",TRUE)</formula>
    </cfRule>
    <cfRule type="expression" dxfId="6714" priority="771" stopIfTrue="1">
      <formula>IF(($AA$4="Y")*AND($B$21="Q"),TRUE)</formula>
    </cfRule>
  </conditionalFormatting>
  <conditionalFormatting sqref="AA22">
    <cfRule type="expression" dxfId="6713" priority="798" stopIfTrue="1">
      <formula>IF($T$29="c",TRUE)</formula>
    </cfRule>
    <cfRule type="expression" dxfId="6712" priority="799" stopIfTrue="1">
      <formula>IF(($AA$4="Y")*AND($B$22="R"),TRUE)</formula>
    </cfRule>
  </conditionalFormatting>
  <conditionalFormatting sqref="AA23">
    <cfRule type="expression" dxfId="6711" priority="824" stopIfTrue="1">
      <formula>IF($U$29="c",TRUE)</formula>
    </cfRule>
    <cfRule type="expression" dxfId="6710" priority="825" stopIfTrue="1">
      <formula>IF(($AA$4="Y")*AND($B$23="S"),TRUE)</formula>
    </cfRule>
  </conditionalFormatting>
  <conditionalFormatting sqref="AA24">
    <cfRule type="expression" dxfId="6709" priority="848" stopIfTrue="1">
      <formula>IF($V$29="c",TRUE)</formula>
    </cfRule>
    <cfRule type="expression" dxfId="6708" priority="849" stopIfTrue="1">
      <formula>IF(($AA$4="Y")*AND($B$24="T"),TRUE)</formula>
    </cfRule>
  </conditionalFormatting>
  <conditionalFormatting sqref="AA25">
    <cfRule type="expression" dxfId="6707" priority="870" stopIfTrue="1">
      <formula>IF($W$29="c",TRUE)</formula>
    </cfRule>
    <cfRule type="expression" dxfId="6706" priority="871" stopIfTrue="1">
      <formula>IF(($AA$4="Y")*AND($B$25="U"),TRUE)</formula>
    </cfRule>
  </conditionalFormatting>
  <conditionalFormatting sqref="AA26">
    <cfRule type="expression" dxfId="6705" priority="890" stopIfTrue="1">
      <formula>IF($X$29="c",TRUE)</formula>
    </cfRule>
    <cfRule type="expression" dxfId="6704" priority="891" stopIfTrue="1">
      <formula>IF(($AA$4="Y")*AND($B$26="V"),TRUE)</formula>
    </cfRule>
  </conditionalFormatting>
  <conditionalFormatting sqref="AA27">
    <cfRule type="expression" dxfId="6703" priority="908" stopIfTrue="1">
      <formula>IF($Y$29="c",TRUE)</formula>
    </cfRule>
    <cfRule type="expression" dxfId="6702" priority="909" stopIfTrue="1">
      <formula>IF(($AA$4="Y")*AND($B$27="W"),TRUE)</formula>
    </cfRule>
  </conditionalFormatting>
  <conditionalFormatting sqref="AA28">
    <cfRule type="expression" dxfId="6701" priority="926" stopIfTrue="1">
      <formula>IF($Z$29="c",TRUE)</formula>
    </cfRule>
    <cfRule type="expression" dxfId="6700" priority="927" stopIfTrue="1">
      <formula>IF(($AA$4="Y")*AND($B$28="X"),TRUE)</formula>
    </cfRule>
  </conditionalFormatting>
  <conditionalFormatting sqref="AA30">
    <cfRule type="expression" dxfId="6699" priority="1932" stopIfTrue="1">
      <formula>IF($AB$29="c",TRUE)</formula>
    </cfRule>
    <cfRule type="expression" dxfId="6698" priority="1933" stopIfTrue="1">
      <formula>IF(($AA$4="Y")*AND($B$30="Z"),TRUE)</formula>
    </cfRule>
  </conditionalFormatting>
  <conditionalFormatting sqref="AA31">
    <cfRule type="expression" dxfId="6697" priority="1934" stopIfTrue="1">
      <formula>IF($AC$29="c",TRUE)</formula>
    </cfRule>
    <cfRule type="expression" dxfId="6696" priority="1935" stopIfTrue="1">
      <formula>IF(($AA$4="Y")*AND($B$31="AA"),TRUE)</formula>
    </cfRule>
  </conditionalFormatting>
  <conditionalFormatting sqref="AA32">
    <cfRule type="expression" dxfId="6695" priority="1936" stopIfTrue="1">
      <formula>IF($AD$29="c",TRUE)</formula>
    </cfRule>
    <cfRule type="expression" dxfId="6694" priority="1937" stopIfTrue="1">
      <formula>IF(($AA$4="Y")*AND($B$32="AB"),TRUE)</formula>
    </cfRule>
  </conditionalFormatting>
  <conditionalFormatting sqref="AA33">
    <cfRule type="expression" dxfId="6693" priority="1938" stopIfTrue="1">
      <formula>IF($AE$29="c",TRUE)</formula>
    </cfRule>
    <cfRule type="expression" dxfId="6692" priority="1939" stopIfTrue="1">
      <formula>IF(($AA$4="Y")*AND($B$33="AC"),TRUE)</formula>
    </cfRule>
  </conditionalFormatting>
  <conditionalFormatting sqref="AA34">
    <cfRule type="expression" dxfId="6691" priority="1940" stopIfTrue="1">
      <formula>IF($AF$29="c",TRUE)</formula>
    </cfRule>
    <cfRule type="expression" dxfId="6690" priority="1941" stopIfTrue="1">
      <formula>IF(($AA$4="Y")*AND($B$34="AD"),TRUE)</formula>
    </cfRule>
  </conditionalFormatting>
  <conditionalFormatting sqref="AA35">
    <cfRule type="expression" dxfId="6689" priority="1942" stopIfTrue="1">
      <formula>IF($AG$29="c",TRUE)</formula>
    </cfRule>
    <cfRule type="expression" dxfId="6688" priority="1943" stopIfTrue="1">
      <formula>IF(($AA$4="Y")*AND($B$35="AE"),TRUE)</formula>
    </cfRule>
  </conditionalFormatting>
  <conditionalFormatting sqref="AA36">
    <cfRule type="expression" dxfId="6687" priority="1944" stopIfTrue="1">
      <formula>IF($AH$29="c",TRUE)</formula>
    </cfRule>
    <cfRule type="expression" dxfId="6686" priority="1945" stopIfTrue="1">
      <formula>IF(($AA$4="Y")*AND($B$36="AF"),TRUE)</formula>
    </cfRule>
  </conditionalFormatting>
  <conditionalFormatting sqref="AB5">
    <cfRule type="expression" dxfId="6685" priority="50" stopIfTrue="1">
      <formula>IF($C$30="c",TRUE)</formula>
    </cfRule>
    <cfRule type="expression" dxfId="6684" priority="51" stopIfTrue="1">
      <formula>IF(($AB$4="Z")*AND($B$5="A"),TRUE)</formula>
    </cfRule>
  </conditionalFormatting>
  <conditionalFormatting sqref="AB6">
    <cfRule type="expression" dxfId="6683" priority="112" stopIfTrue="1">
      <formula>IF($D$30="c",TRUE)</formula>
    </cfRule>
    <cfRule type="expression" dxfId="6682" priority="113" stopIfTrue="1">
      <formula>IF(($AB$4="Z")*AND($B$6="B"),TRUE)</formula>
    </cfRule>
  </conditionalFormatting>
  <conditionalFormatting sqref="AB7">
    <cfRule type="expression" dxfId="6681" priority="170" stopIfTrue="1">
      <formula>IF($E$30="c",TRUE)</formula>
    </cfRule>
    <cfRule type="expression" dxfId="6680" priority="171" stopIfTrue="1">
      <formula>IF(($AB$4="Z")*AND($B$7="C"),TRUE)</formula>
    </cfRule>
  </conditionalFormatting>
  <conditionalFormatting sqref="AB8">
    <cfRule type="expression" dxfId="6679" priority="224" stopIfTrue="1">
      <formula>IF($F$30="c",TRUE)</formula>
    </cfRule>
    <cfRule type="expression" dxfId="6678" priority="225" stopIfTrue="1">
      <formula>IF(($AB$4="Z")*AND($B$8="D"),TRUE)</formula>
    </cfRule>
  </conditionalFormatting>
  <conditionalFormatting sqref="AB9">
    <cfRule type="expression" dxfId="6677" priority="280" stopIfTrue="1">
      <formula>IF($G$30="c",TRUE)</formula>
    </cfRule>
    <cfRule type="expression" dxfId="6676" priority="281" stopIfTrue="1">
      <formula>IF(($AB$4="Z")*AND($B$9="E"),TRUE)</formula>
    </cfRule>
  </conditionalFormatting>
  <conditionalFormatting sqref="AB10">
    <cfRule type="expression" dxfId="6675" priority="332" stopIfTrue="1">
      <formula>IF($H$30="c",TRUE)</formula>
    </cfRule>
    <cfRule type="expression" dxfId="6674" priority="333" stopIfTrue="1">
      <formula>IF(($AB$4="Z")*AND($B$10="F"),TRUE)</formula>
    </cfRule>
  </conditionalFormatting>
  <conditionalFormatting sqref="AB11">
    <cfRule type="expression" dxfId="6673" priority="382" stopIfTrue="1">
      <formula>IF($I$30="c",TRUE)</formula>
    </cfRule>
    <cfRule type="expression" dxfId="6672" priority="383" stopIfTrue="1">
      <formula>IF(($AB$4="Z")*AND($B$11="G"),TRUE)</formula>
    </cfRule>
  </conditionalFormatting>
  <conditionalFormatting sqref="AB12">
    <cfRule type="expression" dxfId="6671" priority="430" stopIfTrue="1">
      <formula>IF($J$30="c",TRUE)</formula>
    </cfRule>
    <cfRule type="expression" dxfId="6670" priority="431" stopIfTrue="1">
      <formula>IF(($AB$4="Z")*AND($B$12="H"),TRUE)</formula>
    </cfRule>
  </conditionalFormatting>
  <conditionalFormatting sqref="AB13">
    <cfRule type="expression" dxfId="6669" priority="476" stopIfTrue="1">
      <formula>IF($K$30="c",TRUE)</formula>
    </cfRule>
    <cfRule type="expression" dxfId="6668" priority="477" stopIfTrue="1">
      <formula>IF(($AB$4="Z")*AND($B$13="I"),TRUE)</formula>
    </cfRule>
  </conditionalFormatting>
  <conditionalFormatting sqref="AB14">
    <cfRule type="expression" dxfId="6667" priority="520" stopIfTrue="1">
      <formula>IF($L$30="c",TRUE)</formula>
    </cfRule>
    <cfRule type="expression" dxfId="6666" priority="521" stopIfTrue="1">
      <formula>IF(($AB$4="Z")*AND($B$14="J"),TRUE)</formula>
    </cfRule>
  </conditionalFormatting>
  <conditionalFormatting sqref="AB15">
    <cfRule type="expression" dxfId="6665" priority="562" stopIfTrue="1">
      <formula>IF($M$30="c",TRUE)</formula>
    </cfRule>
    <cfRule type="expression" dxfId="6664" priority="563" stopIfTrue="1">
      <formula>IF(($AB$4="Z")*AND($B$15="K"),TRUE)</formula>
    </cfRule>
  </conditionalFormatting>
  <conditionalFormatting sqref="AB16">
    <cfRule type="expression" dxfId="6663" priority="602" stopIfTrue="1">
      <formula>IF($N$30="c",TRUE)</formula>
    </cfRule>
    <cfRule type="expression" dxfId="6662" priority="603" stopIfTrue="1">
      <formula>IF(($AB$4="Z")*AND($B$16="L"),TRUE)</formula>
    </cfRule>
  </conditionalFormatting>
  <conditionalFormatting sqref="AB17">
    <cfRule type="expression" dxfId="6661" priority="640" stopIfTrue="1">
      <formula>IF($O$30="c",TRUE)</formula>
    </cfRule>
    <cfRule type="expression" dxfId="6660" priority="641" stopIfTrue="1">
      <formula>IF(($AB$4="Z")*AND($B$17="M"),TRUE)</formula>
    </cfRule>
  </conditionalFormatting>
  <conditionalFormatting sqref="AB18">
    <cfRule type="expression" dxfId="6659" priority="676" stopIfTrue="1">
      <formula>IF($P$30="c",TRUE)</formula>
    </cfRule>
    <cfRule type="expression" dxfId="6658" priority="677" stopIfTrue="1">
      <formula>IF(($AB$4="Z")*AND($B$18="N"),TRUE)</formula>
    </cfRule>
  </conditionalFormatting>
  <conditionalFormatting sqref="AB19">
    <cfRule type="expression" dxfId="6657" priority="710" stopIfTrue="1">
      <formula>IF($Q$30="c",TRUE)</formula>
    </cfRule>
    <cfRule type="expression" dxfId="6656" priority="711" stopIfTrue="1">
      <formula>IF(($AB$4="Z")*AND($B$19="O"),TRUE)</formula>
    </cfRule>
  </conditionalFormatting>
  <conditionalFormatting sqref="AB20">
    <cfRule type="expression" dxfId="6655" priority="742" stopIfTrue="1">
      <formula>IF($R$30="c",TRUE)</formula>
    </cfRule>
    <cfRule type="expression" dxfId="6654" priority="743" stopIfTrue="1">
      <formula>IF(($AB$4="Z")*AND($B$20="P"),TRUE)</formula>
    </cfRule>
  </conditionalFormatting>
  <conditionalFormatting sqref="AB21">
    <cfRule type="expression" dxfId="6653" priority="772" stopIfTrue="1">
      <formula>IF($S$30="c",TRUE)</formula>
    </cfRule>
    <cfRule type="expression" dxfId="6652" priority="773" stopIfTrue="1">
      <formula>IF(($AB$4="Z")*AND($B$21="Q"),TRUE)</formula>
    </cfRule>
  </conditionalFormatting>
  <conditionalFormatting sqref="AB22">
    <cfRule type="expression" dxfId="6651" priority="800" stopIfTrue="1">
      <formula>IF($T$30="c",TRUE)</formula>
    </cfRule>
    <cfRule type="expression" dxfId="6650" priority="801" stopIfTrue="1">
      <formula>IF(($AB$4="Z")*AND($B$22="R"),TRUE)</formula>
    </cfRule>
  </conditionalFormatting>
  <conditionalFormatting sqref="AB23">
    <cfRule type="expression" dxfId="6649" priority="826" stopIfTrue="1">
      <formula>IF($U$30="c",TRUE)</formula>
    </cfRule>
    <cfRule type="expression" dxfId="6648" priority="827" stopIfTrue="1">
      <formula>IF(($AB$4="Z")*AND($B$23="S"),TRUE)</formula>
    </cfRule>
  </conditionalFormatting>
  <conditionalFormatting sqref="AB24">
    <cfRule type="expression" dxfId="6647" priority="850" stopIfTrue="1">
      <formula>IF($V$30="c",TRUE)</formula>
    </cfRule>
    <cfRule type="expression" dxfId="6646" priority="851" stopIfTrue="1">
      <formula>IF(($AB$4="Z")*AND($B$24="T"),TRUE)</formula>
    </cfRule>
  </conditionalFormatting>
  <conditionalFormatting sqref="AB25">
    <cfRule type="expression" dxfId="6645" priority="872" stopIfTrue="1">
      <formula>IF($W$30="c",TRUE)</formula>
    </cfRule>
    <cfRule type="expression" dxfId="6644" priority="873" stopIfTrue="1">
      <formula>IF(($AB$4="Z")*AND($B$25="U"),TRUE)</formula>
    </cfRule>
  </conditionalFormatting>
  <conditionalFormatting sqref="AB26">
    <cfRule type="expression" dxfId="6643" priority="892" stopIfTrue="1">
      <formula>IF($X$30="c",TRUE)</formula>
    </cfRule>
    <cfRule type="expression" dxfId="6642" priority="893" stopIfTrue="1">
      <formula>IF(($AB$4="Z")*AND($B$26="V"),TRUE)</formula>
    </cfRule>
  </conditionalFormatting>
  <conditionalFormatting sqref="AB27">
    <cfRule type="expression" dxfId="6641" priority="910" stopIfTrue="1">
      <formula>IF($Y$30="c",TRUE)</formula>
    </cfRule>
    <cfRule type="expression" dxfId="6640" priority="911" stopIfTrue="1">
      <formula>IF(($AB$4="Z")*AND($B$27="W"),TRUE)</formula>
    </cfRule>
  </conditionalFormatting>
  <conditionalFormatting sqref="AB28">
    <cfRule type="expression" dxfId="6639" priority="924" stopIfTrue="1">
      <formula>IF($Z$30="c",TRUE)</formula>
    </cfRule>
    <cfRule type="expression" dxfId="6638" priority="925" stopIfTrue="1">
      <formula>IF(($AB$4="Z")*AND($B$28="X"),TRUE)</formula>
    </cfRule>
  </conditionalFormatting>
  <conditionalFormatting sqref="AB29">
    <cfRule type="expression" dxfId="6637" priority="940" stopIfTrue="1">
      <formula>IF($AA$30="c",TRUE)</formula>
    </cfRule>
    <cfRule type="expression" dxfId="6636" priority="941" stopIfTrue="1">
      <formula>IF(($AB$4="Z")*AND($B$29="Y"),TRUE)</formula>
    </cfRule>
  </conditionalFormatting>
  <conditionalFormatting sqref="AB31">
    <cfRule type="expression" dxfId="6635" priority="1946" stopIfTrue="1">
      <formula>IF($AC$30="c",TRUE)</formula>
    </cfRule>
    <cfRule type="expression" dxfId="6634" priority="1947" stopIfTrue="1">
      <formula>IF(($AB$4="Z")*AND($B$31="AA"),TRUE)</formula>
    </cfRule>
  </conditionalFormatting>
  <conditionalFormatting sqref="AB32">
    <cfRule type="expression" dxfId="6633" priority="1948" stopIfTrue="1">
      <formula>IF($AD$30="c",TRUE)</formula>
    </cfRule>
    <cfRule type="expression" dxfId="6632" priority="1949" stopIfTrue="1">
      <formula>IF(($AB$4="Z")*AND($B$32="AB"),TRUE)</formula>
    </cfRule>
  </conditionalFormatting>
  <conditionalFormatting sqref="AB33">
    <cfRule type="expression" dxfId="6631" priority="1950" stopIfTrue="1">
      <formula>IF($AE$30="c",TRUE)</formula>
    </cfRule>
    <cfRule type="expression" dxfId="6630" priority="1951" stopIfTrue="1">
      <formula>IF(($AB$4="Z")*AND($B$33="AC"),TRUE)</formula>
    </cfRule>
  </conditionalFormatting>
  <conditionalFormatting sqref="AB34">
    <cfRule type="expression" dxfId="6629" priority="1952" stopIfTrue="1">
      <formula>IF($AF$30="c",TRUE)</formula>
    </cfRule>
    <cfRule type="expression" dxfId="6628" priority="1953" stopIfTrue="1">
      <formula>IF(($AB$4="Z")*AND($B$34="AD"),TRUE)</formula>
    </cfRule>
  </conditionalFormatting>
  <conditionalFormatting sqref="AB35">
    <cfRule type="expression" dxfId="6627" priority="1954" stopIfTrue="1">
      <formula>IF($AG$30="c",TRUE)</formula>
    </cfRule>
    <cfRule type="expression" dxfId="6626" priority="1955" stopIfTrue="1">
      <formula>IF(($AB$4="Z")*AND($B$35="AE"),TRUE)</formula>
    </cfRule>
  </conditionalFormatting>
  <conditionalFormatting sqref="AB36">
    <cfRule type="expression" dxfId="6625" priority="1956" stopIfTrue="1">
      <formula>IF($AH$30="c",TRUE)</formula>
    </cfRule>
    <cfRule type="expression" dxfId="6624" priority="1957" stopIfTrue="1">
      <formula>IF(($AB$4="Z")*AND($B$36="AF"),TRUE)</formula>
    </cfRule>
  </conditionalFormatting>
  <conditionalFormatting sqref="AC5">
    <cfRule type="expression" dxfId="6623" priority="52" stopIfTrue="1">
      <formula>IF($C$31="c",TRUE)</formula>
    </cfRule>
    <cfRule type="expression" dxfId="6622" priority="53" stopIfTrue="1">
      <formula>IF(($AC$4="AA")*AND($B$5="A"),TRUE)</formula>
    </cfRule>
  </conditionalFormatting>
  <conditionalFormatting sqref="AC6">
    <cfRule type="expression" dxfId="6621" priority="114" stopIfTrue="1">
      <formula>IF($D$31="c",TRUE)</formula>
    </cfRule>
    <cfRule type="expression" dxfId="6620" priority="115" stopIfTrue="1">
      <formula>IF(($AC$4="AA")*AND($B$6="B"),TRUE)</formula>
    </cfRule>
  </conditionalFormatting>
  <conditionalFormatting sqref="AC7">
    <cfRule type="expression" dxfId="6619" priority="172" stopIfTrue="1">
      <formula>IF($E$31="c",TRUE)</formula>
    </cfRule>
    <cfRule type="expression" dxfId="6618" priority="173" stopIfTrue="1">
      <formula>IF(($AC$4="AA")*AND($B$7="C"),TRUE)</formula>
    </cfRule>
  </conditionalFormatting>
  <conditionalFormatting sqref="AC8">
    <cfRule type="expression" dxfId="6617" priority="226" stopIfTrue="1">
      <formula>IF($F$31="c",TRUE)</formula>
    </cfRule>
    <cfRule type="expression" dxfId="6616" priority="227" stopIfTrue="1">
      <formula>IF(($AC$4="AA")*AND($B$8="D"),TRUE)</formula>
    </cfRule>
  </conditionalFormatting>
  <conditionalFormatting sqref="AC9">
    <cfRule type="expression" dxfId="6615" priority="282" stopIfTrue="1">
      <formula>IF($G$31="c",TRUE)</formula>
    </cfRule>
    <cfRule type="expression" dxfId="6614" priority="283" stopIfTrue="1">
      <formula>IF(($AC$4="AA")*AND($B$9="E"),TRUE)</formula>
    </cfRule>
  </conditionalFormatting>
  <conditionalFormatting sqref="AC10">
    <cfRule type="expression" dxfId="6613" priority="334" stopIfTrue="1">
      <formula>IF($H$31="c",TRUE)</formula>
    </cfRule>
    <cfRule type="expression" dxfId="6612" priority="335" stopIfTrue="1">
      <formula>IF(($AC$4="AA")*AND($B$10="F"),TRUE)</formula>
    </cfRule>
  </conditionalFormatting>
  <conditionalFormatting sqref="AC11">
    <cfRule type="expression" dxfId="6611" priority="384" stopIfTrue="1">
      <formula>IF($I$31="c",TRUE)</formula>
    </cfRule>
    <cfRule type="expression" dxfId="6610" priority="385" stopIfTrue="1">
      <formula>IF(($AC$4="AA")*AND($B$11="G"),TRUE)</formula>
    </cfRule>
  </conditionalFormatting>
  <conditionalFormatting sqref="AC12">
    <cfRule type="expression" dxfId="6609" priority="432" stopIfTrue="1">
      <formula>IF($J$31="c",TRUE)</formula>
    </cfRule>
    <cfRule type="expression" dxfId="6608" priority="433" stopIfTrue="1">
      <formula>IF(($AC$4="AA")*AND($B$12="H"),TRUE)</formula>
    </cfRule>
  </conditionalFormatting>
  <conditionalFormatting sqref="AC13">
    <cfRule type="expression" dxfId="6607" priority="478" stopIfTrue="1">
      <formula>IF($K$31="c",TRUE)</formula>
    </cfRule>
    <cfRule type="expression" dxfId="6606" priority="479" stopIfTrue="1">
      <formula>IF(($AC$4="AA")*AND($B$13="I"),TRUE)</formula>
    </cfRule>
  </conditionalFormatting>
  <conditionalFormatting sqref="AC14">
    <cfRule type="expression" dxfId="6605" priority="522" stopIfTrue="1">
      <formula>IF($L$31="c",TRUE)</formula>
    </cfRule>
    <cfRule type="expression" dxfId="6604" priority="523" stopIfTrue="1">
      <formula>IF(($AC$4="AA")*AND($B$14="J"),TRUE)</formula>
    </cfRule>
  </conditionalFormatting>
  <conditionalFormatting sqref="AC15">
    <cfRule type="expression" dxfId="6603" priority="564" stopIfTrue="1">
      <formula>IF($M$31="c",TRUE)</formula>
    </cfRule>
    <cfRule type="expression" dxfId="6602" priority="565" stopIfTrue="1">
      <formula>IF(($AC$4="AA")*AND($B$15="K"),TRUE)</formula>
    </cfRule>
  </conditionalFormatting>
  <conditionalFormatting sqref="AC16">
    <cfRule type="expression" dxfId="6601" priority="604" stopIfTrue="1">
      <formula>IF($N$31="c",TRUE)</formula>
    </cfRule>
    <cfRule type="expression" dxfId="6600" priority="605" stopIfTrue="1">
      <formula>IF(($AC$4="AA")*AND($B$16="L"),TRUE)</formula>
    </cfRule>
  </conditionalFormatting>
  <conditionalFormatting sqref="AC17">
    <cfRule type="expression" dxfId="6599" priority="642" stopIfTrue="1">
      <formula>IF($O$31="c",TRUE)</formula>
    </cfRule>
    <cfRule type="expression" dxfId="6598" priority="643" stopIfTrue="1">
      <formula>IF(($AC$4="AA")*AND($B$17="M"),TRUE)</formula>
    </cfRule>
  </conditionalFormatting>
  <conditionalFormatting sqref="AC18">
    <cfRule type="expression" dxfId="6597" priority="678" stopIfTrue="1">
      <formula>IF($P$31="c",TRUE)</formula>
    </cfRule>
    <cfRule type="expression" dxfId="6596" priority="679" stopIfTrue="1">
      <formula>IF(($AC$4="AA")*AND($B$18="N"),TRUE)</formula>
    </cfRule>
  </conditionalFormatting>
  <conditionalFormatting sqref="AC19">
    <cfRule type="expression" dxfId="6595" priority="712" stopIfTrue="1">
      <formula>IF($Q$31="c",TRUE)</formula>
    </cfRule>
    <cfRule type="expression" dxfId="6594" priority="713" stopIfTrue="1">
      <formula>IF(($AC$4="AA")*AND($B$19="O"),TRUE)</formula>
    </cfRule>
  </conditionalFormatting>
  <conditionalFormatting sqref="AC20">
    <cfRule type="expression" dxfId="6593" priority="744" stopIfTrue="1">
      <formula>IF($R$31="c",TRUE)</formula>
    </cfRule>
    <cfRule type="expression" dxfId="6592" priority="745" stopIfTrue="1">
      <formula>IF(($AC$4="AA")*AND($B$20="P"),TRUE)</formula>
    </cfRule>
  </conditionalFormatting>
  <conditionalFormatting sqref="AC21">
    <cfRule type="expression" dxfId="6591" priority="774" stopIfTrue="1">
      <formula>IF($S$31="c",TRUE)</formula>
    </cfRule>
    <cfRule type="expression" dxfId="6590" priority="775" stopIfTrue="1">
      <formula>IF(($AC$4="AA")*AND($B$21="Q"),TRUE)</formula>
    </cfRule>
  </conditionalFormatting>
  <conditionalFormatting sqref="AC22">
    <cfRule type="expression" dxfId="6589" priority="802" stopIfTrue="1">
      <formula>IF($T$31="c",TRUE)</formula>
    </cfRule>
    <cfRule type="expression" dxfId="6588" priority="803" stopIfTrue="1">
      <formula>IF(($AC$4="AA")*AND($B$22="R"),TRUE)</formula>
    </cfRule>
  </conditionalFormatting>
  <conditionalFormatting sqref="AC23">
    <cfRule type="expression" dxfId="6587" priority="828" stopIfTrue="1">
      <formula>IF($U$31="c",TRUE)</formula>
    </cfRule>
    <cfRule type="expression" dxfId="6586" priority="829" stopIfTrue="1">
      <formula>IF(($AC$4="AA")*AND($B$23="S"),TRUE)</formula>
    </cfRule>
  </conditionalFormatting>
  <conditionalFormatting sqref="AC24">
    <cfRule type="expression" dxfId="6585" priority="852" stopIfTrue="1">
      <formula>IF($V$31="c",TRUE)</formula>
    </cfRule>
    <cfRule type="expression" dxfId="6584" priority="853" stopIfTrue="1">
      <formula>IF(($AC$4="AA")*AND($B$24="T"),TRUE)</formula>
    </cfRule>
  </conditionalFormatting>
  <conditionalFormatting sqref="AC25">
    <cfRule type="expression" dxfId="6583" priority="874" stopIfTrue="1">
      <formula>IF($W$31="c",TRUE)</formula>
    </cfRule>
    <cfRule type="expression" dxfId="6582" priority="875" stopIfTrue="1">
      <formula>IF(($AC$4="AA")*AND($B$25="U"),TRUE)</formula>
    </cfRule>
  </conditionalFormatting>
  <conditionalFormatting sqref="AC26">
    <cfRule type="expression" dxfId="6581" priority="894" stopIfTrue="1">
      <formula>IF($X$31="c",TRUE)</formula>
    </cfRule>
    <cfRule type="expression" dxfId="6580" priority="895" stopIfTrue="1">
      <formula>IF(($AC$4="AA")*AND($B$26="V"),TRUE)</formula>
    </cfRule>
  </conditionalFormatting>
  <conditionalFormatting sqref="AC27">
    <cfRule type="expression" dxfId="6579" priority="912" stopIfTrue="1">
      <formula>IF($Y$31="c",TRUE)</formula>
    </cfRule>
    <cfRule type="expression" dxfId="6578" priority="913" stopIfTrue="1">
      <formula>IF(($AC$4="AA")*AND($B$27="W"),TRUE)</formula>
    </cfRule>
  </conditionalFormatting>
  <conditionalFormatting sqref="AC28">
    <cfRule type="expression" dxfId="6577" priority="928" stopIfTrue="1">
      <formula>IF($Z$31="c",TRUE)</formula>
    </cfRule>
    <cfRule type="expression" dxfId="6576" priority="929" stopIfTrue="1">
      <formula>IF(($AC$4="AA")*AND($B$28="X"),TRUE)</formula>
    </cfRule>
  </conditionalFormatting>
  <conditionalFormatting sqref="AC29">
    <cfRule type="expression" dxfId="6575" priority="942" stopIfTrue="1">
      <formula>IF($AA$31="c",TRUE)</formula>
    </cfRule>
    <cfRule type="expression" dxfId="6574" priority="943" stopIfTrue="1">
      <formula>IF(($AC$4="AA")*AND($B$29="Y"),TRUE)</formula>
    </cfRule>
  </conditionalFormatting>
  <conditionalFormatting sqref="AC30">
    <cfRule type="expression" dxfId="6573" priority="954" stopIfTrue="1">
      <formula>IF($AB$31="c",TRUE)</formula>
    </cfRule>
    <cfRule type="expression" dxfId="6572" priority="955" stopIfTrue="1">
      <formula>IF(($AC$4="AA")*AND($B$30="Z"),TRUE)</formula>
    </cfRule>
  </conditionalFormatting>
  <conditionalFormatting sqref="AC32">
    <cfRule type="expression" dxfId="6571" priority="1958" stopIfTrue="1">
      <formula>IF($AD$31="c",TRUE)</formula>
    </cfRule>
    <cfRule type="expression" dxfId="6570" priority="1959" stopIfTrue="1">
      <formula>IF(($AC$4="AA")*AND($B$32="AB"),TRUE)</formula>
    </cfRule>
  </conditionalFormatting>
  <conditionalFormatting sqref="AC33">
    <cfRule type="expression" dxfId="6569" priority="1960" stopIfTrue="1">
      <formula>IF($AE$31="c",TRUE)</formula>
    </cfRule>
    <cfRule type="expression" dxfId="6568" priority="1961" stopIfTrue="1">
      <formula>IF(($AC$4="AA")*AND($B$33="AC"),TRUE)</formula>
    </cfRule>
  </conditionalFormatting>
  <conditionalFormatting sqref="AC34">
    <cfRule type="expression" dxfId="6567" priority="1962" stopIfTrue="1">
      <formula>IF($AF$31="c",TRUE)</formula>
    </cfRule>
    <cfRule type="expression" dxfId="6566" priority="1963" stopIfTrue="1">
      <formula>IF(($AC$4="AA")*AND($B$34="AD"),TRUE)</formula>
    </cfRule>
  </conditionalFormatting>
  <conditionalFormatting sqref="AC35">
    <cfRule type="expression" dxfId="6565" priority="1964" stopIfTrue="1">
      <formula>IF($AG$31="c",TRUE)</formula>
    </cfRule>
    <cfRule type="expression" dxfId="6564" priority="1965" stopIfTrue="1">
      <formula>IF(($AC$4="AA")*AND($B$35="AE"),TRUE)</formula>
    </cfRule>
  </conditionalFormatting>
  <conditionalFormatting sqref="AC36">
    <cfRule type="expression" dxfId="6563" priority="1966" stopIfTrue="1">
      <formula>IF($AH$31="c",TRUE)</formula>
    </cfRule>
    <cfRule type="expression" dxfId="6562" priority="1967" stopIfTrue="1">
      <formula>IF(($AC$4="AA")*AND($B$36="AF"),TRUE)</formula>
    </cfRule>
  </conditionalFormatting>
  <conditionalFormatting sqref="AD5">
    <cfRule type="expression" dxfId="6561" priority="54" stopIfTrue="1">
      <formula>IF($C$32="c",TRUE)</formula>
    </cfRule>
    <cfRule type="expression" dxfId="6560" priority="55" stopIfTrue="1">
      <formula>IF(($AD$4="AB")*AND($B$5="A"),TRUE)</formula>
    </cfRule>
  </conditionalFormatting>
  <conditionalFormatting sqref="AD6">
    <cfRule type="expression" dxfId="6559" priority="116" stopIfTrue="1">
      <formula>IF($D$32="c",TRUE)</formula>
    </cfRule>
    <cfRule type="expression" dxfId="6558" priority="117" stopIfTrue="1">
      <formula>IF(($AD$4="AB")*AND($B$6="B"),TRUE)</formula>
    </cfRule>
  </conditionalFormatting>
  <conditionalFormatting sqref="AD7">
    <cfRule type="expression" dxfId="6557" priority="174" stopIfTrue="1">
      <formula>IF($E$32="c",TRUE)</formula>
    </cfRule>
    <cfRule type="expression" dxfId="6556" priority="175" stopIfTrue="1">
      <formula>IF(($AD$4="AB")*AND($B$7="C"),TRUE)</formula>
    </cfRule>
  </conditionalFormatting>
  <conditionalFormatting sqref="AD8">
    <cfRule type="expression" dxfId="6555" priority="228" stopIfTrue="1">
      <formula>IF($F$32="c",TRUE)</formula>
    </cfRule>
    <cfRule type="expression" dxfId="6554" priority="229" stopIfTrue="1">
      <formula>IF(($AD$4="AB")*AND($B$8="D"),TRUE)</formula>
    </cfRule>
  </conditionalFormatting>
  <conditionalFormatting sqref="AD9">
    <cfRule type="expression" dxfId="6553" priority="284" stopIfTrue="1">
      <formula>IF($G$32="c",TRUE)</formula>
    </cfRule>
    <cfRule type="expression" dxfId="6552" priority="285" stopIfTrue="1">
      <formula>IF(($AD$4="AB")*AND($B$9="E"),TRUE)</formula>
    </cfRule>
  </conditionalFormatting>
  <conditionalFormatting sqref="AD10">
    <cfRule type="expression" dxfId="6551" priority="336" stopIfTrue="1">
      <formula>IF($H$32="c",TRUE)</formula>
    </cfRule>
    <cfRule type="expression" dxfId="6550" priority="337" stopIfTrue="1">
      <formula>IF(($AD$4="AB")*AND($B$10="F"),TRUE)</formula>
    </cfRule>
  </conditionalFormatting>
  <conditionalFormatting sqref="AD11">
    <cfRule type="expression" dxfId="6549" priority="386" stopIfTrue="1">
      <formula>IF($I$32="c",TRUE)</formula>
    </cfRule>
    <cfRule type="expression" dxfId="6548" priority="387" stopIfTrue="1">
      <formula>IF(($AD$4="AB")*AND($B$11="G"),TRUE)</formula>
    </cfRule>
  </conditionalFormatting>
  <conditionalFormatting sqref="AD12">
    <cfRule type="expression" dxfId="6547" priority="434" stopIfTrue="1">
      <formula>IF($J$32="c",TRUE)</formula>
    </cfRule>
    <cfRule type="expression" dxfId="6546" priority="435" stopIfTrue="1">
      <formula>IF(($AD$4="AB")*AND($B$12="H"),TRUE)</formula>
    </cfRule>
  </conditionalFormatting>
  <conditionalFormatting sqref="AD13">
    <cfRule type="expression" dxfId="6545" priority="480" stopIfTrue="1">
      <formula>IF($K$32="c",TRUE)</formula>
    </cfRule>
    <cfRule type="expression" dxfId="6544" priority="481" stopIfTrue="1">
      <formula>IF(($AD$4="AB")*AND($B$13="I"),TRUE)</formula>
    </cfRule>
  </conditionalFormatting>
  <conditionalFormatting sqref="AD14">
    <cfRule type="expression" dxfId="6543" priority="524" stopIfTrue="1">
      <formula>IF($L$32="c",TRUE)</formula>
    </cfRule>
    <cfRule type="expression" dxfId="6542" priority="525" stopIfTrue="1">
      <formula>IF(($AD$4="AB")*AND($B$14="J"),TRUE)</formula>
    </cfRule>
  </conditionalFormatting>
  <conditionalFormatting sqref="AD15">
    <cfRule type="expression" dxfId="6541" priority="566" stopIfTrue="1">
      <formula>IF($M$32="c",TRUE)</formula>
    </cfRule>
    <cfRule type="expression" dxfId="6540" priority="567" stopIfTrue="1">
      <formula>IF(($AD$4="AB")*AND($B$15="K"),TRUE)</formula>
    </cfRule>
  </conditionalFormatting>
  <conditionalFormatting sqref="AD16">
    <cfRule type="expression" dxfId="6539" priority="606" stopIfTrue="1">
      <formula>IF($N$32="c",TRUE)</formula>
    </cfRule>
    <cfRule type="expression" dxfId="6538" priority="607" stopIfTrue="1">
      <formula>IF(($AD$4="AB")*AND($B$16="L"),TRUE)</formula>
    </cfRule>
  </conditionalFormatting>
  <conditionalFormatting sqref="AD17">
    <cfRule type="expression" dxfId="6537" priority="644" stopIfTrue="1">
      <formula>IF($O$32="c",TRUE)</formula>
    </cfRule>
    <cfRule type="expression" dxfId="6536" priority="645" stopIfTrue="1">
      <formula>IF(($AD$4="AB")*AND($B$17="M"),TRUE)</formula>
    </cfRule>
  </conditionalFormatting>
  <conditionalFormatting sqref="AD18">
    <cfRule type="expression" dxfId="6535" priority="680" stopIfTrue="1">
      <formula>IF($P$32="c",TRUE)</formula>
    </cfRule>
    <cfRule type="expression" dxfId="6534" priority="681" stopIfTrue="1">
      <formula>IF(($AD$4="AB")*AND($B$18="N"),TRUE)</formula>
    </cfRule>
  </conditionalFormatting>
  <conditionalFormatting sqref="AD19">
    <cfRule type="expression" dxfId="6533" priority="714" stopIfTrue="1">
      <formula>IF($Q$32="c",TRUE)</formula>
    </cfRule>
    <cfRule type="expression" dxfId="6532" priority="715" stopIfTrue="1">
      <formula>IF(($AD$4="AB")*AND($B$19="O"),TRUE)</formula>
    </cfRule>
  </conditionalFormatting>
  <conditionalFormatting sqref="AD20">
    <cfRule type="expression" dxfId="6531" priority="746" stopIfTrue="1">
      <formula>IF($R$32="c",TRUE)</formula>
    </cfRule>
    <cfRule type="expression" dxfId="6530" priority="747" stopIfTrue="1">
      <formula>IF(($AD$4="AB")*AND($B$20="P"),TRUE)</formula>
    </cfRule>
  </conditionalFormatting>
  <conditionalFormatting sqref="AD21">
    <cfRule type="expression" dxfId="6529" priority="776" stopIfTrue="1">
      <formula>IF($S$32="c",TRUE)</formula>
    </cfRule>
    <cfRule type="expression" dxfId="6528" priority="777" stopIfTrue="1">
      <formula>IF(($AD$4="AB")*AND($B$21="Q"),TRUE)</formula>
    </cfRule>
  </conditionalFormatting>
  <conditionalFormatting sqref="AD22">
    <cfRule type="expression" dxfId="6527" priority="804" stopIfTrue="1">
      <formula>IF($T$32="c",TRUE)</formula>
    </cfRule>
    <cfRule type="expression" dxfId="6526" priority="805" stopIfTrue="1">
      <formula>IF(($AD$4="AB")*AND($B$22="R"),TRUE)</formula>
    </cfRule>
  </conditionalFormatting>
  <conditionalFormatting sqref="AD23">
    <cfRule type="expression" dxfId="6525" priority="830" stopIfTrue="1">
      <formula>IF($U$32="c",TRUE)</formula>
    </cfRule>
    <cfRule type="expression" dxfId="6524" priority="831" stopIfTrue="1">
      <formula>IF(($AD$4="AB")*AND($B$23="S"),TRUE)</formula>
    </cfRule>
  </conditionalFormatting>
  <conditionalFormatting sqref="AD24">
    <cfRule type="expression" dxfId="6523" priority="854" stopIfTrue="1">
      <formula>IF($V$32="c",TRUE)</formula>
    </cfRule>
    <cfRule type="expression" dxfId="6522" priority="855" stopIfTrue="1">
      <formula>IF(($AD$4="AB")*AND($B$24="T"),TRUE)</formula>
    </cfRule>
  </conditionalFormatting>
  <conditionalFormatting sqref="AD25">
    <cfRule type="expression" dxfId="6521" priority="876" stopIfTrue="1">
      <formula>IF($W$32="c",TRUE)</formula>
    </cfRule>
    <cfRule type="expression" dxfId="6520" priority="877" stopIfTrue="1">
      <formula>IF(($AD$4="AB")*AND($B$25="U"),TRUE)</formula>
    </cfRule>
  </conditionalFormatting>
  <conditionalFormatting sqref="AD26">
    <cfRule type="expression" dxfId="6519" priority="896" stopIfTrue="1">
      <formula>IF($X$32="c",TRUE)</formula>
    </cfRule>
    <cfRule type="expression" dxfId="6518" priority="897" stopIfTrue="1">
      <formula>IF(($AD$4="AB")*AND($B$26="V"),TRUE)</formula>
    </cfRule>
  </conditionalFormatting>
  <conditionalFormatting sqref="AD27">
    <cfRule type="expression" dxfId="6517" priority="914" stopIfTrue="1">
      <formula>IF($Y$32="c",TRUE)</formula>
    </cfRule>
    <cfRule type="expression" dxfId="6516" priority="915" stopIfTrue="1">
      <formula>IF(($AD$4="AB")*AND($B$27="W"),TRUE)</formula>
    </cfRule>
  </conditionalFormatting>
  <conditionalFormatting sqref="AD28">
    <cfRule type="expression" dxfId="6515" priority="930" stopIfTrue="1">
      <formula>IF($Z$32="c",TRUE)</formula>
    </cfRule>
    <cfRule type="expression" dxfId="6514" priority="931" stopIfTrue="1">
      <formula>IF(($AD$4="AB")*AND($B$28="X"),TRUE)</formula>
    </cfRule>
  </conditionalFormatting>
  <conditionalFormatting sqref="AD29">
    <cfRule type="expression" dxfId="6513" priority="944" stopIfTrue="1">
      <formula>IF($AA$32="c",TRUE)</formula>
    </cfRule>
    <cfRule type="expression" dxfId="6512" priority="945" stopIfTrue="1">
      <formula>IF(($AD$4="AB")*AND($B$29="Y"),TRUE)</formula>
    </cfRule>
  </conditionalFormatting>
  <conditionalFormatting sqref="AD30">
    <cfRule type="expression" dxfId="6511" priority="956" stopIfTrue="1">
      <formula>IF($AB$32="c",TRUE)</formula>
    </cfRule>
    <cfRule type="expression" dxfId="6510" priority="957" stopIfTrue="1">
      <formula>IF(($AD$4="AB")*AND($B$30="Z"),TRUE)</formula>
    </cfRule>
  </conditionalFormatting>
  <conditionalFormatting sqref="AD31">
    <cfRule type="expression" dxfId="6509" priority="966" stopIfTrue="1">
      <formula>IF($AC$32="c",TRUE)</formula>
    </cfRule>
    <cfRule type="expression" dxfId="6508" priority="967" stopIfTrue="1">
      <formula>IF(($AD$4="AB")*AND($B$31="AA"),TRUE)</formula>
    </cfRule>
  </conditionalFormatting>
  <conditionalFormatting sqref="AD33">
    <cfRule type="expression" dxfId="6507" priority="1968" stopIfTrue="1">
      <formula>IF($AE$32="c",TRUE)</formula>
    </cfRule>
    <cfRule type="expression" dxfId="6506" priority="1969" stopIfTrue="1">
      <formula>IF(($AD$4="AB")*AND($B$33="AC"),TRUE)</formula>
    </cfRule>
  </conditionalFormatting>
  <conditionalFormatting sqref="AD34">
    <cfRule type="expression" dxfId="6505" priority="1970" stopIfTrue="1">
      <formula>IF($AF$32="c",TRUE)</formula>
    </cfRule>
    <cfRule type="expression" dxfId="6504" priority="1971" stopIfTrue="1">
      <formula>IF(($AD$4="AB")*AND($B$34="AD"),TRUE)</formula>
    </cfRule>
  </conditionalFormatting>
  <conditionalFormatting sqref="AD35">
    <cfRule type="expression" dxfId="6503" priority="1972" stopIfTrue="1">
      <formula>IF($AG$32="c",TRUE)</formula>
    </cfRule>
    <cfRule type="expression" dxfId="6502" priority="1973" stopIfTrue="1">
      <formula>IF(($AD$4="AB")*AND($B$35="AE"),TRUE)</formula>
    </cfRule>
  </conditionalFormatting>
  <conditionalFormatting sqref="AD36">
    <cfRule type="expression" dxfId="6501" priority="1974" stopIfTrue="1">
      <formula>IF($AH$32="c",TRUE)</formula>
    </cfRule>
    <cfRule type="expression" dxfId="6500" priority="1975" stopIfTrue="1">
      <formula>IF(($AD$4="AB")*AND($B$36="AF"),TRUE)</formula>
    </cfRule>
  </conditionalFormatting>
  <conditionalFormatting sqref="AE5">
    <cfRule type="expression" dxfId="6499" priority="56" stopIfTrue="1">
      <formula>IF($C$33="c",TRUE)</formula>
    </cfRule>
    <cfRule type="expression" dxfId="6498" priority="57" stopIfTrue="1">
      <formula>IF(($AE$4="AC")*AND($B$5="A"),TRUE)</formula>
    </cfRule>
  </conditionalFormatting>
  <conditionalFormatting sqref="AE6">
    <cfRule type="expression" dxfId="6497" priority="118" stopIfTrue="1">
      <formula>IF($D$33="c",TRUE)</formula>
    </cfRule>
    <cfRule type="expression" dxfId="6496" priority="119" stopIfTrue="1">
      <formula>IF(($AE$4="AC")*AND($B$6="B"),TRUE)</formula>
    </cfRule>
  </conditionalFormatting>
  <conditionalFormatting sqref="AE7">
    <cfRule type="expression" dxfId="6495" priority="176" stopIfTrue="1">
      <formula>IF($E$33="c",TRUE)</formula>
    </cfRule>
    <cfRule type="expression" dxfId="6494" priority="177" stopIfTrue="1">
      <formula>IF(($AE$4="AC")*AND($B$7="C"),TRUE)</formula>
    </cfRule>
  </conditionalFormatting>
  <conditionalFormatting sqref="AE8">
    <cfRule type="expression" dxfId="6493" priority="230" stopIfTrue="1">
      <formula>IF($F$33="c",TRUE)</formula>
    </cfRule>
    <cfRule type="expression" dxfId="6492" priority="231" stopIfTrue="1">
      <formula>IF(($AE$4="AC")*AND($B$8="D"),TRUE)</formula>
    </cfRule>
  </conditionalFormatting>
  <conditionalFormatting sqref="AE9">
    <cfRule type="expression" dxfId="6491" priority="286" stopIfTrue="1">
      <formula>IF($G$33="c",TRUE)</formula>
    </cfRule>
    <cfRule type="expression" dxfId="6490" priority="287" stopIfTrue="1">
      <formula>IF(($AE$4="AC")*AND($B$9="E"),TRUE)</formula>
    </cfRule>
  </conditionalFormatting>
  <conditionalFormatting sqref="AE10">
    <cfRule type="expression" dxfId="6489" priority="338" stopIfTrue="1">
      <formula>IF($H$33="c",TRUE)</formula>
    </cfRule>
    <cfRule type="expression" dxfId="6488" priority="339" stopIfTrue="1">
      <formula>IF(($AE$4="AC")*AND($B$10="F"),TRUE)</formula>
    </cfRule>
  </conditionalFormatting>
  <conditionalFormatting sqref="AE11">
    <cfRule type="expression" dxfId="6487" priority="388" stopIfTrue="1">
      <formula>IF($I$33="c",TRUE)</formula>
    </cfRule>
    <cfRule type="expression" dxfId="6486" priority="389" stopIfTrue="1">
      <formula>IF(($AE$4="AC")*AND($B$11="G"),TRUE)</formula>
    </cfRule>
  </conditionalFormatting>
  <conditionalFormatting sqref="AE12">
    <cfRule type="expression" dxfId="6485" priority="436" stopIfTrue="1">
      <formula>IF($J$33="c",TRUE)</formula>
    </cfRule>
    <cfRule type="expression" dxfId="6484" priority="437" stopIfTrue="1">
      <formula>IF(($AE$4="AC")*AND($B$12="H"),TRUE)</formula>
    </cfRule>
  </conditionalFormatting>
  <conditionalFormatting sqref="AE13">
    <cfRule type="expression" dxfId="6483" priority="482" stopIfTrue="1">
      <formula>IF($K$33="c",TRUE)</formula>
    </cfRule>
    <cfRule type="expression" dxfId="6482" priority="483" stopIfTrue="1">
      <formula>IF(($AE$4="AC")*AND($B$13="I"),TRUE)</formula>
    </cfRule>
  </conditionalFormatting>
  <conditionalFormatting sqref="AE14">
    <cfRule type="expression" dxfId="6481" priority="526" stopIfTrue="1">
      <formula>IF($L$33="c",TRUE)</formula>
    </cfRule>
    <cfRule type="expression" dxfId="6480" priority="527" stopIfTrue="1">
      <formula>IF(($AE$4="AC")*AND($B$14="J"),TRUE)</formula>
    </cfRule>
  </conditionalFormatting>
  <conditionalFormatting sqref="AE15">
    <cfRule type="expression" dxfId="6479" priority="568" stopIfTrue="1">
      <formula>IF($M$33="c",TRUE)</formula>
    </cfRule>
    <cfRule type="expression" dxfId="6478" priority="569" stopIfTrue="1">
      <formula>IF(($AE$4="AC")*AND($B$15="K"),TRUE)</formula>
    </cfRule>
  </conditionalFormatting>
  <conditionalFormatting sqref="AE16">
    <cfRule type="expression" dxfId="6477" priority="608" stopIfTrue="1">
      <formula>IF($N$33="c",TRUE)</formula>
    </cfRule>
    <cfRule type="expression" dxfId="6476" priority="609" stopIfTrue="1">
      <formula>IF(($AE$4="AC")*AND($B$16="L"),TRUE)</formula>
    </cfRule>
  </conditionalFormatting>
  <conditionalFormatting sqref="AE17">
    <cfRule type="expression" dxfId="6475" priority="646" stopIfTrue="1">
      <formula>IF($O$33="c",TRUE)</formula>
    </cfRule>
    <cfRule type="expression" dxfId="6474" priority="647" stopIfTrue="1">
      <formula>IF(($AE$4="AC")*AND($B$17="M"),TRUE)</formula>
    </cfRule>
  </conditionalFormatting>
  <conditionalFormatting sqref="AE18">
    <cfRule type="expression" dxfId="6473" priority="682" stopIfTrue="1">
      <formula>IF($P$33="c",TRUE)</formula>
    </cfRule>
    <cfRule type="expression" dxfId="6472" priority="683" stopIfTrue="1">
      <formula>IF(($AE$4="AC")*AND($B$18="N"),TRUE)</formula>
    </cfRule>
  </conditionalFormatting>
  <conditionalFormatting sqref="AE19">
    <cfRule type="expression" dxfId="6471" priority="716" stopIfTrue="1">
      <formula>IF($Q$33="c",TRUE)</formula>
    </cfRule>
    <cfRule type="expression" dxfId="6470" priority="717" stopIfTrue="1">
      <formula>IF(($AE$4="AC")*AND($B$19="O"),TRUE)</formula>
    </cfRule>
  </conditionalFormatting>
  <conditionalFormatting sqref="AE20">
    <cfRule type="expression" dxfId="6469" priority="748" stopIfTrue="1">
      <formula>IF($R$33="c",TRUE)</formula>
    </cfRule>
    <cfRule type="expression" dxfId="6468" priority="749" stopIfTrue="1">
      <formula>IF(($AE$4="AC")*AND($B$20="P"),TRUE)</formula>
    </cfRule>
  </conditionalFormatting>
  <conditionalFormatting sqref="AE21">
    <cfRule type="expression" dxfId="6467" priority="778" stopIfTrue="1">
      <formula>IF($S$33="c",TRUE)</formula>
    </cfRule>
    <cfRule type="expression" dxfId="6466" priority="779" stopIfTrue="1">
      <formula>IF(($AE$4="AC")*AND($B$21="Q"),TRUE)</formula>
    </cfRule>
  </conditionalFormatting>
  <conditionalFormatting sqref="AE22">
    <cfRule type="expression" dxfId="6465" priority="806" stopIfTrue="1">
      <formula>IF($T$33="c",TRUE)</formula>
    </cfRule>
    <cfRule type="expression" dxfId="6464" priority="807" stopIfTrue="1">
      <formula>IF(($AE$4="AC")*AND($B$22="R"),TRUE)</formula>
    </cfRule>
  </conditionalFormatting>
  <conditionalFormatting sqref="AE23">
    <cfRule type="expression" dxfId="6463" priority="832" stopIfTrue="1">
      <formula>IF($U$33="c",TRUE)</formula>
    </cfRule>
    <cfRule type="expression" dxfId="6462" priority="833" stopIfTrue="1">
      <formula>IF(($AE$4="AC")*AND($B$23="S"),TRUE)</formula>
    </cfRule>
  </conditionalFormatting>
  <conditionalFormatting sqref="AE24">
    <cfRule type="expression" dxfId="6461" priority="856" stopIfTrue="1">
      <formula>IF($V$33="c",TRUE)</formula>
    </cfRule>
    <cfRule type="expression" dxfId="6460" priority="857" stopIfTrue="1">
      <formula>IF(($AE$4="AC")*AND($B$24="T"),TRUE)</formula>
    </cfRule>
  </conditionalFormatting>
  <conditionalFormatting sqref="AE25">
    <cfRule type="expression" dxfId="6459" priority="878" stopIfTrue="1">
      <formula>IF($W$33="c",TRUE)</formula>
    </cfRule>
    <cfRule type="expression" dxfId="6458" priority="879" stopIfTrue="1">
      <formula>IF(($AE$4="AC")*AND($B$25="U"),TRUE)</formula>
    </cfRule>
  </conditionalFormatting>
  <conditionalFormatting sqref="AE26">
    <cfRule type="expression" dxfId="6457" priority="898" stopIfTrue="1">
      <formula>IF($X$33="c",TRUE)</formula>
    </cfRule>
    <cfRule type="expression" dxfId="6456" priority="899" stopIfTrue="1">
      <formula>IF(($AE$4="AC")*AND($B$26="V"),TRUE)</formula>
    </cfRule>
  </conditionalFormatting>
  <conditionalFormatting sqref="AE27">
    <cfRule type="expression" dxfId="6455" priority="916" stopIfTrue="1">
      <formula>IF($Y$33="c",TRUE)</formula>
    </cfRule>
    <cfRule type="expression" dxfId="6454" priority="917" stopIfTrue="1">
      <formula>IF(($AE$4="AC")*AND($B$27="W"),TRUE)</formula>
    </cfRule>
  </conditionalFormatting>
  <conditionalFormatting sqref="AE28">
    <cfRule type="expression" dxfId="6453" priority="932" stopIfTrue="1">
      <formula>IF($Z$33="c",TRUE)</formula>
    </cfRule>
    <cfRule type="expression" dxfId="6452" priority="933" stopIfTrue="1">
      <formula>IF(($AE$4="AC")*AND($B$28="X"),TRUE)</formula>
    </cfRule>
  </conditionalFormatting>
  <conditionalFormatting sqref="AE29">
    <cfRule type="expression" dxfId="6451" priority="946" stopIfTrue="1">
      <formula>IF($AA$33="c",TRUE)</formula>
    </cfRule>
    <cfRule type="expression" dxfId="6450" priority="947" stopIfTrue="1">
      <formula>IF(($AE$4="AC")*AND($B$29="Y"),TRUE)</formula>
    </cfRule>
  </conditionalFormatting>
  <conditionalFormatting sqref="AE30">
    <cfRule type="expression" dxfId="6449" priority="958" stopIfTrue="1">
      <formula>IF($AB$33="c",TRUE)</formula>
    </cfRule>
    <cfRule type="expression" dxfId="6448" priority="959" stopIfTrue="1">
      <formula>IF(($AE$4="AC")*AND($B$30="Z"),TRUE)</formula>
    </cfRule>
  </conditionalFormatting>
  <conditionalFormatting sqref="AE31">
    <cfRule type="expression" dxfId="6447" priority="968" stopIfTrue="1">
      <formula>IF($AC$33="c",TRUE)</formula>
    </cfRule>
    <cfRule type="expression" dxfId="6446" priority="969" stopIfTrue="1">
      <formula>IF(($AE$4="AC")*AND($B$31="AA"),TRUE)</formula>
    </cfRule>
  </conditionalFormatting>
  <conditionalFormatting sqref="AE32">
    <cfRule type="expression" dxfId="6445" priority="976" stopIfTrue="1">
      <formula>IF($AD$33="c",TRUE)</formula>
    </cfRule>
    <cfRule type="expression" dxfId="6444" priority="977" stopIfTrue="1">
      <formula>IF(($AE$4="AC")*AND($B$32="AB"),TRUE)</formula>
    </cfRule>
  </conditionalFormatting>
  <conditionalFormatting sqref="AE34">
    <cfRule type="expression" dxfId="6443" priority="1976" stopIfTrue="1">
      <formula>IF($AF$33="c",TRUE)</formula>
    </cfRule>
    <cfRule type="expression" dxfId="6442" priority="1977" stopIfTrue="1">
      <formula>IF(($AE$4="AC")*AND($B$34="AD"),TRUE)</formula>
    </cfRule>
  </conditionalFormatting>
  <conditionalFormatting sqref="AE35">
    <cfRule type="expression" dxfId="6441" priority="1978" stopIfTrue="1">
      <formula>IF($AG$33="c",TRUE)</formula>
    </cfRule>
    <cfRule type="expression" dxfId="6440" priority="1979" stopIfTrue="1">
      <formula>IF(($AE$4="AC")*AND($B$35="AE"),TRUE)</formula>
    </cfRule>
  </conditionalFormatting>
  <conditionalFormatting sqref="AE36">
    <cfRule type="expression" dxfId="6439" priority="1980" stopIfTrue="1">
      <formula>IF($AH$33="c",TRUE)</formula>
    </cfRule>
    <cfRule type="expression" dxfId="6438" priority="1981" stopIfTrue="1">
      <formula>IF(($AE$4="AC")*AND($B$36="AF"),TRUE)</formula>
    </cfRule>
  </conditionalFormatting>
  <conditionalFormatting sqref="AF5">
    <cfRule type="expression" dxfId="6437" priority="58" stopIfTrue="1">
      <formula>IF($C$34="c",TRUE)</formula>
    </cfRule>
    <cfRule type="expression" dxfId="6436" priority="59" stopIfTrue="1">
      <formula>IF(($AF$4="AD")*AND($B$5="A"),TRUE)</formula>
    </cfRule>
  </conditionalFormatting>
  <conditionalFormatting sqref="AF6">
    <cfRule type="expression" dxfId="6435" priority="120" stopIfTrue="1">
      <formula>IF($D$34="c",TRUE)</formula>
    </cfRule>
    <cfRule type="expression" dxfId="6434" priority="121" stopIfTrue="1">
      <formula>IF(($AF$4="AD")*AND($B$6="B"),TRUE)</formula>
    </cfRule>
  </conditionalFormatting>
  <conditionalFormatting sqref="AF7">
    <cfRule type="expression" dxfId="6433" priority="178" stopIfTrue="1">
      <formula>IF($E$34="c",TRUE)</formula>
    </cfRule>
    <cfRule type="expression" dxfId="6432" priority="179" stopIfTrue="1">
      <formula>IF(($AF$4="AD")*AND($B$7="C"),TRUE)</formula>
    </cfRule>
  </conditionalFormatting>
  <conditionalFormatting sqref="AF8">
    <cfRule type="expression" dxfId="6431" priority="232" stopIfTrue="1">
      <formula>IF($F$34="c",TRUE)</formula>
    </cfRule>
    <cfRule type="expression" dxfId="6430" priority="233" stopIfTrue="1">
      <formula>IF(($AF$4="AD")*AND($B$8="D"),TRUE)</formula>
    </cfRule>
  </conditionalFormatting>
  <conditionalFormatting sqref="AF9">
    <cfRule type="expression" dxfId="6429" priority="288" stopIfTrue="1">
      <formula>IF($G$34="c",TRUE)</formula>
    </cfRule>
    <cfRule type="expression" dxfId="6428" priority="289" stopIfTrue="1">
      <formula>IF(($AF$4="AD")*AND($B$9="E"),TRUE)</formula>
    </cfRule>
  </conditionalFormatting>
  <conditionalFormatting sqref="AF10">
    <cfRule type="expression" dxfId="6427" priority="340" stopIfTrue="1">
      <formula>IF($H$34="c",TRUE)</formula>
    </cfRule>
    <cfRule type="expression" dxfId="6426" priority="341" stopIfTrue="1">
      <formula>IF(($AF$4="AD")*AND($B$10="F"),TRUE)</formula>
    </cfRule>
  </conditionalFormatting>
  <conditionalFormatting sqref="AF11">
    <cfRule type="expression" dxfId="6425" priority="390" stopIfTrue="1">
      <formula>IF($I$34="c",TRUE)</formula>
    </cfRule>
    <cfRule type="expression" dxfId="6424" priority="391" stopIfTrue="1">
      <formula>IF(($AF$4="AD")*AND($B$11="G"),TRUE)</formula>
    </cfRule>
  </conditionalFormatting>
  <conditionalFormatting sqref="AF12">
    <cfRule type="expression" dxfId="6423" priority="438" stopIfTrue="1">
      <formula>IF($J$34="c",TRUE)</formula>
    </cfRule>
    <cfRule type="expression" dxfId="6422" priority="439" stopIfTrue="1">
      <formula>IF(($AF$4="AD")*AND($B$12="H"),TRUE)</formula>
    </cfRule>
  </conditionalFormatting>
  <conditionalFormatting sqref="AF13">
    <cfRule type="expression" dxfId="6421" priority="484" stopIfTrue="1">
      <formula>IF($K$34="c",TRUE)</formula>
    </cfRule>
    <cfRule type="expression" dxfId="6420" priority="485" stopIfTrue="1">
      <formula>IF(($AF$4="AD")*AND($B$13="I"),TRUE)</formula>
    </cfRule>
  </conditionalFormatting>
  <conditionalFormatting sqref="AF14">
    <cfRule type="expression" dxfId="6419" priority="528" stopIfTrue="1">
      <formula>IF($L$34="c",TRUE)</formula>
    </cfRule>
    <cfRule type="expression" dxfId="6418" priority="529" stopIfTrue="1">
      <formula>IF(($AF$4="AD")*AND($B$14="J"),TRUE)</formula>
    </cfRule>
  </conditionalFormatting>
  <conditionalFormatting sqref="AF15">
    <cfRule type="expression" dxfId="6417" priority="570" stopIfTrue="1">
      <formula>IF($M$34="c",TRUE)</formula>
    </cfRule>
    <cfRule type="expression" dxfId="6416" priority="571" stopIfTrue="1">
      <formula>IF(($AF$4="AD")*AND($B$15="K"),TRUE)</formula>
    </cfRule>
  </conditionalFormatting>
  <conditionalFormatting sqref="AF16">
    <cfRule type="expression" dxfId="6415" priority="610" stopIfTrue="1">
      <formula>IF($N$34="c",TRUE)</formula>
    </cfRule>
    <cfRule type="expression" dxfId="6414" priority="611" stopIfTrue="1">
      <formula>IF(($AF$4="AD")*AND($B$16="L"),TRUE)</formula>
    </cfRule>
  </conditionalFormatting>
  <conditionalFormatting sqref="AF17">
    <cfRule type="expression" dxfId="6413" priority="648" stopIfTrue="1">
      <formula>IF($O$34="c",TRUE)</formula>
    </cfRule>
    <cfRule type="expression" dxfId="6412" priority="649" stopIfTrue="1">
      <formula>IF(($AF$4="AD")*AND($B$17="M"),TRUE)</formula>
    </cfRule>
  </conditionalFormatting>
  <conditionalFormatting sqref="AF18">
    <cfRule type="expression" dxfId="6411" priority="684" stopIfTrue="1">
      <formula>IF($P$34="c",TRUE)</formula>
    </cfRule>
    <cfRule type="expression" dxfId="6410" priority="685" stopIfTrue="1">
      <formula>IF(($AF$4="AD")*AND($B$18="N"),TRUE)</formula>
    </cfRule>
  </conditionalFormatting>
  <conditionalFormatting sqref="AF19">
    <cfRule type="expression" dxfId="6409" priority="718" stopIfTrue="1">
      <formula>IF($Q$34="c",TRUE)</formula>
    </cfRule>
    <cfRule type="expression" dxfId="6408" priority="719" stopIfTrue="1">
      <formula>IF(($AF$4="AD")*AND($B$19="O"),TRUE)</formula>
    </cfRule>
  </conditionalFormatting>
  <conditionalFormatting sqref="AF20">
    <cfRule type="expression" dxfId="6407" priority="750" stopIfTrue="1">
      <formula>IF($R$34="c",TRUE)</formula>
    </cfRule>
    <cfRule type="expression" dxfId="6406" priority="751" stopIfTrue="1">
      <formula>IF(($AF$4="AD")*AND($B$20="P"),TRUE)</formula>
    </cfRule>
  </conditionalFormatting>
  <conditionalFormatting sqref="AF21">
    <cfRule type="expression" dxfId="6405" priority="780" stopIfTrue="1">
      <formula>IF($S$34="c",TRUE)</formula>
    </cfRule>
    <cfRule type="expression" dxfId="6404" priority="781" stopIfTrue="1">
      <formula>IF(($AF$4="AD")*AND($B$21="Q"),TRUE)</formula>
    </cfRule>
  </conditionalFormatting>
  <conditionalFormatting sqref="AF22">
    <cfRule type="expression" dxfId="6403" priority="808" stopIfTrue="1">
      <formula>IF($T$34="c",TRUE)</formula>
    </cfRule>
    <cfRule type="expression" dxfId="6402" priority="809" stopIfTrue="1">
      <formula>IF(($AF$4="AD")*AND($B$22="R"),TRUE)</formula>
    </cfRule>
  </conditionalFormatting>
  <conditionalFormatting sqref="AF23">
    <cfRule type="expression" dxfId="6401" priority="834" stopIfTrue="1">
      <formula>IF($U$34="c",TRUE)</formula>
    </cfRule>
    <cfRule type="expression" dxfId="6400" priority="835" stopIfTrue="1">
      <formula>IF(($AF$4="AD")*AND($B$23="S"),TRUE)</formula>
    </cfRule>
  </conditionalFormatting>
  <conditionalFormatting sqref="AF24">
    <cfRule type="expression" dxfId="6399" priority="858" stopIfTrue="1">
      <formula>IF($V$34="c",TRUE)</formula>
    </cfRule>
    <cfRule type="expression" dxfId="6398" priority="859" stopIfTrue="1">
      <formula>IF(($AF$4="AD")*AND($B$24="T"),TRUE)</formula>
    </cfRule>
  </conditionalFormatting>
  <conditionalFormatting sqref="AF25">
    <cfRule type="expression" dxfId="6397" priority="880" stopIfTrue="1">
      <formula>IF($W$34="c",TRUE)</formula>
    </cfRule>
    <cfRule type="expression" dxfId="6396" priority="881" stopIfTrue="1">
      <formula>IF(($AF$4="AD")*AND($B$25="U"),TRUE)</formula>
    </cfRule>
  </conditionalFormatting>
  <conditionalFormatting sqref="AF26">
    <cfRule type="expression" dxfId="6395" priority="900" stopIfTrue="1">
      <formula>IF($X$34="c",TRUE)</formula>
    </cfRule>
    <cfRule type="expression" dxfId="6394" priority="901" stopIfTrue="1">
      <formula>IF(($AF$4="AD")*AND($B$26="V"),TRUE)</formula>
    </cfRule>
  </conditionalFormatting>
  <conditionalFormatting sqref="AF27">
    <cfRule type="expression" dxfId="6393" priority="918" stopIfTrue="1">
      <formula>IF($Y$34="c",TRUE)</formula>
    </cfRule>
    <cfRule type="expression" dxfId="6392" priority="919" stopIfTrue="1">
      <formula>IF(($AF$4="AD")*AND($B$27="W"),TRUE)</formula>
    </cfRule>
  </conditionalFormatting>
  <conditionalFormatting sqref="AF28">
    <cfRule type="expression" dxfId="6391" priority="934" stopIfTrue="1">
      <formula>IF($Z$34="c",TRUE)</formula>
    </cfRule>
    <cfRule type="expression" dxfId="6390" priority="935" stopIfTrue="1">
      <formula>IF(($AF$4="AD")*AND($B$28="X"),TRUE)</formula>
    </cfRule>
  </conditionalFormatting>
  <conditionalFormatting sqref="AF29">
    <cfRule type="expression" dxfId="6389" priority="948" stopIfTrue="1">
      <formula>IF($AA$34="c",TRUE)</formula>
    </cfRule>
    <cfRule type="expression" dxfId="6388" priority="949" stopIfTrue="1">
      <formula>IF(($AF$4="AD")*AND($B$29="Y"),TRUE)</formula>
    </cfRule>
  </conditionalFormatting>
  <conditionalFormatting sqref="AF30">
    <cfRule type="expression" dxfId="6387" priority="960" stopIfTrue="1">
      <formula>IF($AB$34="c",TRUE)</formula>
    </cfRule>
    <cfRule type="expression" dxfId="6386" priority="961" stopIfTrue="1">
      <formula>IF(($AF$4="AD")*AND($B$30="Z"),TRUE)</formula>
    </cfRule>
  </conditionalFormatting>
  <conditionalFormatting sqref="AF31">
    <cfRule type="expression" dxfId="6385" priority="970" stopIfTrue="1">
      <formula>IF($AC$34="c",TRUE)</formula>
    </cfRule>
    <cfRule type="expression" dxfId="6384" priority="971" stopIfTrue="1">
      <formula>IF(($AF$4="AD")*AND($B$31="AA"),TRUE)</formula>
    </cfRule>
  </conditionalFormatting>
  <conditionalFormatting sqref="AF32">
    <cfRule type="expression" dxfId="6383" priority="978" stopIfTrue="1">
      <formula>IF($AD$34="c",TRUE)</formula>
    </cfRule>
    <cfRule type="expression" dxfId="6382" priority="979" stopIfTrue="1">
      <formula>IF(($AF$4="AD")*AND($B$32="AB"),TRUE)</formula>
    </cfRule>
  </conditionalFormatting>
  <conditionalFormatting sqref="AF33">
    <cfRule type="expression" dxfId="6381" priority="984" stopIfTrue="1">
      <formula>IF($AE$34="c",TRUE)</formula>
    </cfRule>
    <cfRule type="expression" dxfId="6380" priority="985" stopIfTrue="1">
      <formula>IF(($AF$4="AD")*AND($B$33="AC"),TRUE)</formula>
    </cfRule>
  </conditionalFormatting>
  <conditionalFormatting sqref="AF35">
    <cfRule type="expression" dxfId="6379" priority="1112" stopIfTrue="1">
      <formula>IF($AG$34="c",TRUE)</formula>
    </cfRule>
    <cfRule type="expression" dxfId="6378" priority="1113" stopIfTrue="1">
      <formula>IF(($AF$4="AD")*AND($B$35="AE"),TRUE)</formula>
    </cfRule>
  </conditionalFormatting>
  <conditionalFormatting sqref="AF36">
    <cfRule type="expression" dxfId="6377" priority="1114" stopIfTrue="1">
      <formula>IF($AH$34="c",TRUE)</formula>
    </cfRule>
    <cfRule type="expression" dxfId="6376" priority="1115" stopIfTrue="1">
      <formula>IF(($AF$4="AD")*AND($B$36="AF"),TRUE)</formula>
    </cfRule>
  </conditionalFormatting>
  <conditionalFormatting sqref="AG5">
    <cfRule type="expression" dxfId="6375" priority="60" stopIfTrue="1">
      <formula>IF($C$35="c",TRUE)</formula>
    </cfRule>
    <cfRule type="expression" dxfId="6374" priority="61" stopIfTrue="1">
      <formula>IF(($AG$4="AE")*AND($B$5="A"),TRUE)</formula>
    </cfRule>
  </conditionalFormatting>
  <conditionalFormatting sqref="AG6">
    <cfRule type="expression" dxfId="6373" priority="122" stopIfTrue="1">
      <formula>IF($D$35="c",TRUE)</formula>
    </cfRule>
    <cfRule type="expression" dxfId="6372" priority="123" stopIfTrue="1">
      <formula>IF(($AG$4="AE")*AND($B$6="B"),TRUE)</formula>
    </cfRule>
  </conditionalFormatting>
  <conditionalFormatting sqref="AG7">
    <cfRule type="expression" dxfId="6371" priority="180" stopIfTrue="1">
      <formula>IF($E$35="c",TRUE)</formula>
    </cfRule>
    <cfRule type="expression" dxfId="6370" priority="181" stopIfTrue="1">
      <formula>IF(($AG$4="AE")*AND($B$7="C"),TRUE)</formula>
    </cfRule>
  </conditionalFormatting>
  <conditionalFormatting sqref="AG8">
    <cfRule type="expression" dxfId="6369" priority="234" stopIfTrue="1">
      <formula>IF($F$35="c",TRUE)</formula>
    </cfRule>
    <cfRule type="expression" dxfId="6368" priority="235" stopIfTrue="1">
      <formula>IF(($AG$4="AE")*AND($B$8="D"),TRUE)</formula>
    </cfRule>
  </conditionalFormatting>
  <conditionalFormatting sqref="AG9">
    <cfRule type="expression" dxfId="6367" priority="290" stopIfTrue="1">
      <formula>IF($G$35="c",TRUE)</formula>
    </cfRule>
    <cfRule type="expression" dxfId="6366" priority="291" stopIfTrue="1">
      <formula>IF(($AG$4="AE")*AND($B$9="E"),TRUE)</formula>
    </cfRule>
  </conditionalFormatting>
  <conditionalFormatting sqref="AG10">
    <cfRule type="expression" dxfId="6365" priority="342" stopIfTrue="1">
      <formula>IF($H$35="c",TRUE)</formula>
    </cfRule>
    <cfRule type="expression" dxfId="6364" priority="343" stopIfTrue="1">
      <formula>IF(($AG$4="AE")*AND($B$10="F"),TRUE)</formula>
    </cfRule>
  </conditionalFormatting>
  <conditionalFormatting sqref="AG11">
    <cfRule type="expression" dxfId="6363" priority="392" stopIfTrue="1">
      <formula>IF($I$35="c",TRUE)</formula>
    </cfRule>
    <cfRule type="expression" dxfId="6362" priority="393" stopIfTrue="1">
      <formula>IF(($AG$4="AE")*AND($B$11="G"),TRUE)</formula>
    </cfRule>
  </conditionalFormatting>
  <conditionalFormatting sqref="AG12">
    <cfRule type="expression" dxfId="6361" priority="440" stopIfTrue="1">
      <formula>IF($J$35="c",TRUE)</formula>
    </cfRule>
    <cfRule type="expression" dxfId="6360" priority="441" stopIfTrue="1">
      <formula>IF(($AG$4="AE")*AND($B$12="H"),TRUE)</formula>
    </cfRule>
  </conditionalFormatting>
  <conditionalFormatting sqref="AG13">
    <cfRule type="expression" dxfId="6359" priority="486" stopIfTrue="1">
      <formula>IF($K$35="c",TRUE)</formula>
    </cfRule>
    <cfRule type="expression" dxfId="6358" priority="487" stopIfTrue="1">
      <formula>IF(($AG$4="AE")*AND($B$13="I"),TRUE)</formula>
    </cfRule>
  </conditionalFormatting>
  <conditionalFormatting sqref="AG14">
    <cfRule type="expression" dxfId="6357" priority="530" stopIfTrue="1">
      <formula>IF($L$35="c",TRUE)</formula>
    </cfRule>
    <cfRule type="expression" dxfId="6356" priority="531" stopIfTrue="1">
      <formula>IF(($AG$4="AE")*AND($B$14="J"),TRUE)</formula>
    </cfRule>
  </conditionalFormatting>
  <conditionalFormatting sqref="AG15">
    <cfRule type="expression" dxfId="6355" priority="572" stopIfTrue="1">
      <formula>IF($M$35="c",TRUE)</formula>
    </cfRule>
    <cfRule type="expression" dxfId="6354" priority="573" stopIfTrue="1">
      <formula>IF(($AG$4="AE")*AND($B$15="K"),TRUE)</formula>
    </cfRule>
  </conditionalFormatting>
  <conditionalFormatting sqref="AG16">
    <cfRule type="expression" dxfId="6353" priority="612" stopIfTrue="1">
      <formula>IF($N$35="c",TRUE)</formula>
    </cfRule>
    <cfRule type="expression" dxfId="6352" priority="613" stopIfTrue="1">
      <formula>IF(($AG$4="AE")*AND($B$16="L"),TRUE)</formula>
    </cfRule>
  </conditionalFormatting>
  <conditionalFormatting sqref="AG17">
    <cfRule type="expression" dxfId="6351" priority="650" stopIfTrue="1">
      <formula>IF($O$35="c",TRUE)</formula>
    </cfRule>
    <cfRule type="expression" dxfId="6350" priority="651" stopIfTrue="1">
      <formula>IF(($AG$4="AE")*AND($B$17="M"),TRUE)</formula>
    </cfRule>
  </conditionalFormatting>
  <conditionalFormatting sqref="AG18">
    <cfRule type="expression" dxfId="6349" priority="686" stopIfTrue="1">
      <formula>IF($P$35="c",TRUE)</formula>
    </cfRule>
    <cfRule type="expression" dxfId="6348" priority="687" stopIfTrue="1">
      <formula>IF(($AG$4="AE")*AND($B$18="N"),TRUE)</formula>
    </cfRule>
  </conditionalFormatting>
  <conditionalFormatting sqref="AG19">
    <cfRule type="expression" dxfId="6347" priority="720" stopIfTrue="1">
      <formula>IF($Q$35="c",TRUE)</formula>
    </cfRule>
    <cfRule type="expression" dxfId="6346" priority="721" stopIfTrue="1">
      <formula>IF(($AG$4="AE")*AND($B$19="O"),TRUE)</formula>
    </cfRule>
  </conditionalFormatting>
  <conditionalFormatting sqref="AG20">
    <cfRule type="expression" dxfId="6345" priority="752" stopIfTrue="1">
      <formula>IF($R$35="c",TRUE)</formula>
    </cfRule>
    <cfRule type="expression" dxfId="6344" priority="753" stopIfTrue="1">
      <formula>IF(($AG$4="AE")*AND($B$20="P"),TRUE)</formula>
    </cfRule>
  </conditionalFormatting>
  <conditionalFormatting sqref="AG21">
    <cfRule type="expression" dxfId="6343" priority="782" stopIfTrue="1">
      <formula>IF($S$35="c",TRUE)</formula>
    </cfRule>
    <cfRule type="expression" dxfId="6342" priority="783" stopIfTrue="1">
      <formula>IF(($AG$4="AE")*AND($B$21="Q"),TRUE)</formula>
    </cfRule>
  </conditionalFormatting>
  <conditionalFormatting sqref="AG22">
    <cfRule type="expression" dxfId="6341" priority="810" stopIfTrue="1">
      <formula>IF($T$35="c",TRUE)</formula>
    </cfRule>
    <cfRule type="expression" dxfId="6340" priority="811" stopIfTrue="1">
      <formula>IF(($AG$4="AE")*AND($B$22="R"),TRUE)</formula>
    </cfRule>
  </conditionalFormatting>
  <conditionalFormatting sqref="AG23">
    <cfRule type="expression" dxfId="6339" priority="836" stopIfTrue="1">
      <formula>IF($U$35="c",TRUE)</formula>
    </cfRule>
    <cfRule type="expression" dxfId="6338" priority="837" stopIfTrue="1">
      <formula>IF(($AG$4="AE")*AND($B$23="S"),TRUE)</formula>
    </cfRule>
  </conditionalFormatting>
  <conditionalFormatting sqref="AG24">
    <cfRule type="expression" dxfId="6337" priority="860" stopIfTrue="1">
      <formula>IF($V$35="c",TRUE)</formula>
    </cfRule>
    <cfRule type="expression" dxfId="6336" priority="861" stopIfTrue="1">
      <formula>IF(($AG$4="AE")*AND($B$24="T"),TRUE)</formula>
    </cfRule>
  </conditionalFormatting>
  <conditionalFormatting sqref="AG25">
    <cfRule type="expression" dxfId="6335" priority="882" stopIfTrue="1">
      <formula>IF($W$35="c",TRUE)</formula>
    </cfRule>
    <cfRule type="expression" dxfId="6334" priority="883" stopIfTrue="1">
      <formula>IF(($AG$4="AE")*AND($B$25="U"),TRUE)</formula>
    </cfRule>
  </conditionalFormatting>
  <conditionalFormatting sqref="AG26">
    <cfRule type="expression" dxfId="6333" priority="902" stopIfTrue="1">
      <formula>IF($X$35="c",TRUE)</formula>
    </cfRule>
    <cfRule type="expression" dxfId="6332" priority="903" stopIfTrue="1">
      <formula>IF(($AG$4="AE")*AND($B$26="V"),TRUE)</formula>
    </cfRule>
  </conditionalFormatting>
  <conditionalFormatting sqref="AG27">
    <cfRule type="expression" dxfId="6331" priority="920" stopIfTrue="1">
      <formula>IF($Y$35="c",TRUE)</formula>
    </cfRule>
    <cfRule type="expression" dxfId="6330" priority="921" stopIfTrue="1">
      <formula>IF(($AG$4="AE")*AND($B$27="W"),TRUE)</formula>
    </cfRule>
  </conditionalFormatting>
  <conditionalFormatting sqref="AG28">
    <cfRule type="expression" dxfId="6329" priority="936" stopIfTrue="1">
      <formula>IF($Z$35="c",TRUE)</formula>
    </cfRule>
    <cfRule type="expression" dxfId="6328" priority="937" stopIfTrue="1">
      <formula>IF(($AG$4="AE")*AND($B$28="X"),TRUE)</formula>
    </cfRule>
  </conditionalFormatting>
  <conditionalFormatting sqref="AG29">
    <cfRule type="expression" dxfId="6327" priority="950" stopIfTrue="1">
      <formula>IF($AA$35="c",TRUE)</formula>
    </cfRule>
    <cfRule type="expression" dxfId="6326" priority="951" stopIfTrue="1">
      <formula>IF(($AG$4="AE")*AND($B$29="Y"),TRUE)</formula>
    </cfRule>
  </conditionalFormatting>
  <conditionalFormatting sqref="AG30">
    <cfRule type="expression" dxfId="6325" priority="962" stopIfTrue="1">
      <formula>IF($AB$35="c",TRUE)</formula>
    </cfRule>
    <cfRule type="expression" dxfId="6324" priority="963" stopIfTrue="1">
      <formula>IF(($AG$4="AE")*AND($B$30="Z"),TRUE)</formula>
    </cfRule>
  </conditionalFormatting>
  <conditionalFormatting sqref="AG31">
    <cfRule type="expression" dxfId="6323" priority="972" stopIfTrue="1">
      <formula>IF($AC$35="c",TRUE)</formula>
    </cfRule>
    <cfRule type="expression" dxfId="6322" priority="973" stopIfTrue="1">
      <formula>IF(($AG$4="AE")*AND($B$31="AA"),TRUE)</formula>
    </cfRule>
  </conditionalFormatting>
  <conditionalFormatting sqref="AG32">
    <cfRule type="expression" dxfId="6321" priority="980" stopIfTrue="1">
      <formula>IF($AD$35="c",TRUE)</formula>
    </cfRule>
    <cfRule type="expression" dxfId="6320" priority="981" stopIfTrue="1">
      <formula>IF(($AG$4="AE")*AND($B$32="AB"),TRUE)</formula>
    </cfRule>
  </conditionalFormatting>
  <conditionalFormatting sqref="AG33">
    <cfRule type="expression" dxfId="6319" priority="986" stopIfTrue="1">
      <formula>IF($AE$35="c",TRUE)</formula>
    </cfRule>
    <cfRule type="expression" dxfId="6318" priority="987" stopIfTrue="1">
      <formula>IF(($AG$4="AE")*AND($B$33="AC"),TRUE)</formula>
    </cfRule>
  </conditionalFormatting>
  <conditionalFormatting sqref="AG34">
    <cfRule type="expression" dxfId="6317" priority="990" stopIfTrue="1">
      <formula>IF($AF$35="c",TRUE)</formula>
    </cfRule>
    <cfRule type="expression" dxfId="6316" priority="991" stopIfTrue="1">
      <formula>IF(($AG$4="AE")*AND($B$34="AD"),TRUE)</formula>
    </cfRule>
  </conditionalFormatting>
  <conditionalFormatting sqref="AG36">
    <cfRule type="expression" dxfId="6315" priority="1110" stopIfTrue="1">
      <formula>IF($AH$35="c",TRUE)</formula>
    </cfRule>
    <cfRule type="expression" dxfId="6314" priority="1111" stopIfTrue="1">
      <formula>IF(($AG$4="AE")*AND($B$36="AF"),TRUE)</formula>
    </cfRule>
  </conditionalFormatting>
  <conditionalFormatting sqref="AH5">
    <cfRule type="expression" dxfId="6313" priority="62" stopIfTrue="1">
      <formula>IF($C$36="c",TRUE)</formula>
    </cfRule>
    <cfRule type="expression" dxfId="6312" priority="63" stopIfTrue="1">
      <formula>IF(($AH$4="AF")*AND($B$5="A"),TRUE)</formula>
    </cfRule>
  </conditionalFormatting>
  <conditionalFormatting sqref="AH6">
    <cfRule type="expression" dxfId="6311" priority="124" stopIfTrue="1">
      <formula>IF($D$36="c",TRUE)</formula>
    </cfRule>
    <cfRule type="expression" dxfId="6310" priority="125" stopIfTrue="1">
      <formula>IF(($AH$4="AF")*AND($B$6="B"),TRUE)</formula>
    </cfRule>
  </conditionalFormatting>
  <conditionalFormatting sqref="AH7">
    <cfRule type="expression" dxfId="6309" priority="182" stopIfTrue="1">
      <formula>IF($E$36="c",TRUE)</formula>
    </cfRule>
    <cfRule type="expression" dxfId="6308" priority="183" stopIfTrue="1">
      <formula>IF(($AH$4="AF")*AND($B$7="C"),TRUE)</formula>
    </cfRule>
  </conditionalFormatting>
  <conditionalFormatting sqref="AH8">
    <cfRule type="expression" dxfId="6307" priority="236" stopIfTrue="1">
      <formula>IF($F$36="c",TRUE)</formula>
    </cfRule>
    <cfRule type="expression" dxfId="6306" priority="237" stopIfTrue="1">
      <formula>IF(($AH$4="AF")*AND($B$8="D"),TRUE)</formula>
    </cfRule>
  </conditionalFormatting>
  <conditionalFormatting sqref="AH9">
    <cfRule type="expression" dxfId="6305" priority="292" stopIfTrue="1">
      <formula>IF($G$36="c",TRUE)</formula>
    </cfRule>
    <cfRule type="expression" dxfId="6304" priority="293" stopIfTrue="1">
      <formula>IF(($AH$4="AF")*AND($B$9="E"),TRUE)</formula>
    </cfRule>
  </conditionalFormatting>
  <conditionalFormatting sqref="AH10">
    <cfRule type="expression" dxfId="6303" priority="344" stopIfTrue="1">
      <formula>IF($H$36="c",TRUE)</formula>
    </cfRule>
    <cfRule type="expression" dxfId="6302" priority="345" stopIfTrue="1">
      <formula>IF(($AH$4="AF")*AND($B$10="F"),TRUE)</formula>
    </cfRule>
  </conditionalFormatting>
  <conditionalFormatting sqref="AH11">
    <cfRule type="expression" dxfId="6301" priority="394" stopIfTrue="1">
      <formula>IF($I$36="c",TRUE)</formula>
    </cfRule>
    <cfRule type="expression" dxfId="6300" priority="395" stopIfTrue="1">
      <formula>IF(($AH$4="AF")*AND($B$11="G"),TRUE)</formula>
    </cfRule>
  </conditionalFormatting>
  <conditionalFormatting sqref="AH12">
    <cfRule type="expression" dxfId="6299" priority="442" stopIfTrue="1">
      <formula>IF($J$36="c",TRUE)</formula>
    </cfRule>
    <cfRule type="expression" dxfId="6298" priority="443" stopIfTrue="1">
      <formula>IF(($AH$4="AF")*AND($B$12="H"),TRUE)</formula>
    </cfRule>
  </conditionalFormatting>
  <conditionalFormatting sqref="AH13">
    <cfRule type="expression" dxfId="6297" priority="488" stopIfTrue="1">
      <formula>IF($K$36="c",TRUE)</formula>
    </cfRule>
    <cfRule type="expression" dxfId="6296" priority="489" stopIfTrue="1">
      <formula>IF(($AH$4="AF")*AND($B$13="I"),TRUE)</formula>
    </cfRule>
  </conditionalFormatting>
  <conditionalFormatting sqref="AH14">
    <cfRule type="expression" dxfId="6295" priority="532" stopIfTrue="1">
      <formula>IF($L$36="c",TRUE)</formula>
    </cfRule>
    <cfRule type="expression" dxfId="6294" priority="533" stopIfTrue="1">
      <formula>IF(($AH$4="AF")*AND($B$14="J"),TRUE)</formula>
    </cfRule>
  </conditionalFormatting>
  <conditionalFormatting sqref="AH15">
    <cfRule type="expression" dxfId="6293" priority="574" stopIfTrue="1">
      <formula>IF($M$36="c",TRUE)</formula>
    </cfRule>
    <cfRule type="expression" dxfId="6292" priority="575" stopIfTrue="1">
      <formula>IF(($AH$4="AF")*AND($B$15="K"),TRUE)</formula>
    </cfRule>
  </conditionalFormatting>
  <conditionalFormatting sqref="AH16">
    <cfRule type="expression" dxfId="6291" priority="614" stopIfTrue="1">
      <formula>IF($N$36="c",TRUE)</formula>
    </cfRule>
    <cfRule type="expression" dxfId="6290" priority="615" stopIfTrue="1">
      <formula>IF(($AH$4="AF")*AND($B$16="L"),TRUE)</formula>
    </cfRule>
  </conditionalFormatting>
  <conditionalFormatting sqref="AH17">
    <cfRule type="expression" dxfId="6289" priority="652" stopIfTrue="1">
      <formula>IF($O$36="c",TRUE)</formula>
    </cfRule>
    <cfRule type="expression" dxfId="6288" priority="653" stopIfTrue="1">
      <formula>IF(($AH$4="AF")*AND($B$17="M"),TRUE)</formula>
    </cfRule>
  </conditionalFormatting>
  <conditionalFormatting sqref="AH18">
    <cfRule type="expression" dxfId="6287" priority="688" stopIfTrue="1">
      <formula>IF($P$36="c",TRUE)</formula>
    </cfRule>
    <cfRule type="expression" dxfId="6286" priority="689" stopIfTrue="1">
      <formula>IF(($AH$4="AF")*AND($B$18="N"),TRUE)</formula>
    </cfRule>
  </conditionalFormatting>
  <conditionalFormatting sqref="AH19">
    <cfRule type="expression" dxfId="6285" priority="722" stopIfTrue="1">
      <formula>IF($Q$36="c",TRUE)</formula>
    </cfRule>
    <cfRule type="expression" dxfId="6284" priority="723" stopIfTrue="1">
      <formula>IF(($AH$4="AF")*AND($B$19="O"),TRUE)</formula>
    </cfRule>
  </conditionalFormatting>
  <conditionalFormatting sqref="AH20">
    <cfRule type="expression" dxfId="6283" priority="754" stopIfTrue="1">
      <formula>IF($R$36="c",TRUE)</formula>
    </cfRule>
    <cfRule type="expression" dxfId="6282" priority="755" stopIfTrue="1">
      <formula>IF(($AH$4="AF")*AND($B$20="P"),TRUE)</formula>
    </cfRule>
  </conditionalFormatting>
  <conditionalFormatting sqref="AH21">
    <cfRule type="expression" dxfId="6281" priority="784" stopIfTrue="1">
      <formula>IF($S$36="c",TRUE)</formula>
    </cfRule>
    <cfRule type="expression" dxfId="6280" priority="785" stopIfTrue="1">
      <formula>IF(($AH$4="AF")*AND($B$21="Q"),TRUE)</formula>
    </cfRule>
  </conditionalFormatting>
  <conditionalFormatting sqref="AH22">
    <cfRule type="expression" dxfId="6279" priority="812" stopIfTrue="1">
      <formula>IF($T$36="c",TRUE)</formula>
    </cfRule>
    <cfRule type="expression" dxfId="6278" priority="813" stopIfTrue="1">
      <formula>IF(($AH$4="AF")*AND($B$22="R"),TRUE)</formula>
    </cfRule>
  </conditionalFormatting>
  <conditionalFormatting sqref="AH23">
    <cfRule type="expression" dxfId="6277" priority="838" stopIfTrue="1">
      <formula>IF($U$36="c",TRUE)</formula>
    </cfRule>
    <cfRule type="expression" dxfId="6276" priority="839" stopIfTrue="1">
      <formula>IF(($AH$4="AF")*AND($B$23="S"),TRUE)</formula>
    </cfRule>
  </conditionalFormatting>
  <conditionalFormatting sqref="AH24">
    <cfRule type="expression" dxfId="6275" priority="862" stopIfTrue="1">
      <formula>IF($V$36="c",TRUE)</formula>
    </cfRule>
    <cfRule type="expression" dxfId="6274" priority="863" stopIfTrue="1">
      <formula>IF(($AH$4="AF")*AND($B$24="T"),TRUE)</formula>
    </cfRule>
  </conditionalFormatting>
  <conditionalFormatting sqref="AH25">
    <cfRule type="expression" dxfId="6273" priority="884" stopIfTrue="1">
      <formula>IF($W$36="c",TRUE)</formula>
    </cfRule>
    <cfRule type="expression" dxfId="6272" priority="885" stopIfTrue="1">
      <formula>IF(($AH$4="AF")*AND($B$25="U"),TRUE)</formula>
    </cfRule>
  </conditionalFormatting>
  <conditionalFormatting sqref="AH26">
    <cfRule type="expression" dxfId="6271" priority="904" stopIfTrue="1">
      <formula>IF($X$36="c",TRUE)</formula>
    </cfRule>
    <cfRule type="expression" dxfId="6270" priority="905" stopIfTrue="1">
      <formula>IF(($AH$4="AF")*AND($B$26="V"),TRUE)</formula>
    </cfRule>
  </conditionalFormatting>
  <conditionalFormatting sqref="AH27">
    <cfRule type="expression" dxfId="6269" priority="922" stopIfTrue="1">
      <formula>IF($Y$36="c",TRUE)</formula>
    </cfRule>
    <cfRule type="expression" dxfId="6268" priority="923" stopIfTrue="1">
      <formula>IF(($AH$4="AF")*AND($B$27="W"),TRUE)</formula>
    </cfRule>
  </conditionalFormatting>
  <conditionalFormatting sqref="AH28">
    <cfRule type="expression" dxfId="6267" priority="938" stopIfTrue="1">
      <formula>IF($Z$36="c",TRUE)</formula>
    </cfRule>
    <cfRule type="expression" dxfId="6266" priority="939" stopIfTrue="1">
      <formula>IF(($AH$4="AF")*AND($B$28="X"),TRUE)</formula>
    </cfRule>
  </conditionalFormatting>
  <conditionalFormatting sqref="AH29">
    <cfRule type="expression" dxfId="6265" priority="952" stopIfTrue="1">
      <formula>IF($AA$36="c",TRUE)</formula>
    </cfRule>
    <cfRule type="expression" dxfId="6264" priority="953" stopIfTrue="1">
      <formula>IF(($AH$4="AF")*AND($B$29="Y"),TRUE)</formula>
    </cfRule>
  </conditionalFormatting>
  <conditionalFormatting sqref="AH30">
    <cfRule type="expression" dxfId="6263" priority="964" stopIfTrue="1">
      <formula>IF($AB$36="c",TRUE)</formula>
    </cfRule>
    <cfRule type="expression" dxfId="6262" priority="965" stopIfTrue="1">
      <formula>IF(($AH$4="AF")*AND($B$30="Z"),TRUE)</formula>
    </cfRule>
  </conditionalFormatting>
  <conditionalFormatting sqref="AH31">
    <cfRule type="expression" dxfId="6261" priority="974" stopIfTrue="1">
      <formula>IF($AC$36="c",TRUE)</formula>
    </cfRule>
    <cfRule type="expression" dxfId="6260" priority="975" stopIfTrue="1">
      <formula>IF(($AH$4="AF")*AND($B$31="AA"),TRUE)</formula>
    </cfRule>
  </conditionalFormatting>
  <conditionalFormatting sqref="AH32">
    <cfRule type="expression" dxfId="6259" priority="982" stopIfTrue="1">
      <formula>IF($AD$36="c",TRUE)</formula>
    </cfRule>
    <cfRule type="expression" dxfId="6258" priority="983" stopIfTrue="1">
      <formula>IF(($AH$4="AF")*AND($B$32="AB"),TRUE)</formula>
    </cfRule>
  </conditionalFormatting>
  <conditionalFormatting sqref="AH33">
    <cfRule type="expression" dxfId="6257" priority="988" stopIfTrue="1">
      <formula>IF($AE$36="c",TRUE)</formula>
    </cfRule>
    <cfRule type="expression" dxfId="6256" priority="989" stopIfTrue="1">
      <formula>IF(($AH$4="AF")*AND($B$33="AC"),TRUE)</formula>
    </cfRule>
  </conditionalFormatting>
  <conditionalFormatting sqref="AH34">
    <cfRule type="expression" dxfId="6255" priority="992" stopIfTrue="1">
      <formula>IF($AF$36="c",TRUE)</formula>
    </cfRule>
    <cfRule type="expression" dxfId="6254" priority="993" stopIfTrue="1">
      <formula>IF(($AH$4="AF")*AND($B$34="AD"),TRUE)</formula>
    </cfRule>
  </conditionalFormatting>
  <conditionalFormatting sqref="AH35">
    <cfRule type="expression" dxfId="6253" priority="994" stopIfTrue="1">
      <formula>IF($AG$36="c",TRUE)</formula>
    </cfRule>
    <cfRule type="expression" dxfId="6252" priority="995" stopIfTrue="1">
      <formula>IF(($AH$4="AF")*AND($B$35="AE"),TRUE)</formula>
    </cfRule>
  </conditionalFormatting>
  <conditionalFormatting sqref="AL5:BP5 AM6 AN6:AN7 AO6:AP8 AQ6:AR10 AS6:AT12 AU6:AV14 AW6:AX16 AY6:AZ18 BA6:BB20 BC6:BD22 BE6:BF24 BG6:BH26 BI6:BJ28 BK6:BL30 BM6:BN32 BO6:BP34 AK6:AK36 AL7:AL36 AM8:AM36 AP9 AN9:AN36 AO10:AO36 AR11 AP11:AP36 AQ12:AQ36 AT13 AR13:AR36 AS14:AS36 AV15 AT15:AT36 AU16:AU36 AX17 AV17:AV36 AW18:AW36 AZ19 AX19:AX36 AY20:AY36 BB21 AZ21:AZ36 BA22:BA36 BD23 BB23:BB36 BC24:BC36 BF25 BD25:BD36 BE26:BE36 BH27 BF27:BF36 BG28:BG36 BJ29 BH29:BH36 BI30:BI36 BL31 BJ31:BJ36 BK32:BK36 BN33 BL33:BL36 BM34:BM36 BP35 BN35:BN36 BO36">
    <cfRule type="cellIs" dxfId="6251" priority="1986" stopIfTrue="1" operator="equal">
      <formula>0</formula>
    </cfRule>
  </conditionalFormatting>
  <hyperlinks>
    <hyperlink ref="AI44" location="'Form II'!AC18" display="i" xr:uid="{00000000-0004-0000-0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&amp;LConflicting Phases&amp;CPage &amp;P of &amp;N&amp;RForm VII</oddFooter>
  </headerFooter>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50"/>
  </sheetPr>
  <dimension ref="A1:BP44"/>
  <sheetViews>
    <sheetView view="pageBreakPreview" zoomScaleNormal="100" zoomScaleSheetLayoutView="100" workbookViewId="0">
      <selection activeCell="D5" sqref="D5"/>
    </sheetView>
  </sheetViews>
  <sheetFormatPr defaultRowHeight="12.75" x14ac:dyDescent="0.2"/>
  <cols>
    <col min="1" max="35" width="3.5703125" customWidth="1"/>
    <col min="37" max="68" width="3.5703125" hidden="1" customWidth="1"/>
  </cols>
  <sheetData>
    <row r="1" spans="1:6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68" ht="15.75" x14ac:dyDescent="0.25">
      <c r="A2" s="5" t="s">
        <v>36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68" x14ac:dyDescent="0.2">
      <c r="A3" s="7"/>
      <c r="B3" s="4"/>
      <c r="C3" s="4"/>
      <c r="D3" s="393" t="s">
        <v>38</v>
      </c>
      <c r="E3" s="393"/>
      <c r="F3" s="393"/>
      <c r="G3" s="393"/>
      <c r="H3" s="393"/>
      <c r="I3" s="4"/>
      <c r="J3" s="4"/>
      <c r="K3" s="4"/>
      <c r="L3" s="4"/>
      <c r="M3" s="4"/>
      <c r="N3" s="4"/>
      <c r="O3" s="4"/>
      <c r="P3" s="4"/>
      <c r="Q3" s="4"/>
      <c r="R3" s="4"/>
      <c r="S3" s="4"/>
      <c r="T3" s="4"/>
      <c r="U3" s="4"/>
      <c r="V3" s="4"/>
      <c r="W3" s="4"/>
      <c r="X3" s="4"/>
      <c r="Y3" s="4"/>
      <c r="Z3" s="4"/>
      <c r="AA3" s="4"/>
      <c r="AB3" s="4"/>
      <c r="AC3" s="4"/>
      <c r="AD3" s="4"/>
      <c r="AE3" s="4"/>
      <c r="AF3" s="4"/>
      <c r="AG3" s="4"/>
      <c r="AH3" s="4"/>
      <c r="AI3" s="4"/>
    </row>
    <row r="4" spans="1:68" ht="12.75" customHeight="1" x14ac:dyDescent="0.2">
      <c r="A4" s="8"/>
      <c r="B4" s="29" t="s">
        <v>28</v>
      </c>
      <c r="C4" s="304" t="str">
        <f>IF('Form VI'!$A$8=TRUE,"A",IF('Form VI'!$A$8=FALSE," "))</f>
        <v xml:space="preserve"> </v>
      </c>
      <c r="D4" s="304" t="str">
        <f>IF('Form VI'!$A$9=TRUE,"B",IF('Form VI'!$A$9=FALSE," "))</f>
        <v xml:space="preserve"> </v>
      </c>
      <c r="E4" s="304" t="str">
        <f>IF('Form VI'!$A$10=TRUE,"C",IF('Form VI'!$A$10=FALSE," "))</f>
        <v xml:space="preserve"> </v>
      </c>
      <c r="F4" s="304" t="str">
        <f>IF('Form VI'!$A$11=TRUE,"D",IF('Form VI'!$A$11=FALSE," "))</f>
        <v xml:space="preserve"> </v>
      </c>
      <c r="G4" s="304" t="str">
        <f>IF('Form VI'!$A$12=TRUE,"E",IF('Form VI'!$A$12=FALSE," "))</f>
        <v xml:space="preserve"> </v>
      </c>
      <c r="H4" s="304" t="str">
        <f>IF('Form VI'!$A$13=TRUE,"F",IF('Form VI'!$A$13=FALSE," "))</f>
        <v xml:space="preserve"> </v>
      </c>
      <c r="I4" s="304" t="str">
        <f>IF('Form VI'!$A$14=TRUE,"G",IF('Form VI'!$A$14=FALSE," "))</f>
        <v xml:space="preserve"> </v>
      </c>
      <c r="J4" s="304" t="str">
        <f>IF('Form VI'!$A$15=TRUE,"H",IF('Form VI'!$A$15=FALSE," "))</f>
        <v xml:space="preserve"> </v>
      </c>
      <c r="K4" s="304" t="str">
        <f>IF('Form VI'!$A$16=TRUE,"I",IF('Form VI'!$A$16=FALSE," "))</f>
        <v xml:space="preserve"> </v>
      </c>
      <c r="L4" s="304" t="str">
        <f>IF('Form VI'!$A$17=TRUE,"J",IF('Form VI'!$A$17=FALSE," "))</f>
        <v xml:space="preserve"> </v>
      </c>
      <c r="M4" s="304" t="str">
        <f>IF('Form VI'!$A$18=TRUE,"K",IF('Form VI'!$A$18=FALSE," "))</f>
        <v xml:space="preserve"> </v>
      </c>
      <c r="N4" s="304" t="str">
        <f>IF('Form VI'!$A$19=TRUE,"L",IF('Form VI'!$A$19=FALSE," "))</f>
        <v xml:space="preserve"> </v>
      </c>
      <c r="O4" s="304" t="str">
        <f>IF('Form VI'!$A$20=TRUE,"M",IF('Form VI'!$A$20=FALSE," "))</f>
        <v xml:space="preserve"> </v>
      </c>
      <c r="P4" s="304" t="str">
        <f>IF('Form VI'!$A$21=TRUE,"N",IF('Form VI'!$A$21=FALSE," "))</f>
        <v xml:space="preserve"> </v>
      </c>
      <c r="Q4" s="304" t="str">
        <f>IF('Form VI'!$A$22=TRUE,"O",IF('Form VI'!$A$22=FALSE," "))</f>
        <v xml:space="preserve"> </v>
      </c>
      <c r="R4" s="304" t="str">
        <f>IF('Form VI'!$A$23=TRUE,"P",IF('Form VI'!$A$23=FALSE," "))</f>
        <v xml:space="preserve"> </v>
      </c>
      <c r="S4" s="304" t="str">
        <f>IF('Form VI'!$A$24=TRUE,"Q",IF('Form VI'!$A$24=FALSE," "))</f>
        <v xml:space="preserve"> </v>
      </c>
      <c r="T4" s="304" t="str">
        <f>IF('Form VI'!$A$25=TRUE,"R",IF('Form VI'!$A$25=FALSE," "))</f>
        <v xml:space="preserve"> </v>
      </c>
      <c r="U4" s="304" t="str">
        <f>IF('Form VI'!$A$26=TRUE,"S",IF('Form VI'!$A$26=FALSE," "))</f>
        <v xml:space="preserve"> </v>
      </c>
      <c r="V4" s="304" t="str">
        <f>IF('Form VI'!$A$27=TRUE,"T",IF('Form VI'!$A$27=FALSE," "))</f>
        <v xml:space="preserve"> </v>
      </c>
      <c r="W4" s="304" t="str">
        <f>IF('Form VI'!$A$28=TRUE,"U",IF('Form VI'!$A$28=FALSE," "))</f>
        <v xml:space="preserve"> </v>
      </c>
      <c r="X4" s="304" t="str">
        <f>IF('Form VI'!$A$29=TRUE,"V",IF('Form VI'!$A$29=FALSE," "))</f>
        <v xml:space="preserve"> </v>
      </c>
      <c r="Y4" s="304" t="str">
        <f>IF('Form VI'!$A$30=TRUE,"W",IF('Form VI'!$A$30=FALSE," "))</f>
        <v xml:space="preserve"> </v>
      </c>
      <c r="Z4" s="304" t="str">
        <f>IF('Form VI'!$A$31=TRUE,"X",IF('Form VI'!$A$31=FALSE," "))</f>
        <v xml:space="preserve"> </v>
      </c>
      <c r="AA4" s="304" t="str">
        <f>IF('Form VI'!$A$32=TRUE,"Y",IF('Form VI'!$A$32=FALSE," "))</f>
        <v xml:space="preserve"> </v>
      </c>
      <c r="AB4" s="304" t="str">
        <f>IF('Form VI'!$A$33=TRUE,"Z",IF('Form VI'!$A$33=FALSE," "))</f>
        <v xml:space="preserve"> </v>
      </c>
      <c r="AC4" s="304" t="str">
        <f>IF('Form VI'!$A$34=TRUE,"AA",IF('Form VI'!$A$34=FALSE," "))</f>
        <v xml:space="preserve"> </v>
      </c>
      <c r="AD4" s="304" t="str">
        <f>IF('Form VI'!$A$35=TRUE,"AB",IF('Form VI'!$A$35=FALSE," "))</f>
        <v xml:space="preserve"> </v>
      </c>
      <c r="AE4" s="304" t="str">
        <f>IF('Form VI'!$A$36=TRUE,"AC",IF('Form VI'!$A$36=FALSE," "))</f>
        <v xml:space="preserve"> </v>
      </c>
      <c r="AF4" s="304" t="str">
        <f>IF('Form VI'!$A$37=TRUE,"AD",IF('Form VI'!$A$37=FALSE," "))</f>
        <v xml:space="preserve"> </v>
      </c>
      <c r="AG4" s="304" t="str">
        <f>IF('Form VI'!$A$38=TRUE,"AE",IF('Form VI'!$A$38=FALSE," "))</f>
        <v xml:space="preserve"> </v>
      </c>
      <c r="AH4" s="304" t="str">
        <f>IF('Form VI'!$A$39=TRUE,"AF",IF('Form VI'!$A$39=FALSE," "))</f>
        <v xml:space="preserve"> </v>
      </c>
      <c r="AI4" s="4"/>
      <c r="AK4" s="230" t="s">
        <v>3</v>
      </c>
      <c r="AL4" s="24" t="s">
        <v>4</v>
      </c>
      <c r="AM4" s="24" t="s">
        <v>5</v>
      </c>
      <c r="AN4" s="24" t="s">
        <v>6</v>
      </c>
      <c r="AO4" s="24" t="s">
        <v>527</v>
      </c>
      <c r="AP4" s="24" t="s">
        <v>9</v>
      </c>
      <c r="AQ4" s="24" t="s">
        <v>546</v>
      </c>
      <c r="AR4" s="24" t="s">
        <v>547</v>
      </c>
      <c r="AS4" s="24" t="s">
        <v>10</v>
      </c>
      <c r="AT4" s="24" t="s">
        <v>548</v>
      </c>
      <c r="AU4" s="24" t="s">
        <v>549</v>
      </c>
      <c r="AV4" s="24" t="s">
        <v>550</v>
      </c>
      <c r="AW4" s="24" t="s">
        <v>11</v>
      </c>
      <c r="AX4" s="24" t="s">
        <v>551</v>
      </c>
      <c r="AY4" s="24" t="s">
        <v>552</v>
      </c>
      <c r="AZ4" s="24" t="s">
        <v>553</v>
      </c>
      <c r="BA4" s="24" t="s">
        <v>554</v>
      </c>
      <c r="BB4" s="24" t="s">
        <v>555</v>
      </c>
      <c r="BC4" s="24" t="s">
        <v>556</v>
      </c>
      <c r="BD4" s="24" t="s">
        <v>557</v>
      </c>
      <c r="BE4" s="24" t="s">
        <v>558</v>
      </c>
      <c r="BF4" s="24" t="s">
        <v>12</v>
      </c>
      <c r="BG4" s="24" t="s">
        <v>559</v>
      </c>
      <c r="BH4" s="24" t="s">
        <v>13</v>
      </c>
      <c r="BI4" s="24" t="s">
        <v>560</v>
      </c>
      <c r="BJ4" s="24" t="s">
        <v>561</v>
      </c>
      <c r="BK4" s="24" t="s">
        <v>562</v>
      </c>
      <c r="BL4" s="24" t="s">
        <v>563</v>
      </c>
      <c r="BM4" s="24" t="s">
        <v>564</v>
      </c>
      <c r="BN4" s="24" t="s">
        <v>565</v>
      </c>
      <c r="BO4" s="24" t="s">
        <v>566</v>
      </c>
      <c r="BP4" s="24" t="s">
        <v>567</v>
      </c>
    </row>
    <row r="5" spans="1:68" ht="12.75" customHeight="1" x14ac:dyDescent="0.2">
      <c r="A5" s="394" t="s">
        <v>37</v>
      </c>
      <c r="B5" s="304" t="str">
        <f>IF('Form VI'!$A$8=TRUE,"A",IF('Form VI'!$A$8=FALSE," "))</f>
        <v xml:space="preserve"> </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4"/>
      <c r="AK5" s="178"/>
      <c r="AL5" s="179">
        <f>'Form VII'!$D$5</f>
        <v>0</v>
      </c>
      <c r="AM5" s="179">
        <f>'Form VII'!$E$5</f>
        <v>0</v>
      </c>
      <c r="AN5" s="179">
        <f>'Form VII'!$F$5</f>
        <v>0</v>
      </c>
      <c r="AO5" s="179">
        <f>'Form VII'!$G$5</f>
        <v>0</v>
      </c>
      <c r="AP5" s="179">
        <f>'Form VII'!$H$5</f>
        <v>0</v>
      </c>
      <c r="AQ5" s="179">
        <f>'Form VII'!$I$5</f>
        <v>0</v>
      </c>
      <c r="AR5" s="179">
        <f>'Form VII'!$J$5</f>
        <v>0</v>
      </c>
      <c r="AS5" s="179">
        <f>'Form VII'!$K$5</f>
        <v>0</v>
      </c>
      <c r="AT5" s="179">
        <f>'Form VII'!$L$5</f>
        <v>0</v>
      </c>
      <c r="AU5" s="179">
        <f>'Form VII'!$M$5</f>
        <v>0</v>
      </c>
      <c r="AV5" s="179">
        <f>'Form VII'!$N$5</f>
        <v>0</v>
      </c>
      <c r="AW5" s="179">
        <f>'Form VII'!$O$5</f>
        <v>0</v>
      </c>
      <c r="AX5" s="179">
        <f>'Form VII'!$P$5</f>
        <v>0</v>
      </c>
      <c r="AY5" s="179">
        <f>'Form VII'!$Q$5</f>
        <v>0</v>
      </c>
      <c r="AZ5" s="179">
        <f>'Form VII'!$R$5</f>
        <v>0</v>
      </c>
      <c r="BA5" s="179">
        <f>'Form VII'!$S$5</f>
        <v>0</v>
      </c>
      <c r="BB5" s="179">
        <f>'Form VII'!$T$5</f>
        <v>0</v>
      </c>
      <c r="BC5" s="179">
        <f>'Form VII'!$U$5</f>
        <v>0</v>
      </c>
      <c r="BD5" s="179">
        <f>'Form VII'!$V$5</f>
        <v>0</v>
      </c>
      <c r="BE5" s="179">
        <f>'Form VII'!$W$5</f>
        <v>0</v>
      </c>
      <c r="BF5" s="179">
        <f>'Form VII'!$X$5</f>
        <v>0</v>
      </c>
      <c r="BG5" s="179">
        <f>'Form VII'!$Y$5</f>
        <v>0</v>
      </c>
      <c r="BH5" s="179">
        <f>'Form VII'!$Z$5</f>
        <v>0</v>
      </c>
      <c r="BI5" s="179">
        <f>'Form VII'!$AA$5</f>
        <v>0</v>
      </c>
      <c r="BJ5" s="179">
        <f>'Form VII'!$AB$5</f>
        <v>0</v>
      </c>
      <c r="BK5" s="179">
        <f>'Form VII'!$AC$5</f>
        <v>0</v>
      </c>
      <c r="BL5" s="179">
        <f>'Form VII'!$AD$5</f>
        <v>0</v>
      </c>
      <c r="BM5" s="179">
        <f>'Form VII'!$AE$5</f>
        <v>0</v>
      </c>
      <c r="BN5" s="179">
        <f>'Form VII'!$AF$5</f>
        <v>0</v>
      </c>
      <c r="BO5" s="179">
        <f>'Form VII'!$AG$5</f>
        <v>0</v>
      </c>
      <c r="BP5" s="179">
        <f>'Form VII'!$AH$5</f>
        <v>0</v>
      </c>
    </row>
    <row r="6" spans="1:68" x14ac:dyDescent="0.2">
      <c r="A6" s="394"/>
      <c r="B6" s="304" t="str">
        <f>IF('Form VI'!$A$9=TRUE,"B",IF('Form VI'!$A$9=FALSE," "))</f>
        <v xml:space="preserve"> </v>
      </c>
      <c r="C6" s="58"/>
      <c r="D6" s="57"/>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4"/>
      <c r="AK6" s="179">
        <f>'Form VII'!$C$6</f>
        <v>0</v>
      </c>
      <c r="AL6" s="178"/>
      <c r="AM6" s="179">
        <f>'Form VII'!$E$6</f>
        <v>0</v>
      </c>
      <c r="AN6" s="179">
        <f>'Form VII'!$F$6</f>
        <v>0</v>
      </c>
      <c r="AO6" s="179">
        <f>'Form VII'!$G$6</f>
        <v>0</v>
      </c>
      <c r="AP6" s="179">
        <f>'Form VII'!$H$6</f>
        <v>0</v>
      </c>
      <c r="AQ6" s="179">
        <f>'Form VII'!$I$6</f>
        <v>0</v>
      </c>
      <c r="AR6" s="179">
        <f>'Form VII'!$J$6</f>
        <v>0</v>
      </c>
      <c r="AS6" s="179">
        <f>'Form VII'!$K$6</f>
        <v>0</v>
      </c>
      <c r="AT6" s="179">
        <f>'Form VII'!$L$6</f>
        <v>0</v>
      </c>
      <c r="AU6" s="179">
        <f>'Form VII'!$M$6</f>
        <v>0</v>
      </c>
      <c r="AV6" s="179">
        <f>'Form VII'!$N$6</f>
        <v>0</v>
      </c>
      <c r="AW6" s="179">
        <f>'Form VII'!$O$6</f>
        <v>0</v>
      </c>
      <c r="AX6" s="179">
        <f>'Form VII'!$P$6</f>
        <v>0</v>
      </c>
      <c r="AY6" s="179">
        <f>'Form VII'!$Q$6</f>
        <v>0</v>
      </c>
      <c r="AZ6" s="179">
        <f>'Form VII'!$R$6</f>
        <v>0</v>
      </c>
      <c r="BA6" s="179">
        <f>'Form VII'!$S$6</f>
        <v>0</v>
      </c>
      <c r="BB6" s="179">
        <f>'Form VII'!$T$6</f>
        <v>0</v>
      </c>
      <c r="BC6" s="179">
        <f>'Form VII'!$U$6</f>
        <v>0</v>
      </c>
      <c r="BD6" s="179">
        <f>'Form VII'!$V$6</f>
        <v>0</v>
      </c>
      <c r="BE6" s="179">
        <f>'Form VII'!$W$6</f>
        <v>0</v>
      </c>
      <c r="BF6" s="179">
        <f>'Form VII'!$X$6</f>
        <v>0</v>
      </c>
      <c r="BG6" s="179">
        <f>'Form VII'!$Y$6</f>
        <v>0</v>
      </c>
      <c r="BH6" s="179">
        <f>'Form VII'!$Z$6</f>
        <v>0</v>
      </c>
      <c r="BI6" s="179">
        <f>'Form VII'!$AA$6</f>
        <v>0</v>
      </c>
      <c r="BJ6" s="179">
        <f>'Form VII'!$AB$6</f>
        <v>0</v>
      </c>
      <c r="BK6" s="179">
        <f>'Form VII'!$AC$6</f>
        <v>0</v>
      </c>
      <c r="BL6" s="179">
        <f>'Form VII'!$AD$6</f>
        <v>0</v>
      </c>
      <c r="BM6" s="179">
        <f>'Form VII'!$AE$6</f>
        <v>0</v>
      </c>
      <c r="BN6" s="179">
        <f>'Form VII'!$AF$6</f>
        <v>0</v>
      </c>
      <c r="BO6" s="179">
        <f>'Form VII'!$AG$6</f>
        <v>0</v>
      </c>
      <c r="BP6" s="179">
        <f>'Form VII'!$AH$6</f>
        <v>0</v>
      </c>
    </row>
    <row r="7" spans="1:68" ht="12.75" customHeight="1" x14ac:dyDescent="0.2">
      <c r="A7" s="394"/>
      <c r="B7" s="304" t="str">
        <f>IF('Form VI'!$A$10=TRUE,"C",IF('Form VI'!$A$10=FALSE," "))</f>
        <v xml:space="preserve"> </v>
      </c>
      <c r="C7" s="58"/>
      <c r="D7" s="58"/>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4"/>
      <c r="AK7" s="179">
        <f>'Form VII'!$C$7</f>
        <v>0</v>
      </c>
      <c r="AL7" s="179">
        <f>'Form VII'!$D$7</f>
        <v>0</v>
      </c>
      <c r="AM7" s="178"/>
      <c r="AN7" s="179">
        <f>'Form VII'!$F$7</f>
        <v>0</v>
      </c>
      <c r="AO7" s="179">
        <f>'Form VII'!$G$7</f>
        <v>0</v>
      </c>
      <c r="AP7" s="179">
        <f>'Form VII'!$H$7</f>
        <v>0</v>
      </c>
      <c r="AQ7" s="179">
        <f>'Form VII'!$I$7</f>
        <v>0</v>
      </c>
      <c r="AR7" s="179">
        <f>'Form VII'!$J$7</f>
        <v>0</v>
      </c>
      <c r="AS7" s="179">
        <f>'Form VII'!$K$7</f>
        <v>0</v>
      </c>
      <c r="AT7" s="179">
        <f>'Form VII'!$L$7</f>
        <v>0</v>
      </c>
      <c r="AU7" s="179">
        <f>'Form VII'!$M$7</f>
        <v>0</v>
      </c>
      <c r="AV7" s="179">
        <f>'Form VII'!$N$7</f>
        <v>0</v>
      </c>
      <c r="AW7" s="179">
        <f>'Form VII'!$O$7</f>
        <v>0</v>
      </c>
      <c r="AX7" s="179">
        <f>'Form VII'!$P$7</f>
        <v>0</v>
      </c>
      <c r="AY7" s="179">
        <f>'Form VII'!$Q$7</f>
        <v>0</v>
      </c>
      <c r="AZ7" s="179">
        <f>'Form VII'!$R$7</f>
        <v>0</v>
      </c>
      <c r="BA7" s="179">
        <f>'Form VII'!$S$7</f>
        <v>0</v>
      </c>
      <c r="BB7" s="179">
        <f>'Form VII'!$T$7</f>
        <v>0</v>
      </c>
      <c r="BC7" s="179">
        <f>'Form VII'!$U$7</f>
        <v>0</v>
      </c>
      <c r="BD7" s="179">
        <f>'Form VII'!$V$7</f>
        <v>0</v>
      </c>
      <c r="BE7" s="179">
        <f>'Form VII'!$W$7</f>
        <v>0</v>
      </c>
      <c r="BF7" s="179">
        <f>'Form VII'!$X$7</f>
        <v>0</v>
      </c>
      <c r="BG7" s="179">
        <f>'Form VII'!$Y$7</f>
        <v>0</v>
      </c>
      <c r="BH7" s="179">
        <f>'Form VII'!$Z$7</f>
        <v>0</v>
      </c>
      <c r="BI7" s="179">
        <f>'Form VII'!$AA$7</f>
        <v>0</v>
      </c>
      <c r="BJ7" s="179">
        <f>'Form VII'!$AB$7</f>
        <v>0</v>
      </c>
      <c r="BK7" s="179">
        <f>'Form VII'!$AC$7</f>
        <v>0</v>
      </c>
      <c r="BL7" s="179">
        <f>'Form VII'!$AD$7</f>
        <v>0</v>
      </c>
      <c r="BM7" s="179">
        <f>'Form VII'!$AE$7</f>
        <v>0</v>
      </c>
      <c r="BN7" s="179">
        <f>'Form VII'!$AF$7</f>
        <v>0</v>
      </c>
      <c r="BO7" s="179">
        <f>'Form VII'!$AG$7</f>
        <v>0</v>
      </c>
      <c r="BP7" s="179">
        <f>'Form VII'!$AH$7</f>
        <v>0</v>
      </c>
    </row>
    <row r="8" spans="1:68" x14ac:dyDescent="0.2">
      <c r="A8" s="394"/>
      <c r="B8" s="304" t="str">
        <f>IF('Form VI'!$A$11=TRUE,"D",IF('Form VI'!$A$11=FALSE," "))</f>
        <v xml:space="preserve"> </v>
      </c>
      <c r="C8" s="58"/>
      <c r="D8" s="58"/>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4"/>
      <c r="AK8" s="179">
        <f>'Form VII'!$C$8</f>
        <v>0</v>
      </c>
      <c r="AL8" s="179">
        <f>'Form VII'!$D$8</f>
        <v>0</v>
      </c>
      <c r="AM8" s="179">
        <f>'Form VII'!$E$8</f>
        <v>0</v>
      </c>
      <c r="AN8" s="178"/>
      <c r="AO8" s="179">
        <f>'Form VII'!$G$8</f>
        <v>0</v>
      </c>
      <c r="AP8" s="179">
        <f>'Form VII'!$H$8</f>
        <v>0</v>
      </c>
      <c r="AQ8" s="179">
        <f>'Form VII'!$I$8</f>
        <v>0</v>
      </c>
      <c r="AR8" s="179">
        <f>'Form VII'!$J$8</f>
        <v>0</v>
      </c>
      <c r="AS8" s="179">
        <f>'Form VII'!$K$8</f>
        <v>0</v>
      </c>
      <c r="AT8" s="179">
        <f>'Form VII'!$L$8</f>
        <v>0</v>
      </c>
      <c r="AU8" s="179">
        <f>'Form VII'!$M$8</f>
        <v>0</v>
      </c>
      <c r="AV8" s="179">
        <f>'Form VII'!$N$8</f>
        <v>0</v>
      </c>
      <c r="AW8" s="179">
        <f>'Form VII'!$O$8</f>
        <v>0</v>
      </c>
      <c r="AX8" s="179">
        <f>'Form VII'!$P$8</f>
        <v>0</v>
      </c>
      <c r="AY8" s="179">
        <f>'Form VII'!$Q$8</f>
        <v>0</v>
      </c>
      <c r="AZ8" s="179">
        <f>'Form VII'!$R$8</f>
        <v>0</v>
      </c>
      <c r="BA8" s="179">
        <f>'Form VII'!$S$8</f>
        <v>0</v>
      </c>
      <c r="BB8" s="179">
        <f>'Form VII'!$T$8</f>
        <v>0</v>
      </c>
      <c r="BC8" s="179">
        <f>'Form VII'!$U$8</f>
        <v>0</v>
      </c>
      <c r="BD8" s="179">
        <f>'Form VII'!$V$8</f>
        <v>0</v>
      </c>
      <c r="BE8" s="179">
        <f>'Form VII'!$W$8</f>
        <v>0</v>
      </c>
      <c r="BF8" s="179">
        <f>'Form VII'!$X$8</f>
        <v>0</v>
      </c>
      <c r="BG8" s="179">
        <f>'Form VII'!$Y$8</f>
        <v>0</v>
      </c>
      <c r="BH8" s="179">
        <f>'Form VII'!$Z$8</f>
        <v>0</v>
      </c>
      <c r="BI8" s="179">
        <f>'Form VII'!$AA$8</f>
        <v>0</v>
      </c>
      <c r="BJ8" s="179">
        <f>'Form VII'!$AB$8</f>
        <v>0</v>
      </c>
      <c r="BK8" s="179">
        <f>'Form VII'!$AC$8</f>
        <v>0</v>
      </c>
      <c r="BL8" s="179">
        <f>'Form VII'!$AD$8</f>
        <v>0</v>
      </c>
      <c r="BM8" s="179">
        <f>'Form VII'!$AE$8</f>
        <v>0</v>
      </c>
      <c r="BN8" s="179">
        <f>'Form VII'!$AF$8</f>
        <v>0</v>
      </c>
      <c r="BO8" s="179">
        <f>'Form VII'!$AG$8</f>
        <v>0</v>
      </c>
      <c r="BP8" s="179">
        <f>'Form VII'!$AH$8</f>
        <v>0</v>
      </c>
    </row>
    <row r="9" spans="1:68" x14ac:dyDescent="0.2">
      <c r="A9" s="394"/>
      <c r="B9" s="304" t="str">
        <f>IF('Form VI'!$A$12=TRUE,"E",IF('Form VI'!$A$12=FALSE," "))</f>
        <v xml:space="preserve"> </v>
      </c>
      <c r="C9" s="58"/>
      <c r="D9" s="58"/>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4"/>
      <c r="AK9" s="179">
        <f>'Form VII'!$C$9</f>
        <v>0</v>
      </c>
      <c r="AL9" s="179">
        <f>'Form VII'!$D$9</f>
        <v>0</v>
      </c>
      <c r="AM9" s="179">
        <f>'Form VII'!$E$9</f>
        <v>0</v>
      </c>
      <c r="AN9" s="179">
        <f>'Form VII'!$F$9</f>
        <v>0</v>
      </c>
      <c r="AO9" s="178"/>
      <c r="AP9" s="179">
        <f>'Form VII'!$H$9</f>
        <v>0</v>
      </c>
      <c r="AQ9" s="179">
        <f>'Form VII'!$I$9</f>
        <v>0</v>
      </c>
      <c r="AR9" s="179">
        <f>'Form VII'!$J$9</f>
        <v>0</v>
      </c>
      <c r="AS9" s="179">
        <f>'Form VII'!$K$9</f>
        <v>0</v>
      </c>
      <c r="AT9" s="179">
        <f>'Form VII'!$L$9</f>
        <v>0</v>
      </c>
      <c r="AU9" s="179">
        <f>'Form VII'!$M$9</f>
        <v>0</v>
      </c>
      <c r="AV9" s="179">
        <f>'Form VII'!$N$9</f>
        <v>0</v>
      </c>
      <c r="AW9" s="179">
        <f>'Form VII'!$O$9</f>
        <v>0</v>
      </c>
      <c r="AX9" s="179">
        <f>'Form VII'!$P$9</f>
        <v>0</v>
      </c>
      <c r="AY9" s="179">
        <f>'Form VII'!$Q$9</f>
        <v>0</v>
      </c>
      <c r="AZ9" s="179">
        <f>'Form VII'!$R$9</f>
        <v>0</v>
      </c>
      <c r="BA9" s="179">
        <f>'Form VII'!$S$9</f>
        <v>0</v>
      </c>
      <c r="BB9" s="179">
        <f>'Form VII'!$T$9</f>
        <v>0</v>
      </c>
      <c r="BC9" s="179">
        <f>'Form VII'!$U$9</f>
        <v>0</v>
      </c>
      <c r="BD9" s="179">
        <f>'Form VII'!$V$9</f>
        <v>0</v>
      </c>
      <c r="BE9" s="179">
        <f>'Form VII'!$W$9</f>
        <v>0</v>
      </c>
      <c r="BF9" s="179">
        <f>'Form VII'!$X$9</f>
        <v>0</v>
      </c>
      <c r="BG9" s="179">
        <f>'Form VII'!$Y$9</f>
        <v>0</v>
      </c>
      <c r="BH9" s="179">
        <f>'Form VII'!$Z$9</f>
        <v>0</v>
      </c>
      <c r="BI9" s="179">
        <f>'Form VII'!$AA$9</f>
        <v>0</v>
      </c>
      <c r="BJ9" s="179">
        <f>'Form VII'!$AB$9</f>
        <v>0</v>
      </c>
      <c r="BK9" s="179">
        <f>'Form VII'!$AC$9</f>
        <v>0</v>
      </c>
      <c r="BL9" s="179">
        <f>'Form VII'!$AD$9</f>
        <v>0</v>
      </c>
      <c r="BM9" s="179">
        <f>'Form VII'!$AE$9</f>
        <v>0</v>
      </c>
      <c r="BN9" s="179">
        <f>'Form VII'!$AF$9</f>
        <v>0</v>
      </c>
      <c r="BO9" s="179">
        <f>'Form VII'!$AG$9</f>
        <v>0</v>
      </c>
      <c r="BP9" s="179">
        <f>'Form VII'!$AH$9</f>
        <v>0</v>
      </c>
    </row>
    <row r="10" spans="1:68" x14ac:dyDescent="0.2">
      <c r="A10" s="394"/>
      <c r="B10" s="304" t="str">
        <f>IF('Form VI'!$A$13=TRUE,"F",IF('Form VI'!$A$13=FALSE," "))</f>
        <v xml:space="preserve"> </v>
      </c>
      <c r="C10" s="58"/>
      <c r="D10" s="58"/>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4"/>
      <c r="AK10" s="179">
        <f>'Form VII'!$C$10</f>
        <v>0</v>
      </c>
      <c r="AL10" s="179">
        <f>'Form VII'!$D$10</f>
        <v>0</v>
      </c>
      <c r="AM10" s="179">
        <f>'Form VII'!$E$10</f>
        <v>0</v>
      </c>
      <c r="AN10" s="179">
        <f>'Form VII'!$F$10</f>
        <v>0</v>
      </c>
      <c r="AO10" s="179">
        <f>'Form VII'!$G$10</f>
        <v>0</v>
      </c>
      <c r="AP10" s="178"/>
      <c r="AQ10" s="179">
        <f>'Form VII'!$I$10</f>
        <v>0</v>
      </c>
      <c r="AR10" s="179">
        <f>'Form VII'!$J$10</f>
        <v>0</v>
      </c>
      <c r="AS10" s="179">
        <f>'Form VII'!$K$10</f>
        <v>0</v>
      </c>
      <c r="AT10" s="179">
        <f>'Form VII'!$L$10</f>
        <v>0</v>
      </c>
      <c r="AU10" s="179">
        <f>'Form VII'!$M$10</f>
        <v>0</v>
      </c>
      <c r="AV10" s="179">
        <f>'Form VII'!$N$10</f>
        <v>0</v>
      </c>
      <c r="AW10" s="179">
        <f>'Form VII'!$O$10</f>
        <v>0</v>
      </c>
      <c r="AX10" s="179">
        <f>'Form VII'!$P$10</f>
        <v>0</v>
      </c>
      <c r="AY10" s="179">
        <f>'Form VII'!$Q$10</f>
        <v>0</v>
      </c>
      <c r="AZ10" s="179">
        <f>'Form VII'!$R$10</f>
        <v>0</v>
      </c>
      <c r="BA10" s="179">
        <f>'Form VII'!$S$10</f>
        <v>0</v>
      </c>
      <c r="BB10" s="179">
        <f>'Form VII'!$T$10</f>
        <v>0</v>
      </c>
      <c r="BC10" s="179">
        <f>'Form VII'!$U$10</f>
        <v>0</v>
      </c>
      <c r="BD10" s="179">
        <f>'Form VII'!$V$10</f>
        <v>0</v>
      </c>
      <c r="BE10" s="179">
        <f>'Form VII'!$W$10</f>
        <v>0</v>
      </c>
      <c r="BF10" s="179">
        <f>'Form VII'!$X$10</f>
        <v>0</v>
      </c>
      <c r="BG10" s="179">
        <f>'Form VII'!$Y$10</f>
        <v>0</v>
      </c>
      <c r="BH10" s="179">
        <f>'Form VII'!$Z$10</f>
        <v>0</v>
      </c>
      <c r="BI10" s="179">
        <f>'Form VII'!$AA$10</f>
        <v>0</v>
      </c>
      <c r="BJ10" s="179">
        <f>'Form VII'!$AB$10</f>
        <v>0</v>
      </c>
      <c r="BK10" s="179">
        <f>'Form VII'!$AC$10</f>
        <v>0</v>
      </c>
      <c r="BL10" s="179">
        <f>'Form VII'!$AD$10</f>
        <v>0</v>
      </c>
      <c r="BM10" s="179">
        <f>'Form VII'!$AE$10</f>
        <v>0</v>
      </c>
      <c r="BN10" s="179">
        <f>'Form VII'!$AF$10</f>
        <v>0</v>
      </c>
      <c r="BO10" s="179">
        <f>'Form VII'!$AG$10</f>
        <v>0</v>
      </c>
      <c r="BP10" s="179">
        <f>'Form VII'!$AH$10</f>
        <v>0</v>
      </c>
    </row>
    <row r="11" spans="1:68" x14ac:dyDescent="0.2">
      <c r="A11" s="4"/>
      <c r="B11" s="304" t="str">
        <f>IF('Form VI'!$A$14=TRUE,"G",IF('Form VI'!$A$14=FALSE," "))</f>
        <v xml:space="preserve"> </v>
      </c>
      <c r="C11" s="58"/>
      <c r="D11" s="58"/>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4"/>
      <c r="AK11" s="179">
        <f>'Form VII'!$C$11</f>
        <v>0</v>
      </c>
      <c r="AL11" s="179">
        <f>'Form VII'!$D$11</f>
        <v>0</v>
      </c>
      <c r="AM11" s="179">
        <f>'Form VII'!$E$11</f>
        <v>0</v>
      </c>
      <c r="AN11" s="179">
        <f>'Form VII'!$F$11</f>
        <v>0</v>
      </c>
      <c r="AO11" s="179">
        <f>'Form VII'!$G$11</f>
        <v>0</v>
      </c>
      <c r="AP11" s="179">
        <f>'Form VII'!$H$11</f>
        <v>0</v>
      </c>
      <c r="AQ11" s="178"/>
      <c r="AR11" s="179">
        <f>'Form VII'!$J$11</f>
        <v>0</v>
      </c>
      <c r="AS11" s="179">
        <f>'Form VII'!$K$11</f>
        <v>0</v>
      </c>
      <c r="AT11" s="179">
        <f>'Form VII'!$L$11</f>
        <v>0</v>
      </c>
      <c r="AU11" s="179">
        <f>'Form VII'!$M$11</f>
        <v>0</v>
      </c>
      <c r="AV11" s="179">
        <f>'Form VII'!$N$11</f>
        <v>0</v>
      </c>
      <c r="AW11" s="179">
        <f>'Form VII'!$O$11</f>
        <v>0</v>
      </c>
      <c r="AX11" s="179">
        <f>'Form VII'!$P$11</f>
        <v>0</v>
      </c>
      <c r="AY11" s="179">
        <f>'Form VII'!$Q$11</f>
        <v>0</v>
      </c>
      <c r="AZ11" s="179">
        <f>'Form VII'!$R$11</f>
        <v>0</v>
      </c>
      <c r="BA11" s="179">
        <f>'Form VII'!$S$11</f>
        <v>0</v>
      </c>
      <c r="BB11" s="179">
        <f>'Form VII'!$T$11</f>
        <v>0</v>
      </c>
      <c r="BC11" s="179">
        <f>'Form VII'!$U$11</f>
        <v>0</v>
      </c>
      <c r="BD11" s="179">
        <f>'Form VII'!$V$11</f>
        <v>0</v>
      </c>
      <c r="BE11" s="179">
        <f>'Form VII'!$W$11</f>
        <v>0</v>
      </c>
      <c r="BF11" s="179">
        <f>'Form VII'!$X$11</f>
        <v>0</v>
      </c>
      <c r="BG11" s="179">
        <f>'Form VII'!$Y$11</f>
        <v>0</v>
      </c>
      <c r="BH11" s="179">
        <f>'Form VII'!$Z$11</f>
        <v>0</v>
      </c>
      <c r="BI11" s="179">
        <f>'Form VII'!$AA$11</f>
        <v>0</v>
      </c>
      <c r="BJ11" s="179">
        <f>'Form VII'!$AB$11</f>
        <v>0</v>
      </c>
      <c r="BK11" s="179">
        <f>'Form VII'!$AC$11</f>
        <v>0</v>
      </c>
      <c r="BL11" s="179">
        <f>'Form VII'!$AD$11</f>
        <v>0</v>
      </c>
      <c r="BM11" s="179">
        <f>'Form VII'!$AE$11</f>
        <v>0</v>
      </c>
      <c r="BN11" s="179">
        <f>'Form VII'!$AF$11</f>
        <v>0</v>
      </c>
      <c r="BO11" s="179">
        <f>'Form VII'!$AG$11</f>
        <v>0</v>
      </c>
      <c r="BP11" s="179">
        <f>'Form VII'!$AH$11</f>
        <v>0</v>
      </c>
    </row>
    <row r="12" spans="1:68" x14ac:dyDescent="0.2">
      <c r="A12" s="4"/>
      <c r="B12" s="304" t="str">
        <f>IF('Form VI'!$A$15=TRUE,"H",IF('Form VI'!$A$15=FALSE," "))</f>
        <v xml:space="preserve"> </v>
      </c>
      <c r="C12" s="58"/>
      <c r="D12" s="58"/>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4"/>
      <c r="AK12" s="179">
        <f>'Form VII'!$C$12</f>
        <v>0</v>
      </c>
      <c r="AL12" s="179">
        <f>'Form VII'!$D$12</f>
        <v>0</v>
      </c>
      <c r="AM12" s="179">
        <f>'Form VII'!$E$12</f>
        <v>0</v>
      </c>
      <c r="AN12" s="179">
        <f>'Form VII'!$F$12</f>
        <v>0</v>
      </c>
      <c r="AO12" s="179">
        <f>'Form VII'!$G$12</f>
        <v>0</v>
      </c>
      <c r="AP12" s="179">
        <f>'Form VII'!$H$12</f>
        <v>0</v>
      </c>
      <c r="AQ12" s="179">
        <f>'Form VII'!$I$12</f>
        <v>0</v>
      </c>
      <c r="AR12" s="178"/>
      <c r="AS12" s="179">
        <f>'Form VII'!$K$12</f>
        <v>0</v>
      </c>
      <c r="AT12" s="179">
        <f>'Form VII'!$L$12</f>
        <v>0</v>
      </c>
      <c r="AU12" s="179">
        <f>'Form VII'!$M$12</f>
        <v>0</v>
      </c>
      <c r="AV12" s="179">
        <f>'Form VII'!$N$12</f>
        <v>0</v>
      </c>
      <c r="AW12" s="179">
        <f>'Form VII'!$O$12</f>
        <v>0</v>
      </c>
      <c r="AX12" s="179">
        <f>'Form VII'!$P$12</f>
        <v>0</v>
      </c>
      <c r="AY12" s="179">
        <f>'Form VII'!$Q$12</f>
        <v>0</v>
      </c>
      <c r="AZ12" s="179">
        <f>'Form VII'!$R$12</f>
        <v>0</v>
      </c>
      <c r="BA12" s="179">
        <f>'Form VII'!$S$12</f>
        <v>0</v>
      </c>
      <c r="BB12" s="179">
        <f>'Form VII'!$T$12</f>
        <v>0</v>
      </c>
      <c r="BC12" s="179">
        <f>'Form VII'!$U$12</f>
        <v>0</v>
      </c>
      <c r="BD12" s="179">
        <f>'Form VII'!$V$12</f>
        <v>0</v>
      </c>
      <c r="BE12" s="179">
        <f>'Form VII'!$W$12</f>
        <v>0</v>
      </c>
      <c r="BF12" s="179">
        <f>'Form VII'!$X$12</f>
        <v>0</v>
      </c>
      <c r="BG12" s="179">
        <f>'Form VII'!$Y$12</f>
        <v>0</v>
      </c>
      <c r="BH12" s="179">
        <f>'Form VII'!$Z$12</f>
        <v>0</v>
      </c>
      <c r="BI12" s="179">
        <f>'Form VII'!$AA$12</f>
        <v>0</v>
      </c>
      <c r="BJ12" s="179">
        <f>'Form VII'!$AB$12</f>
        <v>0</v>
      </c>
      <c r="BK12" s="179">
        <f>'Form VII'!$AC$12</f>
        <v>0</v>
      </c>
      <c r="BL12" s="179">
        <f>'Form VII'!$AD$12</f>
        <v>0</v>
      </c>
      <c r="BM12" s="179">
        <f>'Form VII'!$AE$12</f>
        <v>0</v>
      </c>
      <c r="BN12" s="179">
        <f>'Form VII'!$AF$12</f>
        <v>0</v>
      </c>
      <c r="BO12" s="179">
        <f>'Form VII'!$AG$12</f>
        <v>0</v>
      </c>
      <c r="BP12" s="179">
        <f>'Form VII'!$AH$12</f>
        <v>0</v>
      </c>
    </row>
    <row r="13" spans="1:68" x14ac:dyDescent="0.2">
      <c r="A13" s="4"/>
      <c r="B13" s="304" t="str">
        <f>IF('Form VI'!$A$16=TRUE,"I",IF('Form VI'!$A$16=FALSE," "))</f>
        <v xml:space="preserve"> </v>
      </c>
      <c r="C13" s="58"/>
      <c r="D13" s="58"/>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4"/>
      <c r="AK13" s="179">
        <f>'Form VII'!$C$13</f>
        <v>0</v>
      </c>
      <c r="AL13" s="179">
        <f>'Form VII'!$D$13</f>
        <v>0</v>
      </c>
      <c r="AM13" s="179">
        <f>'Form VII'!$E$13</f>
        <v>0</v>
      </c>
      <c r="AN13" s="179">
        <f>'Form VII'!$F$13</f>
        <v>0</v>
      </c>
      <c r="AO13" s="179">
        <f>'Form VII'!$G$13</f>
        <v>0</v>
      </c>
      <c r="AP13" s="179">
        <f>'Form VII'!$H$13</f>
        <v>0</v>
      </c>
      <c r="AQ13" s="179">
        <f>'Form VII'!$I$13</f>
        <v>0</v>
      </c>
      <c r="AR13" s="179">
        <f>'Form VII'!$J$13</f>
        <v>0</v>
      </c>
      <c r="AS13" s="178"/>
      <c r="AT13" s="179">
        <f>'Form VII'!$L$13</f>
        <v>0</v>
      </c>
      <c r="AU13" s="179">
        <f>'Form VII'!$M$13</f>
        <v>0</v>
      </c>
      <c r="AV13" s="179">
        <f>'Form VII'!$N$13</f>
        <v>0</v>
      </c>
      <c r="AW13" s="179">
        <f>'Form VII'!$O$13</f>
        <v>0</v>
      </c>
      <c r="AX13" s="179">
        <f>'Form VII'!$P$13</f>
        <v>0</v>
      </c>
      <c r="AY13" s="179">
        <f>'Form VII'!$Q$13</f>
        <v>0</v>
      </c>
      <c r="AZ13" s="179">
        <f>'Form VII'!$R$13</f>
        <v>0</v>
      </c>
      <c r="BA13" s="179">
        <f>'Form VII'!$S$13</f>
        <v>0</v>
      </c>
      <c r="BB13" s="179">
        <f>'Form VII'!$T$13</f>
        <v>0</v>
      </c>
      <c r="BC13" s="179">
        <f>'Form VII'!$U$13</f>
        <v>0</v>
      </c>
      <c r="BD13" s="179">
        <f>'Form VII'!$V$13</f>
        <v>0</v>
      </c>
      <c r="BE13" s="179">
        <f>'Form VII'!$W$13</f>
        <v>0</v>
      </c>
      <c r="BF13" s="179">
        <f>'Form VII'!$X$13</f>
        <v>0</v>
      </c>
      <c r="BG13" s="179">
        <f>'Form VII'!$Y$13</f>
        <v>0</v>
      </c>
      <c r="BH13" s="179">
        <f>'Form VII'!$Z$13</f>
        <v>0</v>
      </c>
      <c r="BI13" s="179">
        <f>'Form VII'!$AA$13</f>
        <v>0</v>
      </c>
      <c r="BJ13" s="179">
        <f>'Form VII'!$AB$13</f>
        <v>0</v>
      </c>
      <c r="BK13" s="179">
        <f>'Form VII'!$AC$13</f>
        <v>0</v>
      </c>
      <c r="BL13" s="179">
        <f>'Form VII'!$AD$13</f>
        <v>0</v>
      </c>
      <c r="BM13" s="179">
        <f>'Form VII'!$AE$13</f>
        <v>0</v>
      </c>
      <c r="BN13" s="179">
        <f>'Form VII'!$AF$13</f>
        <v>0</v>
      </c>
      <c r="BO13" s="179">
        <f>'Form VII'!$AG$13</f>
        <v>0</v>
      </c>
      <c r="BP13" s="179">
        <f>'Form VII'!$AH$13</f>
        <v>0</v>
      </c>
    </row>
    <row r="14" spans="1:68" x14ac:dyDescent="0.2">
      <c r="A14" s="4"/>
      <c r="B14" s="304" t="str">
        <f>IF('Form VI'!$A$17=TRUE,"J",IF('Form VI'!$A$17=FALSE," "))</f>
        <v xml:space="preserve"> </v>
      </c>
      <c r="C14" s="58"/>
      <c r="D14" s="58"/>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4"/>
      <c r="AK14" s="179">
        <f>'Form VII'!$C$14</f>
        <v>0</v>
      </c>
      <c r="AL14" s="179">
        <f>'Form VII'!$D$14</f>
        <v>0</v>
      </c>
      <c r="AM14" s="179">
        <f>'Form VII'!$E$14</f>
        <v>0</v>
      </c>
      <c r="AN14" s="179">
        <f>'Form VII'!$F$14</f>
        <v>0</v>
      </c>
      <c r="AO14" s="179">
        <f>'Form VII'!$G$14</f>
        <v>0</v>
      </c>
      <c r="AP14" s="179">
        <f>'Form VII'!$H$14</f>
        <v>0</v>
      </c>
      <c r="AQ14" s="179">
        <f>'Form VII'!$I$14</f>
        <v>0</v>
      </c>
      <c r="AR14" s="179">
        <f>'Form VII'!$J$14</f>
        <v>0</v>
      </c>
      <c r="AS14" s="179">
        <f>'Form VII'!$K$14</f>
        <v>0</v>
      </c>
      <c r="AT14" s="178"/>
      <c r="AU14" s="179">
        <f>'Form VII'!$M$14</f>
        <v>0</v>
      </c>
      <c r="AV14" s="179">
        <f>'Form VII'!$N$14</f>
        <v>0</v>
      </c>
      <c r="AW14" s="179">
        <f>'Form VII'!$O$14</f>
        <v>0</v>
      </c>
      <c r="AX14" s="179">
        <f>'Form VII'!$P$14</f>
        <v>0</v>
      </c>
      <c r="AY14" s="179">
        <f>'Form VII'!$Q$14</f>
        <v>0</v>
      </c>
      <c r="AZ14" s="179">
        <f>'Form VII'!$R$14</f>
        <v>0</v>
      </c>
      <c r="BA14" s="179">
        <f>'Form VII'!$S$14</f>
        <v>0</v>
      </c>
      <c r="BB14" s="179">
        <f>'Form VII'!$T$14</f>
        <v>0</v>
      </c>
      <c r="BC14" s="179">
        <f>'Form VII'!$U$14</f>
        <v>0</v>
      </c>
      <c r="BD14" s="179">
        <f>'Form VII'!$V$14</f>
        <v>0</v>
      </c>
      <c r="BE14" s="179">
        <f>'Form VII'!$W$14</f>
        <v>0</v>
      </c>
      <c r="BF14" s="179">
        <f>'Form VII'!$X$14</f>
        <v>0</v>
      </c>
      <c r="BG14" s="179">
        <f>'Form VII'!$Y$14</f>
        <v>0</v>
      </c>
      <c r="BH14" s="179">
        <f>'Form VII'!$Z$14</f>
        <v>0</v>
      </c>
      <c r="BI14" s="179">
        <f>'Form VII'!$AA$14</f>
        <v>0</v>
      </c>
      <c r="BJ14" s="179">
        <f>'Form VII'!$AB$14</f>
        <v>0</v>
      </c>
      <c r="BK14" s="179">
        <f>'Form VII'!$AC$14</f>
        <v>0</v>
      </c>
      <c r="BL14" s="179">
        <f>'Form VII'!$AD$14</f>
        <v>0</v>
      </c>
      <c r="BM14" s="179">
        <f>'Form VII'!$AE$14</f>
        <v>0</v>
      </c>
      <c r="BN14" s="179">
        <f>'Form VII'!$AF$14</f>
        <v>0</v>
      </c>
      <c r="BO14" s="179">
        <f>'Form VII'!$AG$14</f>
        <v>0</v>
      </c>
      <c r="BP14" s="179">
        <f>'Form VII'!$AH$14</f>
        <v>0</v>
      </c>
    </row>
    <row r="15" spans="1:68" x14ac:dyDescent="0.2">
      <c r="A15" s="4"/>
      <c r="B15" s="304" t="str">
        <f>IF('Form VI'!$A$18=TRUE,"K",IF('Form VI'!$A$18=FALSE," "))</f>
        <v xml:space="preserve"> </v>
      </c>
      <c r="C15" s="58"/>
      <c r="D15" s="58"/>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4"/>
      <c r="AK15" s="179">
        <f>'Form VII'!$C$15</f>
        <v>0</v>
      </c>
      <c r="AL15" s="179">
        <f>'Form VII'!$D$15</f>
        <v>0</v>
      </c>
      <c r="AM15" s="179">
        <f>'Form VII'!$E$15</f>
        <v>0</v>
      </c>
      <c r="AN15" s="179">
        <f>'Form VII'!$F$15</f>
        <v>0</v>
      </c>
      <c r="AO15" s="179">
        <f>'Form VII'!$G$15</f>
        <v>0</v>
      </c>
      <c r="AP15" s="179">
        <f>'Form VII'!$H$15</f>
        <v>0</v>
      </c>
      <c r="AQ15" s="179">
        <f>'Form VII'!$I$15</f>
        <v>0</v>
      </c>
      <c r="AR15" s="179">
        <f>'Form VII'!$J$15</f>
        <v>0</v>
      </c>
      <c r="AS15" s="179">
        <f>'Form VII'!$K$15</f>
        <v>0</v>
      </c>
      <c r="AT15" s="179">
        <f>'Form VII'!$L$15</f>
        <v>0</v>
      </c>
      <c r="AU15" s="178"/>
      <c r="AV15" s="179">
        <f>'Form VII'!$N$15</f>
        <v>0</v>
      </c>
      <c r="AW15" s="179">
        <f>'Form VII'!$O$15</f>
        <v>0</v>
      </c>
      <c r="AX15" s="179">
        <f>'Form VII'!$P$15</f>
        <v>0</v>
      </c>
      <c r="AY15" s="179">
        <f>'Form VII'!$Q$15</f>
        <v>0</v>
      </c>
      <c r="AZ15" s="179">
        <f>'Form VII'!$R$15</f>
        <v>0</v>
      </c>
      <c r="BA15" s="179">
        <f>'Form VII'!$S$15</f>
        <v>0</v>
      </c>
      <c r="BB15" s="179">
        <f>'Form VII'!$T$15</f>
        <v>0</v>
      </c>
      <c r="BC15" s="179">
        <f>'Form VII'!$U$15</f>
        <v>0</v>
      </c>
      <c r="BD15" s="179">
        <f>'Form VII'!$V$15</f>
        <v>0</v>
      </c>
      <c r="BE15" s="179">
        <f>'Form VII'!$W$15</f>
        <v>0</v>
      </c>
      <c r="BF15" s="179">
        <f>'Form VII'!$X$15</f>
        <v>0</v>
      </c>
      <c r="BG15" s="179">
        <f>'Form VII'!$Y$15</f>
        <v>0</v>
      </c>
      <c r="BH15" s="179">
        <f>'Form VII'!$Z$15</f>
        <v>0</v>
      </c>
      <c r="BI15" s="179">
        <f>'Form VII'!$AA$15</f>
        <v>0</v>
      </c>
      <c r="BJ15" s="179">
        <f>'Form VII'!$AB$15</f>
        <v>0</v>
      </c>
      <c r="BK15" s="179">
        <f>'Form VII'!$AC$15</f>
        <v>0</v>
      </c>
      <c r="BL15" s="179">
        <f>'Form VII'!$AD$15</f>
        <v>0</v>
      </c>
      <c r="BM15" s="179">
        <f>'Form VII'!$AE$15</f>
        <v>0</v>
      </c>
      <c r="BN15" s="179">
        <f>'Form VII'!$AF$15</f>
        <v>0</v>
      </c>
      <c r="BO15" s="179">
        <f>'Form VII'!$AG$15</f>
        <v>0</v>
      </c>
      <c r="BP15" s="179">
        <f>'Form VII'!$AH$15</f>
        <v>0</v>
      </c>
    </row>
    <row r="16" spans="1:68" x14ac:dyDescent="0.2">
      <c r="A16" s="4"/>
      <c r="B16" s="304" t="str">
        <f>IF('Form VI'!$A$19=TRUE,"L",IF('Form VI'!$A$19=FALSE," "))</f>
        <v xml:space="preserve"> </v>
      </c>
      <c r="C16" s="58"/>
      <c r="D16" s="58"/>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4"/>
      <c r="AK16" s="179">
        <f>'Form VII'!$C$16</f>
        <v>0</v>
      </c>
      <c r="AL16" s="179">
        <f>'Form VII'!$D$16</f>
        <v>0</v>
      </c>
      <c r="AM16" s="179">
        <f>'Form VII'!$E$16</f>
        <v>0</v>
      </c>
      <c r="AN16" s="179">
        <f>'Form VII'!$F$16</f>
        <v>0</v>
      </c>
      <c r="AO16" s="179">
        <f>'Form VII'!$G$16</f>
        <v>0</v>
      </c>
      <c r="AP16" s="179">
        <f>'Form VII'!$H$16</f>
        <v>0</v>
      </c>
      <c r="AQ16" s="179">
        <f>'Form VII'!$I$16</f>
        <v>0</v>
      </c>
      <c r="AR16" s="179">
        <f>'Form VII'!$J$16</f>
        <v>0</v>
      </c>
      <c r="AS16" s="179">
        <f>'Form VII'!$K$16</f>
        <v>0</v>
      </c>
      <c r="AT16" s="179">
        <f>'Form VII'!$L$16</f>
        <v>0</v>
      </c>
      <c r="AU16" s="179">
        <f>'Form VII'!$M$16</f>
        <v>0</v>
      </c>
      <c r="AV16" s="178"/>
      <c r="AW16" s="179">
        <f>'Form VII'!$O$16</f>
        <v>0</v>
      </c>
      <c r="AX16" s="179">
        <f>'Form VII'!$P$16</f>
        <v>0</v>
      </c>
      <c r="AY16" s="179">
        <f>'Form VII'!$Q$16</f>
        <v>0</v>
      </c>
      <c r="AZ16" s="179">
        <f>'Form VII'!$R$16</f>
        <v>0</v>
      </c>
      <c r="BA16" s="179">
        <f>'Form VII'!$S$16</f>
        <v>0</v>
      </c>
      <c r="BB16" s="179">
        <f>'Form VII'!$T$16</f>
        <v>0</v>
      </c>
      <c r="BC16" s="179">
        <f>'Form VII'!$U$16</f>
        <v>0</v>
      </c>
      <c r="BD16" s="179">
        <f>'Form VII'!$V$16</f>
        <v>0</v>
      </c>
      <c r="BE16" s="179">
        <f>'Form VII'!$W$16</f>
        <v>0</v>
      </c>
      <c r="BF16" s="179">
        <f>'Form VII'!$X$16</f>
        <v>0</v>
      </c>
      <c r="BG16" s="179">
        <f>'Form VII'!$Y$16</f>
        <v>0</v>
      </c>
      <c r="BH16" s="179">
        <f>'Form VII'!$Z$16</f>
        <v>0</v>
      </c>
      <c r="BI16" s="179">
        <f>'Form VII'!$AA$16</f>
        <v>0</v>
      </c>
      <c r="BJ16" s="179">
        <f>'Form VII'!$AB$16</f>
        <v>0</v>
      </c>
      <c r="BK16" s="179">
        <f>'Form VII'!$AC$16</f>
        <v>0</v>
      </c>
      <c r="BL16" s="179">
        <f>'Form VII'!$AD$16</f>
        <v>0</v>
      </c>
      <c r="BM16" s="179">
        <f>'Form VII'!$AE$16</f>
        <v>0</v>
      </c>
      <c r="BN16" s="179">
        <f>'Form VII'!$AF$16</f>
        <v>0</v>
      </c>
      <c r="BO16" s="179">
        <f>'Form VII'!$AG$16</f>
        <v>0</v>
      </c>
      <c r="BP16" s="179">
        <f>'Form VII'!$AH$16</f>
        <v>0</v>
      </c>
    </row>
    <row r="17" spans="1:68" x14ac:dyDescent="0.2">
      <c r="A17" s="4"/>
      <c r="B17" s="304" t="str">
        <f>IF('Form VI'!$A$20=TRUE,"M",IF('Form VI'!$A$20=FALSE," "))</f>
        <v xml:space="preserve"> </v>
      </c>
      <c r="C17" s="58"/>
      <c r="D17" s="58"/>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4"/>
      <c r="AK17" s="179">
        <f>'Form VII'!$C$17</f>
        <v>0</v>
      </c>
      <c r="AL17" s="179">
        <f>'Form VII'!$D$17</f>
        <v>0</v>
      </c>
      <c r="AM17" s="179">
        <f>'Form VII'!$E$17</f>
        <v>0</v>
      </c>
      <c r="AN17" s="179">
        <f>'Form VII'!$F$17</f>
        <v>0</v>
      </c>
      <c r="AO17" s="179">
        <f>'Form VII'!$G$17</f>
        <v>0</v>
      </c>
      <c r="AP17" s="179">
        <f>'Form VII'!$H$17</f>
        <v>0</v>
      </c>
      <c r="AQ17" s="179">
        <f>'Form VII'!$I$17</f>
        <v>0</v>
      </c>
      <c r="AR17" s="179">
        <f>'Form VII'!$J$17</f>
        <v>0</v>
      </c>
      <c r="AS17" s="179">
        <f>'Form VII'!$K$17</f>
        <v>0</v>
      </c>
      <c r="AT17" s="179">
        <f>'Form VII'!$L$17</f>
        <v>0</v>
      </c>
      <c r="AU17" s="179">
        <f>'Form VII'!$M$17</f>
        <v>0</v>
      </c>
      <c r="AV17" s="179">
        <f>'Form VII'!$N$17</f>
        <v>0</v>
      </c>
      <c r="AW17" s="178"/>
      <c r="AX17" s="179">
        <f>'Form VII'!$P$17</f>
        <v>0</v>
      </c>
      <c r="AY17" s="179">
        <f>'Form VII'!$Q$17</f>
        <v>0</v>
      </c>
      <c r="AZ17" s="179">
        <f>'Form VII'!$R$17</f>
        <v>0</v>
      </c>
      <c r="BA17" s="179">
        <f>'Form VII'!$S$17</f>
        <v>0</v>
      </c>
      <c r="BB17" s="179">
        <f>'Form VII'!$T$17</f>
        <v>0</v>
      </c>
      <c r="BC17" s="179">
        <f>'Form VII'!$U$17</f>
        <v>0</v>
      </c>
      <c r="BD17" s="179">
        <f>'Form VII'!$V$17</f>
        <v>0</v>
      </c>
      <c r="BE17" s="179">
        <f>'Form VII'!$W$17</f>
        <v>0</v>
      </c>
      <c r="BF17" s="179">
        <f>'Form VII'!$X$17</f>
        <v>0</v>
      </c>
      <c r="BG17" s="179">
        <f>'Form VII'!$Y$17</f>
        <v>0</v>
      </c>
      <c r="BH17" s="179">
        <f>'Form VII'!$Z$17</f>
        <v>0</v>
      </c>
      <c r="BI17" s="179">
        <f>'Form VII'!$AA$17</f>
        <v>0</v>
      </c>
      <c r="BJ17" s="179">
        <f>'Form VII'!$AB$17</f>
        <v>0</v>
      </c>
      <c r="BK17" s="179">
        <f>'Form VII'!$AC$17</f>
        <v>0</v>
      </c>
      <c r="BL17" s="179">
        <f>'Form VII'!$AD$17</f>
        <v>0</v>
      </c>
      <c r="BM17" s="179">
        <f>'Form VII'!$AE$17</f>
        <v>0</v>
      </c>
      <c r="BN17" s="179">
        <f>'Form VII'!$AF$17</f>
        <v>0</v>
      </c>
      <c r="BO17" s="179">
        <f>'Form VII'!$AG$17</f>
        <v>0</v>
      </c>
      <c r="BP17" s="179">
        <f>'Form VII'!$AH$17</f>
        <v>0</v>
      </c>
    </row>
    <row r="18" spans="1:68" x14ac:dyDescent="0.2">
      <c r="A18" s="4"/>
      <c r="B18" s="304" t="str">
        <f>IF('Form VI'!$A$21=TRUE,"N",IF('Form VI'!$A$21=FALSE," "))</f>
        <v xml:space="preserve"> </v>
      </c>
      <c r="C18" s="58"/>
      <c r="D18" s="58"/>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4"/>
      <c r="AK18" s="179">
        <f>'Form VII'!$C$18</f>
        <v>0</v>
      </c>
      <c r="AL18" s="179">
        <f>'Form VII'!$D$18</f>
        <v>0</v>
      </c>
      <c r="AM18" s="179">
        <f>'Form VII'!$E$18</f>
        <v>0</v>
      </c>
      <c r="AN18" s="179">
        <f>'Form VII'!$F$18</f>
        <v>0</v>
      </c>
      <c r="AO18" s="179">
        <f>'Form VII'!$G$18</f>
        <v>0</v>
      </c>
      <c r="AP18" s="179">
        <f>'Form VII'!$H$18</f>
        <v>0</v>
      </c>
      <c r="AQ18" s="179">
        <f>'Form VII'!$I$18</f>
        <v>0</v>
      </c>
      <c r="AR18" s="179">
        <f>'Form VII'!$J$18</f>
        <v>0</v>
      </c>
      <c r="AS18" s="179">
        <f>'Form VII'!$K$18</f>
        <v>0</v>
      </c>
      <c r="AT18" s="179">
        <f>'Form VII'!$L$18</f>
        <v>0</v>
      </c>
      <c r="AU18" s="179">
        <f>'Form VII'!$M$18</f>
        <v>0</v>
      </c>
      <c r="AV18" s="179">
        <f>'Form VII'!$N$18</f>
        <v>0</v>
      </c>
      <c r="AW18" s="179">
        <f>'Form VII'!$O$18</f>
        <v>0</v>
      </c>
      <c r="AX18" s="178"/>
      <c r="AY18" s="179">
        <f>'Form VII'!$Q$18</f>
        <v>0</v>
      </c>
      <c r="AZ18" s="179">
        <f>'Form VII'!$R$18</f>
        <v>0</v>
      </c>
      <c r="BA18" s="179">
        <f>'Form VII'!$S$18</f>
        <v>0</v>
      </c>
      <c r="BB18" s="179">
        <f>'Form VII'!$T$18</f>
        <v>0</v>
      </c>
      <c r="BC18" s="179">
        <f>'Form VII'!$U$18</f>
        <v>0</v>
      </c>
      <c r="BD18" s="179">
        <f>'Form VII'!$V$18</f>
        <v>0</v>
      </c>
      <c r="BE18" s="179">
        <f>'Form VII'!$W$18</f>
        <v>0</v>
      </c>
      <c r="BF18" s="179">
        <f>'Form VII'!$X$18</f>
        <v>0</v>
      </c>
      <c r="BG18" s="179">
        <f>'Form VII'!$Y$18</f>
        <v>0</v>
      </c>
      <c r="BH18" s="179">
        <f>'Form VII'!$Z$18</f>
        <v>0</v>
      </c>
      <c r="BI18" s="179">
        <f>'Form VII'!$AA$18</f>
        <v>0</v>
      </c>
      <c r="BJ18" s="179">
        <f>'Form VII'!$AB$18</f>
        <v>0</v>
      </c>
      <c r="BK18" s="179">
        <f>'Form VII'!$AC$18</f>
        <v>0</v>
      </c>
      <c r="BL18" s="179">
        <f>'Form VII'!$AD$18</f>
        <v>0</v>
      </c>
      <c r="BM18" s="179">
        <f>'Form VII'!$AE$18</f>
        <v>0</v>
      </c>
      <c r="BN18" s="179">
        <f>'Form VII'!$AF$18</f>
        <v>0</v>
      </c>
      <c r="BO18" s="179">
        <f>'Form VII'!$AG$18</f>
        <v>0</v>
      </c>
      <c r="BP18" s="179">
        <f>'Form VII'!$AH$18</f>
        <v>0</v>
      </c>
    </row>
    <row r="19" spans="1:68" x14ac:dyDescent="0.2">
      <c r="A19" s="4"/>
      <c r="B19" s="304" t="str">
        <f>IF('Form VI'!$A$22=TRUE,"O",IF('Form VI'!$A$22=FALSE," "))</f>
        <v xml:space="preserve"> </v>
      </c>
      <c r="C19" s="58"/>
      <c r="D19" s="58"/>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4"/>
      <c r="AK19" s="179">
        <f>'Form VII'!$C$19</f>
        <v>0</v>
      </c>
      <c r="AL19" s="179">
        <f>'Form VII'!$D$19</f>
        <v>0</v>
      </c>
      <c r="AM19" s="179">
        <f>'Form VII'!$E$19</f>
        <v>0</v>
      </c>
      <c r="AN19" s="179">
        <f>'Form VII'!$F$19</f>
        <v>0</v>
      </c>
      <c r="AO19" s="179">
        <f>'Form VII'!$G$19</f>
        <v>0</v>
      </c>
      <c r="AP19" s="179">
        <f>'Form VII'!$H$19</f>
        <v>0</v>
      </c>
      <c r="AQ19" s="179">
        <f>'Form VII'!$I$19</f>
        <v>0</v>
      </c>
      <c r="AR19" s="179">
        <f>'Form VII'!$J$19</f>
        <v>0</v>
      </c>
      <c r="AS19" s="179">
        <f>'Form VII'!$K$19</f>
        <v>0</v>
      </c>
      <c r="AT19" s="179">
        <f>'Form VII'!$L$19</f>
        <v>0</v>
      </c>
      <c r="AU19" s="179">
        <f>'Form VII'!$M$19</f>
        <v>0</v>
      </c>
      <c r="AV19" s="179">
        <f>'Form VII'!$N$19</f>
        <v>0</v>
      </c>
      <c r="AW19" s="179">
        <f>'Form VII'!$O$19</f>
        <v>0</v>
      </c>
      <c r="AX19" s="179">
        <f>'Form VII'!$P$19</f>
        <v>0</v>
      </c>
      <c r="AY19" s="178"/>
      <c r="AZ19" s="179">
        <f>'Form VII'!$R$19</f>
        <v>0</v>
      </c>
      <c r="BA19" s="179">
        <f>'Form VII'!$S$19</f>
        <v>0</v>
      </c>
      <c r="BB19" s="179">
        <f>'Form VII'!$T$19</f>
        <v>0</v>
      </c>
      <c r="BC19" s="179">
        <f>'Form VII'!$U$19</f>
        <v>0</v>
      </c>
      <c r="BD19" s="179">
        <f>'Form VII'!$V$19</f>
        <v>0</v>
      </c>
      <c r="BE19" s="179">
        <f>'Form VII'!$W$19</f>
        <v>0</v>
      </c>
      <c r="BF19" s="179">
        <f>'Form VII'!$X$19</f>
        <v>0</v>
      </c>
      <c r="BG19" s="179">
        <f>'Form VII'!$Y$19</f>
        <v>0</v>
      </c>
      <c r="BH19" s="179">
        <f>'Form VII'!$Z$19</f>
        <v>0</v>
      </c>
      <c r="BI19" s="179">
        <f>'Form VII'!$AA$19</f>
        <v>0</v>
      </c>
      <c r="BJ19" s="179">
        <f>'Form VII'!$AB$19</f>
        <v>0</v>
      </c>
      <c r="BK19" s="179">
        <f>'Form VII'!$AC$19</f>
        <v>0</v>
      </c>
      <c r="BL19" s="179">
        <f>'Form VII'!$AD$19</f>
        <v>0</v>
      </c>
      <c r="BM19" s="179">
        <f>'Form VII'!$AE$19</f>
        <v>0</v>
      </c>
      <c r="BN19" s="179">
        <f>'Form VII'!$AF$19</f>
        <v>0</v>
      </c>
      <c r="BO19" s="179">
        <f>'Form VII'!$AG$19</f>
        <v>0</v>
      </c>
      <c r="BP19" s="179">
        <f>'Form VII'!$AH$19</f>
        <v>0</v>
      </c>
    </row>
    <row r="20" spans="1:68" x14ac:dyDescent="0.2">
      <c r="A20" s="4"/>
      <c r="B20" s="304" t="str">
        <f>IF('Form VI'!$A$23=TRUE,"P",IF('Form VI'!$A$23=FALSE," "))</f>
        <v xml:space="preserve"> </v>
      </c>
      <c r="C20" s="58"/>
      <c r="D20" s="58"/>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4"/>
      <c r="AK20" s="179">
        <f>'Form VII'!$C$20</f>
        <v>0</v>
      </c>
      <c r="AL20" s="179">
        <f>'Form VII'!$D$20</f>
        <v>0</v>
      </c>
      <c r="AM20" s="179">
        <f>'Form VII'!$E$20</f>
        <v>0</v>
      </c>
      <c r="AN20" s="179">
        <f>'Form VII'!$F$20</f>
        <v>0</v>
      </c>
      <c r="AO20" s="179">
        <f>'Form VII'!$G$20</f>
        <v>0</v>
      </c>
      <c r="AP20" s="179">
        <f>'Form VII'!$H$20</f>
        <v>0</v>
      </c>
      <c r="AQ20" s="179">
        <f>'Form VII'!$I$20</f>
        <v>0</v>
      </c>
      <c r="AR20" s="179">
        <f>'Form VII'!$J$20</f>
        <v>0</v>
      </c>
      <c r="AS20" s="179">
        <f>'Form VII'!$K$20</f>
        <v>0</v>
      </c>
      <c r="AT20" s="179">
        <f>'Form VII'!$L$20</f>
        <v>0</v>
      </c>
      <c r="AU20" s="179">
        <f>'Form VII'!$M$20</f>
        <v>0</v>
      </c>
      <c r="AV20" s="179">
        <f>'Form VII'!$N$20</f>
        <v>0</v>
      </c>
      <c r="AW20" s="179">
        <f>'Form VII'!$O$20</f>
        <v>0</v>
      </c>
      <c r="AX20" s="179">
        <f>'Form VII'!$P$20</f>
        <v>0</v>
      </c>
      <c r="AY20" s="179">
        <f>'Form VII'!$Q$20</f>
        <v>0</v>
      </c>
      <c r="AZ20" s="178"/>
      <c r="BA20" s="179">
        <f>'Form VII'!$S$20</f>
        <v>0</v>
      </c>
      <c r="BB20" s="179">
        <f>'Form VII'!$T$20</f>
        <v>0</v>
      </c>
      <c r="BC20" s="179">
        <f>'Form VII'!$U$20</f>
        <v>0</v>
      </c>
      <c r="BD20" s="179">
        <f>'Form VII'!$V$20</f>
        <v>0</v>
      </c>
      <c r="BE20" s="179">
        <f>'Form VII'!$W$20</f>
        <v>0</v>
      </c>
      <c r="BF20" s="179">
        <f>'Form VII'!$X$20</f>
        <v>0</v>
      </c>
      <c r="BG20" s="179">
        <f>'Form VII'!$Y$20</f>
        <v>0</v>
      </c>
      <c r="BH20" s="179">
        <f>'Form VII'!$Z$20</f>
        <v>0</v>
      </c>
      <c r="BI20" s="179">
        <f>'Form VII'!$AA$20</f>
        <v>0</v>
      </c>
      <c r="BJ20" s="179">
        <f>'Form VII'!$AB$20</f>
        <v>0</v>
      </c>
      <c r="BK20" s="179">
        <f>'Form VII'!$AC$20</f>
        <v>0</v>
      </c>
      <c r="BL20" s="179">
        <f>'Form VII'!$AD$20</f>
        <v>0</v>
      </c>
      <c r="BM20" s="179">
        <f>'Form VII'!$AE$20</f>
        <v>0</v>
      </c>
      <c r="BN20" s="179">
        <f>'Form VII'!$AF$20</f>
        <v>0</v>
      </c>
      <c r="BO20" s="179">
        <f>'Form VII'!$AG$20</f>
        <v>0</v>
      </c>
      <c r="BP20" s="179">
        <f>'Form VII'!$AH$20</f>
        <v>0</v>
      </c>
    </row>
    <row r="21" spans="1:68" x14ac:dyDescent="0.2">
      <c r="A21" s="4"/>
      <c r="B21" s="304" t="str">
        <f>IF('Form VI'!$A$24=TRUE,"Q",IF('Form VI'!$A$24=FALSE," "))</f>
        <v xml:space="preserve"> </v>
      </c>
      <c r="C21" s="58"/>
      <c r="D21" s="58"/>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4"/>
      <c r="AK21" s="179">
        <f>'Form VII'!$C$21</f>
        <v>0</v>
      </c>
      <c r="AL21" s="179">
        <f>'Form VII'!$D$21</f>
        <v>0</v>
      </c>
      <c r="AM21" s="179">
        <f>'Form VII'!$E$21</f>
        <v>0</v>
      </c>
      <c r="AN21" s="179">
        <f>'Form VII'!$F$21</f>
        <v>0</v>
      </c>
      <c r="AO21" s="179">
        <f>'Form VII'!$G$21</f>
        <v>0</v>
      </c>
      <c r="AP21" s="179">
        <f>'Form VII'!$H$21</f>
        <v>0</v>
      </c>
      <c r="AQ21" s="179">
        <f>'Form VII'!$I$21</f>
        <v>0</v>
      </c>
      <c r="AR21" s="179">
        <f>'Form VII'!$J$21</f>
        <v>0</v>
      </c>
      <c r="AS21" s="179">
        <f>'Form VII'!$K$21</f>
        <v>0</v>
      </c>
      <c r="AT21" s="179">
        <f>'Form VII'!$L$21</f>
        <v>0</v>
      </c>
      <c r="AU21" s="179">
        <f>'Form VII'!$M$21</f>
        <v>0</v>
      </c>
      <c r="AV21" s="179">
        <f>'Form VII'!$N$21</f>
        <v>0</v>
      </c>
      <c r="AW21" s="179">
        <f>'Form VII'!$O$21</f>
        <v>0</v>
      </c>
      <c r="AX21" s="179">
        <f>'Form VII'!$P$21</f>
        <v>0</v>
      </c>
      <c r="AY21" s="179">
        <f>'Form VII'!$Q$21</f>
        <v>0</v>
      </c>
      <c r="AZ21" s="179">
        <f>'Form VII'!$R$21</f>
        <v>0</v>
      </c>
      <c r="BA21" s="178"/>
      <c r="BB21" s="179">
        <f>'Form VII'!$T$21</f>
        <v>0</v>
      </c>
      <c r="BC21" s="179">
        <f>'Form VII'!$U$21</f>
        <v>0</v>
      </c>
      <c r="BD21" s="179">
        <f>'Form VII'!$V$21</f>
        <v>0</v>
      </c>
      <c r="BE21" s="179">
        <f>'Form VII'!$W$21</f>
        <v>0</v>
      </c>
      <c r="BF21" s="179">
        <f>'Form VII'!$X$21</f>
        <v>0</v>
      </c>
      <c r="BG21" s="179">
        <f>'Form VII'!$Y$21</f>
        <v>0</v>
      </c>
      <c r="BH21" s="179">
        <f>'Form VII'!$Z$21</f>
        <v>0</v>
      </c>
      <c r="BI21" s="179">
        <f>'Form VII'!$AA$21</f>
        <v>0</v>
      </c>
      <c r="BJ21" s="179">
        <f>'Form VII'!$AB$21</f>
        <v>0</v>
      </c>
      <c r="BK21" s="179">
        <f>'Form VII'!$AC$21</f>
        <v>0</v>
      </c>
      <c r="BL21" s="179">
        <f>'Form VII'!$AD$21</f>
        <v>0</v>
      </c>
      <c r="BM21" s="179">
        <f>'Form VII'!$AE$21</f>
        <v>0</v>
      </c>
      <c r="BN21" s="179">
        <f>'Form VII'!$AF$21</f>
        <v>0</v>
      </c>
      <c r="BO21" s="179">
        <f>'Form VII'!$AG$21</f>
        <v>0</v>
      </c>
      <c r="BP21" s="179">
        <f>'Form VII'!$AH$21</f>
        <v>0</v>
      </c>
    </row>
    <row r="22" spans="1:68" x14ac:dyDescent="0.2">
      <c r="A22" s="4"/>
      <c r="B22" s="304" t="str">
        <f>IF('Form VI'!$A$25=TRUE,"R",IF('Form VI'!$A$25=FALSE," "))</f>
        <v xml:space="preserve"> </v>
      </c>
      <c r="C22" s="58"/>
      <c r="D22" s="58"/>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4"/>
      <c r="AK22" s="179">
        <f>'Form VII'!$C$22</f>
        <v>0</v>
      </c>
      <c r="AL22" s="179">
        <f>'Form VII'!$D$22</f>
        <v>0</v>
      </c>
      <c r="AM22" s="179">
        <f>'Form VII'!$E$22</f>
        <v>0</v>
      </c>
      <c r="AN22" s="179">
        <f>'Form VII'!$F$22</f>
        <v>0</v>
      </c>
      <c r="AO22" s="179">
        <f>'Form VII'!$G$22</f>
        <v>0</v>
      </c>
      <c r="AP22" s="179">
        <f>'Form VII'!$H$22</f>
        <v>0</v>
      </c>
      <c r="AQ22" s="179">
        <f>'Form VII'!$I$22</f>
        <v>0</v>
      </c>
      <c r="AR22" s="179">
        <f>'Form VII'!$J$22</f>
        <v>0</v>
      </c>
      <c r="AS22" s="179">
        <f>'Form VII'!$K$22</f>
        <v>0</v>
      </c>
      <c r="AT22" s="179">
        <f>'Form VII'!$L$22</f>
        <v>0</v>
      </c>
      <c r="AU22" s="179">
        <f>'Form VII'!$M$22</f>
        <v>0</v>
      </c>
      <c r="AV22" s="179">
        <f>'Form VII'!$N$22</f>
        <v>0</v>
      </c>
      <c r="AW22" s="179">
        <f>'Form VII'!$O$22</f>
        <v>0</v>
      </c>
      <c r="AX22" s="179">
        <f>'Form VII'!$P$22</f>
        <v>0</v>
      </c>
      <c r="AY22" s="179">
        <f>'Form VII'!$Q$22</f>
        <v>0</v>
      </c>
      <c r="AZ22" s="179">
        <f>'Form VII'!$R$22</f>
        <v>0</v>
      </c>
      <c r="BA22" s="179">
        <f>'Form VII'!$S$22</f>
        <v>0</v>
      </c>
      <c r="BB22" s="178"/>
      <c r="BC22" s="179">
        <f>'Form VII'!$U$22</f>
        <v>0</v>
      </c>
      <c r="BD22" s="179">
        <f>'Form VII'!$V$22</f>
        <v>0</v>
      </c>
      <c r="BE22" s="179">
        <f>'Form VII'!$W$22</f>
        <v>0</v>
      </c>
      <c r="BF22" s="179">
        <f>'Form VII'!$X$22</f>
        <v>0</v>
      </c>
      <c r="BG22" s="179">
        <f>'Form VII'!$Y$22</f>
        <v>0</v>
      </c>
      <c r="BH22" s="179">
        <f>'Form VII'!$Z$22</f>
        <v>0</v>
      </c>
      <c r="BI22" s="179">
        <f>'Form VII'!$AA$22</f>
        <v>0</v>
      </c>
      <c r="BJ22" s="179">
        <f>'Form VII'!$AB$22</f>
        <v>0</v>
      </c>
      <c r="BK22" s="179">
        <f>'Form VII'!$AC$22</f>
        <v>0</v>
      </c>
      <c r="BL22" s="179">
        <f>'Form VII'!$AD$22</f>
        <v>0</v>
      </c>
      <c r="BM22" s="179">
        <f>'Form VII'!$AE$22</f>
        <v>0</v>
      </c>
      <c r="BN22" s="179">
        <f>'Form VII'!$AF$22</f>
        <v>0</v>
      </c>
      <c r="BO22" s="179">
        <f>'Form VII'!$AG$22</f>
        <v>0</v>
      </c>
      <c r="BP22" s="179">
        <f>'Form VII'!$AH$22</f>
        <v>0</v>
      </c>
    </row>
    <row r="23" spans="1:68" x14ac:dyDescent="0.2">
      <c r="A23" s="4"/>
      <c r="B23" s="304" t="str">
        <f>IF('Form VI'!$A$26=TRUE,"S",IF('Form VI'!$A$26=FALSE," "))</f>
        <v xml:space="preserve"> </v>
      </c>
      <c r="C23" s="58"/>
      <c r="D23" s="58"/>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4"/>
      <c r="AK23" s="179">
        <f>'Form VII'!$C$23</f>
        <v>0</v>
      </c>
      <c r="AL23" s="179">
        <f>'Form VII'!$D$23</f>
        <v>0</v>
      </c>
      <c r="AM23" s="179">
        <f>'Form VII'!$E$23</f>
        <v>0</v>
      </c>
      <c r="AN23" s="179">
        <f>'Form VII'!$F$23</f>
        <v>0</v>
      </c>
      <c r="AO23" s="179">
        <f>'Form VII'!$G$23</f>
        <v>0</v>
      </c>
      <c r="AP23" s="179">
        <f>'Form VII'!$H$23</f>
        <v>0</v>
      </c>
      <c r="AQ23" s="179">
        <f>'Form VII'!$I$23</f>
        <v>0</v>
      </c>
      <c r="AR23" s="179">
        <f>'Form VII'!$J$23</f>
        <v>0</v>
      </c>
      <c r="AS23" s="179">
        <f>'Form VII'!$K$23</f>
        <v>0</v>
      </c>
      <c r="AT23" s="179">
        <f>'Form VII'!$L$23</f>
        <v>0</v>
      </c>
      <c r="AU23" s="179">
        <f>'Form VII'!$M$23</f>
        <v>0</v>
      </c>
      <c r="AV23" s="179">
        <f>'Form VII'!$N$23</f>
        <v>0</v>
      </c>
      <c r="AW23" s="179">
        <f>'Form VII'!$O$23</f>
        <v>0</v>
      </c>
      <c r="AX23" s="179">
        <f>'Form VII'!$P$23</f>
        <v>0</v>
      </c>
      <c r="AY23" s="179">
        <f>'Form VII'!$Q$23</f>
        <v>0</v>
      </c>
      <c r="AZ23" s="179">
        <f>'Form VII'!$R$23</f>
        <v>0</v>
      </c>
      <c r="BA23" s="179">
        <f>'Form VII'!$S$23</f>
        <v>0</v>
      </c>
      <c r="BB23" s="179">
        <f>'Form VII'!$T$23</f>
        <v>0</v>
      </c>
      <c r="BC23" s="178"/>
      <c r="BD23" s="179">
        <f>'Form VII'!$V$23</f>
        <v>0</v>
      </c>
      <c r="BE23" s="179">
        <f>'Form VII'!$W$23</f>
        <v>0</v>
      </c>
      <c r="BF23" s="179">
        <f>'Form VII'!$X$23</f>
        <v>0</v>
      </c>
      <c r="BG23" s="179">
        <f>'Form VII'!$Y$23</f>
        <v>0</v>
      </c>
      <c r="BH23" s="179">
        <f>'Form VII'!$Z$23</f>
        <v>0</v>
      </c>
      <c r="BI23" s="179">
        <f>'Form VII'!$AA$23</f>
        <v>0</v>
      </c>
      <c r="BJ23" s="179">
        <f>'Form VII'!$AB$23</f>
        <v>0</v>
      </c>
      <c r="BK23" s="179">
        <f>'Form VII'!$AC$23</f>
        <v>0</v>
      </c>
      <c r="BL23" s="179">
        <f>'Form VII'!$AD$23</f>
        <v>0</v>
      </c>
      <c r="BM23" s="179">
        <f>'Form VII'!$AE$23</f>
        <v>0</v>
      </c>
      <c r="BN23" s="179">
        <f>'Form VII'!$AF$23</f>
        <v>0</v>
      </c>
      <c r="BO23" s="179">
        <f>'Form VII'!$AG$23</f>
        <v>0</v>
      </c>
      <c r="BP23" s="179">
        <f>'Form VII'!$AH$23</f>
        <v>0</v>
      </c>
    </row>
    <row r="24" spans="1:68" x14ac:dyDescent="0.2">
      <c r="A24" s="4"/>
      <c r="B24" s="304" t="str">
        <f>IF('Form VI'!$A$27=TRUE,"T",IF('Form VI'!$A$27=FALSE," "))</f>
        <v xml:space="preserve"> </v>
      </c>
      <c r="C24" s="58"/>
      <c r="D24" s="58"/>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4"/>
      <c r="AK24" s="179">
        <f>'Form VII'!$C$24</f>
        <v>0</v>
      </c>
      <c r="AL24" s="179">
        <f>'Form VII'!$D$24</f>
        <v>0</v>
      </c>
      <c r="AM24" s="179">
        <f>'Form VII'!$E$24</f>
        <v>0</v>
      </c>
      <c r="AN24" s="179">
        <f>'Form VII'!$F$24</f>
        <v>0</v>
      </c>
      <c r="AO24" s="179">
        <f>'Form VII'!$G$24</f>
        <v>0</v>
      </c>
      <c r="AP24" s="179">
        <f>'Form VII'!$H$24</f>
        <v>0</v>
      </c>
      <c r="AQ24" s="179">
        <f>'Form VII'!$I$24</f>
        <v>0</v>
      </c>
      <c r="AR24" s="179">
        <f>'Form VII'!$J$24</f>
        <v>0</v>
      </c>
      <c r="AS24" s="179">
        <f>'Form VII'!$K$24</f>
        <v>0</v>
      </c>
      <c r="AT24" s="179">
        <f>'Form VII'!$L$24</f>
        <v>0</v>
      </c>
      <c r="AU24" s="179">
        <f>'Form VII'!$M$24</f>
        <v>0</v>
      </c>
      <c r="AV24" s="179">
        <f>'Form VII'!$N$24</f>
        <v>0</v>
      </c>
      <c r="AW24" s="179">
        <f>'Form VII'!$O$24</f>
        <v>0</v>
      </c>
      <c r="AX24" s="179">
        <f>'Form VII'!$P$24</f>
        <v>0</v>
      </c>
      <c r="AY24" s="179">
        <f>'Form VII'!$Q$24</f>
        <v>0</v>
      </c>
      <c r="AZ24" s="179">
        <f>'Form VII'!$R$24</f>
        <v>0</v>
      </c>
      <c r="BA24" s="179">
        <f>'Form VII'!$S$24</f>
        <v>0</v>
      </c>
      <c r="BB24" s="179">
        <f>'Form VII'!$T$24</f>
        <v>0</v>
      </c>
      <c r="BC24" s="179">
        <f>'Form VII'!$U$24</f>
        <v>0</v>
      </c>
      <c r="BD24" s="178"/>
      <c r="BE24" s="179">
        <f>'Form VII'!$W$24</f>
        <v>0</v>
      </c>
      <c r="BF24" s="179">
        <f>'Form VII'!$X$24</f>
        <v>0</v>
      </c>
      <c r="BG24" s="179">
        <f>'Form VII'!$Y$24</f>
        <v>0</v>
      </c>
      <c r="BH24" s="179">
        <f>'Form VII'!$Z$24</f>
        <v>0</v>
      </c>
      <c r="BI24" s="179">
        <f>'Form VII'!$AA$24</f>
        <v>0</v>
      </c>
      <c r="BJ24" s="179">
        <f>'Form VII'!$AB$24</f>
        <v>0</v>
      </c>
      <c r="BK24" s="179">
        <f>'Form VII'!$AC$24</f>
        <v>0</v>
      </c>
      <c r="BL24" s="179">
        <f>'Form VII'!$AD$24</f>
        <v>0</v>
      </c>
      <c r="BM24" s="179">
        <f>'Form VII'!$AE$24</f>
        <v>0</v>
      </c>
      <c r="BN24" s="179">
        <f>'Form VII'!$AF$24</f>
        <v>0</v>
      </c>
      <c r="BO24" s="179">
        <f>'Form VII'!$AG$24</f>
        <v>0</v>
      </c>
      <c r="BP24" s="179">
        <f>'Form VII'!$AH$24</f>
        <v>0</v>
      </c>
    </row>
    <row r="25" spans="1:68" x14ac:dyDescent="0.2">
      <c r="A25" s="4"/>
      <c r="B25" s="304" t="str">
        <f>IF('Form VI'!$A$28=TRUE,"U",IF('Form VI'!$A$28=FALSE," "))</f>
        <v xml:space="preserve"> </v>
      </c>
      <c r="C25" s="58"/>
      <c r="D25" s="58"/>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4"/>
      <c r="AK25" s="179">
        <f>'Form VII'!$C$25</f>
        <v>0</v>
      </c>
      <c r="AL25" s="179">
        <f>'Form VII'!$D$25</f>
        <v>0</v>
      </c>
      <c r="AM25" s="179">
        <f>'Form VII'!$E$25</f>
        <v>0</v>
      </c>
      <c r="AN25" s="179">
        <f>'Form VII'!$F$25</f>
        <v>0</v>
      </c>
      <c r="AO25" s="179">
        <f>'Form VII'!$G$25</f>
        <v>0</v>
      </c>
      <c r="AP25" s="179">
        <f>'Form VII'!$H$25</f>
        <v>0</v>
      </c>
      <c r="AQ25" s="179">
        <f>'Form VII'!$I$25</f>
        <v>0</v>
      </c>
      <c r="AR25" s="179">
        <f>'Form VII'!$J$25</f>
        <v>0</v>
      </c>
      <c r="AS25" s="179">
        <f>'Form VII'!$K$25</f>
        <v>0</v>
      </c>
      <c r="AT25" s="179">
        <f>'Form VII'!$L$25</f>
        <v>0</v>
      </c>
      <c r="AU25" s="179">
        <f>'Form VII'!$M$25</f>
        <v>0</v>
      </c>
      <c r="AV25" s="179">
        <f>'Form VII'!$N$25</f>
        <v>0</v>
      </c>
      <c r="AW25" s="179">
        <f>'Form VII'!$O$25</f>
        <v>0</v>
      </c>
      <c r="AX25" s="179">
        <f>'Form VII'!$P$25</f>
        <v>0</v>
      </c>
      <c r="AY25" s="179">
        <f>'Form VII'!$Q$25</f>
        <v>0</v>
      </c>
      <c r="AZ25" s="179">
        <f>'Form VII'!$R$25</f>
        <v>0</v>
      </c>
      <c r="BA25" s="179">
        <f>'Form VII'!$S$25</f>
        <v>0</v>
      </c>
      <c r="BB25" s="179">
        <f>'Form VII'!$T$25</f>
        <v>0</v>
      </c>
      <c r="BC25" s="179">
        <f>'Form VII'!$U$25</f>
        <v>0</v>
      </c>
      <c r="BD25" s="179">
        <f>'Form VII'!$V$25</f>
        <v>0</v>
      </c>
      <c r="BE25" s="178"/>
      <c r="BF25" s="179">
        <f>'Form VII'!$X$25</f>
        <v>0</v>
      </c>
      <c r="BG25" s="179">
        <f>'Form VII'!$Y$25</f>
        <v>0</v>
      </c>
      <c r="BH25" s="179">
        <f>'Form VII'!$Z$25</f>
        <v>0</v>
      </c>
      <c r="BI25" s="179">
        <f>'Form VII'!$AA$25</f>
        <v>0</v>
      </c>
      <c r="BJ25" s="179">
        <f>'Form VII'!$AB$25</f>
        <v>0</v>
      </c>
      <c r="BK25" s="179">
        <f>'Form VII'!$AC$25</f>
        <v>0</v>
      </c>
      <c r="BL25" s="179">
        <f>'Form VII'!$AD$25</f>
        <v>0</v>
      </c>
      <c r="BM25" s="179">
        <f>'Form VII'!$AE$25</f>
        <v>0</v>
      </c>
      <c r="BN25" s="179">
        <f>'Form VII'!$AF$25</f>
        <v>0</v>
      </c>
      <c r="BO25" s="179">
        <f>'Form VII'!$AG$25</f>
        <v>0</v>
      </c>
      <c r="BP25" s="179">
        <f>'Form VII'!$AH$25</f>
        <v>0</v>
      </c>
    </row>
    <row r="26" spans="1:68" x14ac:dyDescent="0.2">
      <c r="A26" s="4"/>
      <c r="B26" s="304" t="str">
        <f>IF('Form VI'!$A$29=TRUE,"V",IF('Form VI'!$A$29=FALSE," "))</f>
        <v xml:space="preserve"> </v>
      </c>
      <c r="C26" s="58"/>
      <c r="D26" s="58"/>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4"/>
      <c r="AK26" s="179">
        <f>'Form VII'!$C$26</f>
        <v>0</v>
      </c>
      <c r="AL26" s="179">
        <f>'Form VII'!$D$26</f>
        <v>0</v>
      </c>
      <c r="AM26" s="179">
        <f>'Form VII'!$E$26</f>
        <v>0</v>
      </c>
      <c r="AN26" s="179">
        <f>'Form VII'!$F$26</f>
        <v>0</v>
      </c>
      <c r="AO26" s="179">
        <f>'Form VII'!$G$26</f>
        <v>0</v>
      </c>
      <c r="AP26" s="179">
        <f>'Form VII'!$H$26</f>
        <v>0</v>
      </c>
      <c r="AQ26" s="179">
        <f>'Form VII'!$I$26</f>
        <v>0</v>
      </c>
      <c r="AR26" s="179">
        <f>'Form VII'!$J$26</f>
        <v>0</v>
      </c>
      <c r="AS26" s="179">
        <f>'Form VII'!$K$26</f>
        <v>0</v>
      </c>
      <c r="AT26" s="179">
        <f>'Form VII'!$L$26</f>
        <v>0</v>
      </c>
      <c r="AU26" s="179">
        <f>'Form VII'!$M$26</f>
        <v>0</v>
      </c>
      <c r="AV26" s="179">
        <f>'Form VII'!$N$26</f>
        <v>0</v>
      </c>
      <c r="AW26" s="179">
        <f>'Form VII'!$O$26</f>
        <v>0</v>
      </c>
      <c r="AX26" s="179">
        <f>'Form VII'!$P$26</f>
        <v>0</v>
      </c>
      <c r="AY26" s="179">
        <f>'Form VII'!$Q$26</f>
        <v>0</v>
      </c>
      <c r="AZ26" s="179">
        <f>'Form VII'!$R$26</f>
        <v>0</v>
      </c>
      <c r="BA26" s="179">
        <f>'Form VII'!$S$26</f>
        <v>0</v>
      </c>
      <c r="BB26" s="179">
        <f>'Form VII'!$T$26</f>
        <v>0</v>
      </c>
      <c r="BC26" s="179">
        <f>'Form VII'!$U$26</f>
        <v>0</v>
      </c>
      <c r="BD26" s="179">
        <f>'Form VII'!$V$26</f>
        <v>0</v>
      </c>
      <c r="BE26" s="179">
        <f>'Form VII'!$W$26</f>
        <v>0</v>
      </c>
      <c r="BF26" s="178"/>
      <c r="BG26" s="179">
        <f>'Form VII'!$Y$26</f>
        <v>0</v>
      </c>
      <c r="BH26" s="179">
        <f>'Form VII'!$Z$26</f>
        <v>0</v>
      </c>
      <c r="BI26" s="179">
        <f>'Form VII'!$AA$26</f>
        <v>0</v>
      </c>
      <c r="BJ26" s="179">
        <f>'Form VII'!$AB$26</f>
        <v>0</v>
      </c>
      <c r="BK26" s="179">
        <f>'Form VII'!$AC$26</f>
        <v>0</v>
      </c>
      <c r="BL26" s="179">
        <f>'Form VII'!$AD$26</f>
        <v>0</v>
      </c>
      <c r="BM26" s="179">
        <f>'Form VII'!$AE$26</f>
        <v>0</v>
      </c>
      <c r="BN26" s="179">
        <f>'Form VII'!$AF$26</f>
        <v>0</v>
      </c>
      <c r="BO26" s="179">
        <f>'Form VII'!$AG$26</f>
        <v>0</v>
      </c>
      <c r="BP26" s="179">
        <f>'Form VII'!$AH$26</f>
        <v>0</v>
      </c>
    </row>
    <row r="27" spans="1:68" x14ac:dyDescent="0.2">
      <c r="A27" s="4"/>
      <c r="B27" s="304" t="str">
        <f>IF('Form VI'!$A$30=TRUE,"W",IF('Form VI'!$A$30=FALSE," "))</f>
        <v xml:space="preserve"> </v>
      </c>
      <c r="C27" s="58"/>
      <c r="D27" s="58"/>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4"/>
      <c r="AK27" s="179">
        <f>'Form VII'!$C$27</f>
        <v>0</v>
      </c>
      <c r="AL27" s="179">
        <f>'Form VII'!$D$27</f>
        <v>0</v>
      </c>
      <c r="AM27" s="179">
        <f>'Form VII'!$E$27</f>
        <v>0</v>
      </c>
      <c r="AN27" s="179">
        <f>'Form VII'!$F$27</f>
        <v>0</v>
      </c>
      <c r="AO27" s="179">
        <f>'Form VII'!$G$27</f>
        <v>0</v>
      </c>
      <c r="AP27" s="179">
        <f>'Form VII'!$H$27</f>
        <v>0</v>
      </c>
      <c r="AQ27" s="179">
        <f>'Form VII'!$I$27</f>
        <v>0</v>
      </c>
      <c r="AR27" s="179">
        <f>'Form VII'!$J$27</f>
        <v>0</v>
      </c>
      <c r="AS27" s="179">
        <f>'Form VII'!$K$27</f>
        <v>0</v>
      </c>
      <c r="AT27" s="179">
        <f>'Form VII'!$L$27</f>
        <v>0</v>
      </c>
      <c r="AU27" s="179">
        <f>'Form VII'!$M$27</f>
        <v>0</v>
      </c>
      <c r="AV27" s="179">
        <f>'Form VII'!$N$27</f>
        <v>0</v>
      </c>
      <c r="AW27" s="179">
        <f>'Form VII'!$O$27</f>
        <v>0</v>
      </c>
      <c r="AX27" s="179">
        <f>'Form VII'!$P$27</f>
        <v>0</v>
      </c>
      <c r="AY27" s="179">
        <f>'Form VII'!$Q$27</f>
        <v>0</v>
      </c>
      <c r="AZ27" s="179">
        <f>'Form VII'!$R$27</f>
        <v>0</v>
      </c>
      <c r="BA27" s="179">
        <f>'Form VII'!$S$27</f>
        <v>0</v>
      </c>
      <c r="BB27" s="179">
        <f>'Form VII'!$T$27</f>
        <v>0</v>
      </c>
      <c r="BC27" s="179">
        <f>'Form VII'!$U$27</f>
        <v>0</v>
      </c>
      <c r="BD27" s="179">
        <f>'Form VII'!$V$27</f>
        <v>0</v>
      </c>
      <c r="BE27" s="179">
        <f>'Form VII'!$W$27</f>
        <v>0</v>
      </c>
      <c r="BF27" s="179">
        <f>'Form VII'!$X$27</f>
        <v>0</v>
      </c>
      <c r="BG27" s="178"/>
      <c r="BH27" s="179">
        <f>'Form VII'!$Z$27</f>
        <v>0</v>
      </c>
      <c r="BI27" s="179">
        <f>'Form VII'!$AA$27</f>
        <v>0</v>
      </c>
      <c r="BJ27" s="179">
        <f>'Form VII'!$AB$27</f>
        <v>0</v>
      </c>
      <c r="BK27" s="179">
        <f>'Form VII'!$AC$27</f>
        <v>0</v>
      </c>
      <c r="BL27" s="179">
        <f>'Form VII'!$AD$27</f>
        <v>0</v>
      </c>
      <c r="BM27" s="179">
        <f>'Form VII'!$AE$27</f>
        <v>0</v>
      </c>
      <c r="BN27" s="179">
        <f>'Form VII'!$AF$27</f>
        <v>0</v>
      </c>
      <c r="BO27" s="179">
        <f>'Form VII'!$AG$27</f>
        <v>0</v>
      </c>
      <c r="BP27" s="179">
        <f>'Form VII'!$AH$27</f>
        <v>0</v>
      </c>
    </row>
    <row r="28" spans="1:68" x14ac:dyDescent="0.2">
      <c r="A28" s="4"/>
      <c r="B28" s="304" t="str">
        <f>IF('Form VI'!$A$31=TRUE,"X",IF('Form VI'!$A$31=FALSE," "))</f>
        <v xml:space="preserve"> </v>
      </c>
      <c r="C28" s="58"/>
      <c r="D28" s="58"/>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4"/>
      <c r="AK28" s="179">
        <f>'Form VII'!$C$28</f>
        <v>0</v>
      </c>
      <c r="AL28" s="179">
        <f>'Form VII'!$D$28</f>
        <v>0</v>
      </c>
      <c r="AM28" s="179">
        <f>'Form VII'!$E$28</f>
        <v>0</v>
      </c>
      <c r="AN28" s="179">
        <f>'Form VII'!$F$28</f>
        <v>0</v>
      </c>
      <c r="AO28" s="179">
        <f>'Form VII'!$G$28</f>
        <v>0</v>
      </c>
      <c r="AP28" s="179">
        <f>'Form VII'!$H$28</f>
        <v>0</v>
      </c>
      <c r="AQ28" s="179">
        <f>'Form VII'!$I$28</f>
        <v>0</v>
      </c>
      <c r="AR28" s="179">
        <f>'Form VII'!$J$28</f>
        <v>0</v>
      </c>
      <c r="AS28" s="179">
        <f>'Form VII'!$K$28</f>
        <v>0</v>
      </c>
      <c r="AT28" s="179">
        <f>'Form VII'!$L$28</f>
        <v>0</v>
      </c>
      <c r="AU28" s="179">
        <f>'Form VII'!$M$28</f>
        <v>0</v>
      </c>
      <c r="AV28" s="179">
        <f>'Form VII'!$N$28</f>
        <v>0</v>
      </c>
      <c r="AW28" s="179">
        <f>'Form VII'!$O$28</f>
        <v>0</v>
      </c>
      <c r="AX28" s="179">
        <f>'Form VII'!$P$28</f>
        <v>0</v>
      </c>
      <c r="AY28" s="179">
        <f>'Form VII'!$Q$28</f>
        <v>0</v>
      </c>
      <c r="AZ28" s="179">
        <f>'Form VII'!$R$28</f>
        <v>0</v>
      </c>
      <c r="BA28" s="179">
        <f>'Form VII'!$S$28</f>
        <v>0</v>
      </c>
      <c r="BB28" s="179">
        <f>'Form VII'!$T$28</f>
        <v>0</v>
      </c>
      <c r="BC28" s="179">
        <f>'Form VII'!$U$28</f>
        <v>0</v>
      </c>
      <c r="BD28" s="179">
        <f>'Form VII'!$V$28</f>
        <v>0</v>
      </c>
      <c r="BE28" s="179">
        <f>'Form VII'!$W$28</f>
        <v>0</v>
      </c>
      <c r="BF28" s="179">
        <f>'Form VII'!$X$28</f>
        <v>0</v>
      </c>
      <c r="BG28" s="179">
        <f>'Form VII'!$Y$28</f>
        <v>0</v>
      </c>
      <c r="BH28" s="178"/>
      <c r="BI28" s="179">
        <f>'Form VII'!$AA$28</f>
        <v>0</v>
      </c>
      <c r="BJ28" s="179">
        <f>'Form VII'!$AB$28</f>
        <v>0</v>
      </c>
      <c r="BK28" s="179">
        <f>'Form VII'!$AC$28</f>
        <v>0</v>
      </c>
      <c r="BL28" s="179">
        <f>'Form VII'!$AD$28</f>
        <v>0</v>
      </c>
      <c r="BM28" s="179">
        <f>'Form VII'!$AE$28</f>
        <v>0</v>
      </c>
      <c r="BN28" s="179">
        <f>'Form VII'!$AF$28</f>
        <v>0</v>
      </c>
      <c r="BO28" s="179">
        <f>'Form VII'!$AG$28</f>
        <v>0</v>
      </c>
      <c r="BP28" s="179">
        <f>'Form VII'!$AH$28</f>
        <v>0</v>
      </c>
    </row>
    <row r="29" spans="1:68" x14ac:dyDescent="0.2">
      <c r="A29" s="4"/>
      <c r="B29" s="304" t="str">
        <f>IF('Form VI'!$A$32=TRUE,"Y",IF('Form VI'!$A$32=FALSE," "))</f>
        <v xml:space="preserve"> </v>
      </c>
      <c r="C29" s="58" t="s">
        <v>225</v>
      </c>
      <c r="D29" s="58"/>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4"/>
      <c r="AK29" s="179">
        <f>'Form VII'!$C$29</f>
        <v>0</v>
      </c>
      <c r="AL29" s="179">
        <f>'Form VII'!$D$29</f>
        <v>0</v>
      </c>
      <c r="AM29" s="179">
        <f>'Form VII'!$E$29</f>
        <v>0</v>
      </c>
      <c r="AN29" s="179">
        <f>'Form VII'!$F$29</f>
        <v>0</v>
      </c>
      <c r="AO29" s="179">
        <f>'Form VII'!$G$29</f>
        <v>0</v>
      </c>
      <c r="AP29" s="179">
        <f>'Form VII'!$H$29</f>
        <v>0</v>
      </c>
      <c r="AQ29" s="179">
        <f>'Form VII'!$I$29</f>
        <v>0</v>
      </c>
      <c r="AR29" s="179">
        <f>'Form VII'!$J$29</f>
        <v>0</v>
      </c>
      <c r="AS29" s="179">
        <f>'Form VII'!$K$29</f>
        <v>0</v>
      </c>
      <c r="AT29" s="179">
        <f>'Form VII'!$L$29</f>
        <v>0</v>
      </c>
      <c r="AU29" s="179">
        <f>'Form VII'!$M$29</f>
        <v>0</v>
      </c>
      <c r="AV29" s="179">
        <f>'Form VII'!$N$29</f>
        <v>0</v>
      </c>
      <c r="AW29" s="179">
        <f>'Form VII'!$O$29</f>
        <v>0</v>
      </c>
      <c r="AX29" s="179">
        <f>'Form VII'!$P$29</f>
        <v>0</v>
      </c>
      <c r="AY29" s="179">
        <f>'Form VII'!$Q$29</f>
        <v>0</v>
      </c>
      <c r="AZ29" s="179">
        <f>'Form VII'!$R$29</f>
        <v>0</v>
      </c>
      <c r="BA29" s="179">
        <f>'Form VII'!$S$29</f>
        <v>0</v>
      </c>
      <c r="BB29" s="179">
        <f>'Form VII'!$T$29</f>
        <v>0</v>
      </c>
      <c r="BC29" s="179">
        <f>'Form VII'!$U$29</f>
        <v>0</v>
      </c>
      <c r="BD29" s="179">
        <f>'Form VII'!$V$29</f>
        <v>0</v>
      </c>
      <c r="BE29" s="179">
        <f>'Form VII'!$W$29</f>
        <v>0</v>
      </c>
      <c r="BF29" s="179">
        <f>'Form VII'!$X$29</f>
        <v>0</v>
      </c>
      <c r="BG29" s="179">
        <f>'Form VII'!$Y$29</f>
        <v>0</v>
      </c>
      <c r="BH29" s="179">
        <f>'Form VII'!$Z$29</f>
        <v>0</v>
      </c>
      <c r="BI29" s="178"/>
      <c r="BJ29" s="179">
        <f>'Form VII'!$AB$29</f>
        <v>0</v>
      </c>
      <c r="BK29" s="179">
        <f>'Form VII'!$AC$29</f>
        <v>0</v>
      </c>
      <c r="BL29" s="179">
        <f>'Form VII'!$AD$29</f>
        <v>0</v>
      </c>
      <c r="BM29" s="179">
        <f>'Form VII'!$AE$29</f>
        <v>0</v>
      </c>
      <c r="BN29" s="179">
        <f>'Form VII'!$AF$29</f>
        <v>0</v>
      </c>
      <c r="BO29" s="179">
        <f>'Form VII'!$AG$29</f>
        <v>0</v>
      </c>
      <c r="BP29" s="179">
        <f>'Form VII'!$AH$29</f>
        <v>0</v>
      </c>
    </row>
    <row r="30" spans="1:68" x14ac:dyDescent="0.2">
      <c r="A30" s="4"/>
      <c r="B30" s="304" t="str">
        <f>IF('Form VI'!$A$33=TRUE,"Z",IF('Form VI'!$A$33=FALSE," "))</f>
        <v xml:space="preserve"> </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4"/>
      <c r="AK30" s="179">
        <f>'Form VII'!$C$30</f>
        <v>0</v>
      </c>
      <c r="AL30" s="179">
        <f>'Form VII'!$D$30</f>
        <v>0</v>
      </c>
      <c r="AM30" s="179">
        <f>'Form VII'!$E$30</f>
        <v>0</v>
      </c>
      <c r="AN30" s="179">
        <f>'Form VII'!$F$30</f>
        <v>0</v>
      </c>
      <c r="AO30" s="179">
        <f>'Form VII'!$G$30</f>
        <v>0</v>
      </c>
      <c r="AP30" s="179">
        <f>'Form VII'!$H$30</f>
        <v>0</v>
      </c>
      <c r="AQ30" s="179">
        <f>'Form VII'!$I$30</f>
        <v>0</v>
      </c>
      <c r="AR30" s="179">
        <f>'Form VII'!$J$30</f>
        <v>0</v>
      </c>
      <c r="AS30" s="179">
        <f>'Form VII'!$K$30</f>
        <v>0</v>
      </c>
      <c r="AT30" s="179">
        <f>'Form VII'!$L$30</f>
        <v>0</v>
      </c>
      <c r="AU30" s="179">
        <f>'Form VII'!$M$30</f>
        <v>0</v>
      </c>
      <c r="AV30" s="179">
        <f>'Form VII'!$N$30</f>
        <v>0</v>
      </c>
      <c r="AW30" s="179">
        <f>'Form VII'!$O$30</f>
        <v>0</v>
      </c>
      <c r="AX30" s="179">
        <f>'Form VII'!$P$30</f>
        <v>0</v>
      </c>
      <c r="AY30" s="179">
        <f>'Form VII'!$Q$30</f>
        <v>0</v>
      </c>
      <c r="AZ30" s="179">
        <f>'Form VII'!$R$30</f>
        <v>0</v>
      </c>
      <c r="BA30" s="179">
        <f>'Form VII'!$S$30</f>
        <v>0</v>
      </c>
      <c r="BB30" s="179">
        <f>'Form VII'!$T$30</f>
        <v>0</v>
      </c>
      <c r="BC30" s="179">
        <f>'Form VII'!$U$30</f>
        <v>0</v>
      </c>
      <c r="BD30" s="179">
        <f>'Form VII'!$V$30</f>
        <v>0</v>
      </c>
      <c r="BE30" s="179">
        <f>'Form VII'!$W$30</f>
        <v>0</v>
      </c>
      <c r="BF30" s="179">
        <f>'Form VII'!$X$30</f>
        <v>0</v>
      </c>
      <c r="BG30" s="179">
        <f>'Form VII'!$Y$30</f>
        <v>0</v>
      </c>
      <c r="BH30" s="179">
        <f>'Form VII'!$Z$30</f>
        <v>0</v>
      </c>
      <c r="BI30" s="179">
        <f>'Form VII'!$AA$30</f>
        <v>0</v>
      </c>
      <c r="BJ30" s="178"/>
      <c r="BK30" s="179">
        <f>'Form VII'!$AC$30</f>
        <v>0</v>
      </c>
      <c r="BL30" s="179">
        <f>'Form VII'!$AD$30</f>
        <v>0</v>
      </c>
      <c r="BM30" s="179">
        <f>'Form VII'!$AE$30</f>
        <v>0</v>
      </c>
      <c r="BN30" s="179">
        <f>'Form VII'!$AF$30</f>
        <v>0</v>
      </c>
      <c r="BO30" s="179">
        <f>'Form VII'!$AG$30</f>
        <v>0</v>
      </c>
      <c r="BP30" s="179">
        <f>'Form VII'!$AH$30</f>
        <v>0</v>
      </c>
    </row>
    <row r="31" spans="1:68" x14ac:dyDescent="0.2">
      <c r="A31" s="4"/>
      <c r="B31" s="304" t="str">
        <f>IF('Form VI'!$A$34=TRUE,"AA",IF('Form VI'!$A$34=FALSE," "))</f>
        <v xml:space="preserve"> </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4"/>
      <c r="AK31" s="179">
        <f>'Form VII'!$C$31</f>
        <v>0</v>
      </c>
      <c r="AL31" s="179">
        <f>'Form VII'!$D$31</f>
        <v>0</v>
      </c>
      <c r="AM31" s="179">
        <f>'Form VII'!$E$31</f>
        <v>0</v>
      </c>
      <c r="AN31" s="179">
        <f>'Form VII'!$F$31</f>
        <v>0</v>
      </c>
      <c r="AO31" s="179">
        <f>'Form VII'!$G$31</f>
        <v>0</v>
      </c>
      <c r="AP31" s="179">
        <f>'Form VII'!$H$31</f>
        <v>0</v>
      </c>
      <c r="AQ31" s="179">
        <f>'Form VII'!$I$31</f>
        <v>0</v>
      </c>
      <c r="AR31" s="179">
        <f>'Form VII'!$J$31</f>
        <v>0</v>
      </c>
      <c r="AS31" s="179">
        <f>'Form VII'!$K$31</f>
        <v>0</v>
      </c>
      <c r="AT31" s="179">
        <f>'Form VII'!$L$31</f>
        <v>0</v>
      </c>
      <c r="AU31" s="179">
        <f>'Form VII'!$M$31</f>
        <v>0</v>
      </c>
      <c r="AV31" s="179">
        <f>'Form VII'!$N$31</f>
        <v>0</v>
      </c>
      <c r="AW31" s="179">
        <f>'Form VII'!$O$31</f>
        <v>0</v>
      </c>
      <c r="AX31" s="179">
        <f>'Form VII'!$P$31</f>
        <v>0</v>
      </c>
      <c r="AY31" s="179">
        <f>'Form VII'!$Q$31</f>
        <v>0</v>
      </c>
      <c r="AZ31" s="179">
        <f>'Form VII'!$R$31</f>
        <v>0</v>
      </c>
      <c r="BA31" s="179">
        <f>'Form VII'!$S$31</f>
        <v>0</v>
      </c>
      <c r="BB31" s="179">
        <f>'Form VII'!$T$31</f>
        <v>0</v>
      </c>
      <c r="BC31" s="179">
        <f>'Form VII'!$U$31</f>
        <v>0</v>
      </c>
      <c r="BD31" s="179">
        <f>'Form VII'!$V$31</f>
        <v>0</v>
      </c>
      <c r="BE31" s="179">
        <f>'Form VII'!$W$31</f>
        <v>0</v>
      </c>
      <c r="BF31" s="179">
        <f>'Form VII'!$X$31</f>
        <v>0</v>
      </c>
      <c r="BG31" s="179">
        <f>'Form VII'!$Y$31</f>
        <v>0</v>
      </c>
      <c r="BH31" s="179">
        <f>'Form VII'!$Z$31</f>
        <v>0</v>
      </c>
      <c r="BI31" s="179">
        <f>'Form VII'!$AA$31</f>
        <v>0</v>
      </c>
      <c r="BJ31" s="179">
        <f>'Form VII'!$AB$31</f>
        <v>0</v>
      </c>
      <c r="BK31" s="178"/>
      <c r="BL31" s="179">
        <f>'Form VII'!$AD$31</f>
        <v>0</v>
      </c>
      <c r="BM31" s="179">
        <f>'Form VII'!$AE$31</f>
        <v>0</v>
      </c>
      <c r="BN31" s="179">
        <f>'Form VII'!$AF$31</f>
        <v>0</v>
      </c>
      <c r="BO31" s="179">
        <f>'Form VII'!$AG$31</f>
        <v>0</v>
      </c>
      <c r="BP31" s="179">
        <f>'Form VII'!$AH$31</f>
        <v>0</v>
      </c>
    </row>
    <row r="32" spans="1:68" x14ac:dyDescent="0.2">
      <c r="A32" s="4"/>
      <c r="B32" s="304" t="str">
        <f>IF('Form VI'!$A$35=TRUE,"AB",IF('Form VI'!$A$35=FALSE," "))</f>
        <v xml:space="preserve"> </v>
      </c>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4"/>
      <c r="AK32" s="179">
        <f>'Form VII'!$C$32</f>
        <v>0</v>
      </c>
      <c r="AL32" s="179">
        <f>'Form VII'!$D$32</f>
        <v>0</v>
      </c>
      <c r="AM32" s="179">
        <f>'Form VII'!$E$32</f>
        <v>0</v>
      </c>
      <c r="AN32" s="179">
        <f>'Form VII'!$F$32</f>
        <v>0</v>
      </c>
      <c r="AO32" s="179">
        <f>'Form VII'!$G$32</f>
        <v>0</v>
      </c>
      <c r="AP32" s="179">
        <f>'Form VII'!$H$32</f>
        <v>0</v>
      </c>
      <c r="AQ32" s="179">
        <f>'Form VII'!$I$32</f>
        <v>0</v>
      </c>
      <c r="AR32" s="179">
        <f>'Form VII'!$J$32</f>
        <v>0</v>
      </c>
      <c r="AS32" s="179">
        <f>'Form VII'!$K$32</f>
        <v>0</v>
      </c>
      <c r="AT32" s="179">
        <f>'Form VII'!$L$32</f>
        <v>0</v>
      </c>
      <c r="AU32" s="179">
        <f>'Form VII'!$M$32</f>
        <v>0</v>
      </c>
      <c r="AV32" s="179">
        <f>'Form VII'!$N$32</f>
        <v>0</v>
      </c>
      <c r="AW32" s="179">
        <f>'Form VII'!$O$32</f>
        <v>0</v>
      </c>
      <c r="AX32" s="179">
        <f>'Form VII'!$P$32</f>
        <v>0</v>
      </c>
      <c r="AY32" s="179">
        <f>'Form VII'!$Q$32</f>
        <v>0</v>
      </c>
      <c r="AZ32" s="179">
        <f>'Form VII'!$R$32</f>
        <v>0</v>
      </c>
      <c r="BA32" s="179">
        <f>'Form VII'!$S$32</f>
        <v>0</v>
      </c>
      <c r="BB32" s="179">
        <f>'Form VII'!$T$32</f>
        <v>0</v>
      </c>
      <c r="BC32" s="179">
        <f>'Form VII'!$U$32</f>
        <v>0</v>
      </c>
      <c r="BD32" s="179">
        <f>'Form VII'!$V$32</f>
        <v>0</v>
      </c>
      <c r="BE32" s="179">
        <f>'Form VII'!$W$32</f>
        <v>0</v>
      </c>
      <c r="BF32" s="179">
        <f>'Form VII'!$X$32</f>
        <v>0</v>
      </c>
      <c r="BG32" s="179">
        <f>'Form VII'!$Y$32</f>
        <v>0</v>
      </c>
      <c r="BH32" s="179">
        <f>'Form VII'!$Z$32</f>
        <v>0</v>
      </c>
      <c r="BI32" s="179">
        <f>'Form VII'!$AA$32</f>
        <v>0</v>
      </c>
      <c r="BJ32" s="179">
        <f>'Form VII'!$AB$32</f>
        <v>0</v>
      </c>
      <c r="BK32" s="179">
        <f>'Form VII'!$AC$32</f>
        <v>0</v>
      </c>
      <c r="BL32" s="178"/>
      <c r="BM32" s="179">
        <f>'Form VII'!$AE$32</f>
        <v>0</v>
      </c>
      <c r="BN32" s="179">
        <f>'Form VII'!$AF$32</f>
        <v>0</v>
      </c>
      <c r="BO32" s="179">
        <f>'Form VII'!$AG$32</f>
        <v>0</v>
      </c>
      <c r="BP32" s="179">
        <f>'Form VII'!$AH$32</f>
        <v>0</v>
      </c>
    </row>
    <row r="33" spans="1:68" x14ac:dyDescent="0.2">
      <c r="A33" s="4"/>
      <c r="B33" s="304" t="str">
        <f>IF('Form VI'!$A$36=TRUE,"AC",IF('Form VI'!$A$36=FALSE," "))</f>
        <v xml:space="preserve"> </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4"/>
      <c r="AK33" s="179">
        <f>'Form VII'!$C$33</f>
        <v>0</v>
      </c>
      <c r="AL33" s="179">
        <f>'Form VII'!$D$33</f>
        <v>0</v>
      </c>
      <c r="AM33" s="179">
        <f>'Form VII'!$E$33</f>
        <v>0</v>
      </c>
      <c r="AN33" s="179">
        <f>'Form VII'!$F$33</f>
        <v>0</v>
      </c>
      <c r="AO33" s="179">
        <f>'Form VII'!$G$33</f>
        <v>0</v>
      </c>
      <c r="AP33" s="179">
        <f>'Form VII'!$H$33</f>
        <v>0</v>
      </c>
      <c r="AQ33" s="179">
        <f>'Form VII'!$I$33</f>
        <v>0</v>
      </c>
      <c r="AR33" s="179">
        <f>'Form VII'!$J$33</f>
        <v>0</v>
      </c>
      <c r="AS33" s="179">
        <f>'Form VII'!$K$33</f>
        <v>0</v>
      </c>
      <c r="AT33" s="179">
        <f>'Form VII'!$L$33</f>
        <v>0</v>
      </c>
      <c r="AU33" s="179">
        <f>'Form VII'!$M$33</f>
        <v>0</v>
      </c>
      <c r="AV33" s="179">
        <f>'Form VII'!$N$33</f>
        <v>0</v>
      </c>
      <c r="AW33" s="179">
        <f>'Form VII'!$O$33</f>
        <v>0</v>
      </c>
      <c r="AX33" s="179">
        <f>'Form VII'!$P$33</f>
        <v>0</v>
      </c>
      <c r="AY33" s="179">
        <f>'Form VII'!$Q$33</f>
        <v>0</v>
      </c>
      <c r="AZ33" s="179">
        <f>'Form VII'!$R$33</f>
        <v>0</v>
      </c>
      <c r="BA33" s="179">
        <f>'Form VII'!$S$33</f>
        <v>0</v>
      </c>
      <c r="BB33" s="179">
        <f>'Form VII'!$T$33</f>
        <v>0</v>
      </c>
      <c r="BC33" s="179">
        <f>'Form VII'!$U$33</f>
        <v>0</v>
      </c>
      <c r="BD33" s="179">
        <f>'Form VII'!$V$33</f>
        <v>0</v>
      </c>
      <c r="BE33" s="179">
        <f>'Form VII'!$W$33</f>
        <v>0</v>
      </c>
      <c r="BF33" s="179">
        <f>'Form VII'!$X$33</f>
        <v>0</v>
      </c>
      <c r="BG33" s="179">
        <f>'Form VII'!$Y$33</f>
        <v>0</v>
      </c>
      <c r="BH33" s="179">
        <f>'Form VII'!$Z$33</f>
        <v>0</v>
      </c>
      <c r="BI33" s="179">
        <f>'Form VII'!$AA$33</f>
        <v>0</v>
      </c>
      <c r="BJ33" s="179">
        <f>'Form VII'!$AB$33</f>
        <v>0</v>
      </c>
      <c r="BK33" s="179">
        <f>'Form VII'!$AC$33</f>
        <v>0</v>
      </c>
      <c r="BL33" s="179">
        <f>'Form VII'!$AD$33</f>
        <v>0</v>
      </c>
      <c r="BM33" s="178"/>
      <c r="BN33" s="179">
        <f>'Form VII'!$AF$33</f>
        <v>0</v>
      </c>
      <c r="BO33" s="179">
        <f>'Form VII'!$AG$33</f>
        <v>0</v>
      </c>
      <c r="BP33" s="179">
        <f>'Form VII'!$AH$33</f>
        <v>0</v>
      </c>
    </row>
    <row r="34" spans="1:68" x14ac:dyDescent="0.2">
      <c r="A34" s="4"/>
      <c r="B34" s="304" t="str">
        <f>IF('Form VI'!$A$37=TRUE,"AD",IF('Form VI'!$A$37=FALSE," "))</f>
        <v xml:space="preserve"> </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4"/>
      <c r="AK34" s="179">
        <f>'Form VII'!$C$34</f>
        <v>0</v>
      </c>
      <c r="AL34" s="179">
        <f>'Form VII'!$D$34</f>
        <v>0</v>
      </c>
      <c r="AM34" s="179">
        <f>'Form VII'!$E$34</f>
        <v>0</v>
      </c>
      <c r="AN34" s="179">
        <f>'Form VII'!$F$34</f>
        <v>0</v>
      </c>
      <c r="AO34" s="179">
        <f>'Form VII'!$G$34</f>
        <v>0</v>
      </c>
      <c r="AP34" s="179">
        <f>'Form VII'!$H$34</f>
        <v>0</v>
      </c>
      <c r="AQ34" s="179">
        <f>'Form VII'!$I$34</f>
        <v>0</v>
      </c>
      <c r="AR34" s="179">
        <f>'Form VII'!$J$34</f>
        <v>0</v>
      </c>
      <c r="AS34" s="179">
        <f>'Form VII'!$K$34</f>
        <v>0</v>
      </c>
      <c r="AT34" s="179">
        <f>'Form VII'!$L$34</f>
        <v>0</v>
      </c>
      <c r="AU34" s="179">
        <f>'Form VII'!$M$34</f>
        <v>0</v>
      </c>
      <c r="AV34" s="179">
        <f>'Form VII'!$N$34</f>
        <v>0</v>
      </c>
      <c r="AW34" s="179">
        <f>'Form VII'!$O$34</f>
        <v>0</v>
      </c>
      <c r="AX34" s="179">
        <f>'Form VII'!$P$34</f>
        <v>0</v>
      </c>
      <c r="AY34" s="179">
        <f>'Form VII'!$Q$34</f>
        <v>0</v>
      </c>
      <c r="AZ34" s="179">
        <f>'Form VII'!$R$34</f>
        <v>0</v>
      </c>
      <c r="BA34" s="179">
        <f>'Form VII'!$S$34</f>
        <v>0</v>
      </c>
      <c r="BB34" s="179">
        <f>'Form VII'!$T$34</f>
        <v>0</v>
      </c>
      <c r="BC34" s="179">
        <f>'Form VII'!$U$34</f>
        <v>0</v>
      </c>
      <c r="BD34" s="179">
        <f>'Form VII'!$V$34</f>
        <v>0</v>
      </c>
      <c r="BE34" s="179">
        <f>'Form VII'!$W$34</f>
        <v>0</v>
      </c>
      <c r="BF34" s="179">
        <f>'Form VII'!$X$34</f>
        <v>0</v>
      </c>
      <c r="BG34" s="179">
        <f>'Form VII'!$Y$34</f>
        <v>0</v>
      </c>
      <c r="BH34" s="179">
        <f>'Form VII'!$Z$34</f>
        <v>0</v>
      </c>
      <c r="BI34" s="179">
        <f>'Form VII'!$AA$34</f>
        <v>0</v>
      </c>
      <c r="BJ34" s="179">
        <f>'Form VII'!$AB$34</f>
        <v>0</v>
      </c>
      <c r="BK34" s="179">
        <f>'Form VII'!$AC$34</f>
        <v>0</v>
      </c>
      <c r="BL34" s="179">
        <f>'Form VII'!$AD$34</f>
        <v>0</v>
      </c>
      <c r="BM34" s="179">
        <f>'Form VII'!$AE$34</f>
        <v>0</v>
      </c>
      <c r="BN34" s="178"/>
      <c r="BO34" s="179">
        <f>'Form VII'!$AG$34</f>
        <v>0</v>
      </c>
      <c r="BP34" s="179">
        <f>'Form VII'!$AH$34</f>
        <v>0</v>
      </c>
    </row>
    <row r="35" spans="1:68" x14ac:dyDescent="0.2">
      <c r="A35" s="4"/>
      <c r="B35" s="304" t="str">
        <f>IF('Form VI'!$A$38=TRUE,"AE",IF('Form VI'!$A$38=FALSE," "))</f>
        <v xml:space="preserve"> </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4"/>
      <c r="AK35" s="179">
        <f>'Form VII'!$C$35</f>
        <v>0</v>
      </c>
      <c r="AL35" s="179">
        <f>'Form VII'!$D$35</f>
        <v>0</v>
      </c>
      <c r="AM35" s="179">
        <f>'Form VII'!$E$35</f>
        <v>0</v>
      </c>
      <c r="AN35" s="179">
        <f>'Form VII'!$F$35</f>
        <v>0</v>
      </c>
      <c r="AO35" s="179">
        <f>'Form VII'!$G$35</f>
        <v>0</v>
      </c>
      <c r="AP35" s="179">
        <f>'Form VII'!$H$35</f>
        <v>0</v>
      </c>
      <c r="AQ35" s="179">
        <f>'Form VII'!$I$35</f>
        <v>0</v>
      </c>
      <c r="AR35" s="179">
        <f>'Form VII'!$J$35</f>
        <v>0</v>
      </c>
      <c r="AS35" s="179">
        <f>'Form VII'!$K$35</f>
        <v>0</v>
      </c>
      <c r="AT35" s="179">
        <f>'Form VII'!$L$35</f>
        <v>0</v>
      </c>
      <c r="AU35" s="179">
        <f>'Form VII'!$M$35</f>
        <v>0</v>
      </c>
      <c r="AV35" s="179">
        <f>'Form VII'!$N$35</f>
        <v>0</v>
      </c>
      <c r="AW35" s="179">
        <f>'Form VII'!$O$35</f>
        <v>0</v>
      </c>
      <c r="AX35" s="179">
        <f>'Form VII'!$P$35</f>
        <v>0</v>
      </c>
      <c r="AY35" s="179">
        <f>'Form VII'!$Q$35</f>
        <v>0</v>
      </c>
      <c r="AZ35" s="179">
        <f>'Form VII'!$R$35</f>
        <v>0</v>
      </c>
      <c r="BA35" s="179">
        <f>'Form VII'!$S$35</f>
        <v>0</v>
      </c>
      <c r="BB35" s="179">
        <f>'Form VII'!$T$35</f>
        <v>0</v>
      </c>
      <c r="BC35" s="179">
        <f>'Form VII'!$U$35</f>
        <v>0</v>
      </c>
      <c r="BD35" s="179">
        <f>'Form VII'!$V$35</f>
        <v>0</v>
      </c>
      <c r="BE35" s="179">
        <f>'Form VII'!$W$35</f>
        <v>0</v>
      </c>
      <c r="BF35" s="179">
        <f>'Form VII'!$X$35</f>
        <v>0</v>
      </c>
      <c r="BG35" s="179">
        <f>'Form VII'!$Y$35</f>
        <v>0</v>
      </c>
      <c r="BH35" s="179">
        <f>'Form VII'!$Z$35</f>
        <v>0</v>
      </c>
      <c r="BI35" s="179">
        <f>'Form VII'!$AA$35</f>
        <v>0</v>
      </c>
      <c r="BJ35" s="179">
        <f>'Form VII'!$AB$35</f>
        <v>0</v>
      </c>
      <c r="BK35" s="179">
        <f>'Form VII'!$AC$35</f>
        <v>0</v>
      </c>
      <c r="BL35" s="179">
        <f>'Form VII'!$AD$35</f>
        <v>0</v>
      </c>
      <c r="BM35" s="179">
        <f>'Form VII'!$AE$35</f>
        <v>0</v>
      </c>
      <c r="BN35" s="179">
        <f>'Form VII'!$AF$35</f>
        <v>0</v>
      </c>
      <c r="BO35" s="178"/>
      <c r="BP35" s="179">
        <f>'Form VII'!$AH$35</f>
        <v>0</v>
      </c>
    </row>
    <row r="36" spans="1:68" x14ac:dyDescent="0.2">
      <c r="A36" s="4"/>
      <c r="B36" s="304" t="str">
        <f>IF('Form VI'!$A$39=TRUE,"AF",IF('Form VI'!$A$39=FALSE," "))</f>
        <v xml:space="preserve"> </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4"/>
      <c r="AK36" s="179">
        <f>'Form VII'!$C$36</f>
        <v>0</v>
      </c>
      <c r="AL36" s="179">
        <f>'Form VII'!$D$36</f>
        <v>0</v>
      </c>
      <c r="AM36" s="179">
        <f>'Form VII'!$E$36</f>
        <v>0</v>
      </c>
      <c r="AN36" s="179">
        <f>'Form VII'!$F$36</f>
        <v>0</v>
      </c>
      <c r="AO36" s="179">
        <f>'Form VII'!$G$36</f>
        <v>0</v>
      </c>
      <c r="AP36" s="179">
        <f>'Form VII'!$H$36</f>
        <v>0</v>
      </c>
      <c r="AQ36" s="179">
        <f>'Form VII'!$I$36</f>
        <v>0</v>
      </c>
      <c r="AR36" s="179">
        <f>'Form VII'!$J$36</f>
        <v>0</v>
      </c>
      <c r="AS36" s="179">
        <f>'Form VII'!$K$36</f>
        <v>0</v>
      </c>
      <c r="AT36" s="179">
        <f>'Form VII'!$L$36</f>
        <v>0</v>
      </c>
      <c r="AU36" s="179">
        <f>'Form VII'!$M$36</f>
        <v>0</v>
      </c>
      <c r="AV36" s="179">
        <f>'Form VII'!$N$36</f>
        <v>0</v>
      </c>
      <c r="AW36" s="179">
        <f>'Form VII'!$O$36</f>
        <v>0</v>
      </c>
      <c r="AX36" s="179">
        <f>'Form VII'!$P$36</f>
        <v>0</v>
      </c>
      <c r="AY36" s="179">
        <f>'Form VII'!$Q$36</f>
        <v>0</v>
      </c>
      <c r="AZ36" s="179">
        <f>'Form VII'!$R$36</f>
        <v>0</v>
      </c>
      <c r="BA36" s="179">
        <f>'Form VII'!$S$36</f>
        <v>0</v>
      </c>
      <c r="BB36" s="179">
        <f>'Form VII'!$T$36</f>
        <v>0</v>
      </c>
      <c r="BC36" s="179">
        <f>'Form VII'!$U$36</f>
        <v>0</v>
      </c>
      <c r="BD36" s="179">
        <f>'Form VII'!$V$36</f>
        <v>0</v>
      </c>
      <c r="BE36" s="179">
        <f>'Form VII'!$W$36</f>
        <v>0</v>
      </c>
      <c r="BF36" s="179">
        <f>'Form VII'!$X$36</f>
        <v>0</v>
      </c>
      <c r="BG36" s="179">
        <f>'Form VII'!$Y$36</f>
        <v>0</v>
      </c>
      <c r="BH36" s="179">
        <f>'Form VII'!$Z$36</f>
        <v>0</v>
      </c>
      <c r="BI36" s="179">
        <f>'Form VII'!$AA$36</f>
        <v>0</v>
      </c>
      <c r="BJ36" s="179">
        <f>'Form VII'!$AB$36</f>
        <v>0</v>
      </c>
      <c r="BK36" s="179">
        <f>'Form VII'!$AC$36</f>
        <v>0</v>
      </c>
      <c r="BL36" s="179">
        <f>'Form VII'!$AD$36</f>
        <v>0</v>
      </c>
      <c r="BM36" s="179">
        <f>'Form VII'!$AE$36</f>
        <v>0</v>
      </c>
      <c r="BN36" s="179">
        <f>'Form VII'!$AF$36</f>
        <v>0</v>
      </c>
      <c r="BO36" s="179">
        <f>'Form VII'!$AG$36</f>
        <v>0</v>
      </c>
      <c r="BP36" s="178"/>
    </row>
    <row r="37" spans="1:68" x14ac:dyDescent="0.2">
      <c r="A37" s="4"/>
      <c r="B37" s="22"/>
      <c r="C37" s="23"/>
      <c r="D37" s="23"/>
      <c r="E37" s="23"/>
      <c r="F37" s="23"/>
      <c r="G37" s="23"/>
      <c r="H37" s="23"/>
      <c r="I37" s="23"/>
      <c r="J37" s="23"/>
      <c r="K37" s="23"/>
      <c r="L37" s="20"/>
      <c r="M37" s="20"/>
      <c r="N37" s="20"/>
      <c r="O37" s="20"/>
      <c r="P37" s="20"/>
      <c r="Q37" s="20"/>
      <c r="R37" s="20"/>
      <c r="S37" s="20"/>
      <c r="T37" s="20"/>
      <c r="U37" s="20"/>
      <c r="V37" s="20"/>
      <c r="W37" s="20"/>
      <c r="X37" s="20"/>
      <c r="Y37" s="20"/>
      <c r="Z37" s="20"/>
      <c r="AA37" s="20"/>
      <c r="AB37" s="20"/>
      <c r="AC37" s="20"/>
      <c r="AD37" s="20"/>
      <c r="AE37" s="20"/>
      <c r="AF37" s="20"/>
      <c r="AG37" s="20"/>
      <c r="AH37" s="20"/>
      <c r="AI37" s="4"/>
      <c r="AL37" s="135"/>
      <c r="AM37" s="136"/>
      <c r="AN37" s="136"/>
      <c r="AO37" s="136"/>
      <c r="AP37" s="136"/>
      <c r="AQ37" s="136"/>
      <c r="AR37" s="136"/>
      <c r="AS37" s="136"/>
      <c r="AT37" s="136"/>
      <c r="AU37" s="136"/>
      <c r="AV37" s="136"/>
    </row>
    <row r="38" spans="1:68" x14ac:dyDescent="0.2">
      <c r="A38" s="4"/>
      <c r="B38" s="374" t="s">
        <v>109</v>
      </c>
      <c r="C38" s="375"/>
      <c r="D38" s="635"/>
      <c r="E38" s="636"/>
      <c r="F38" s="637"/>
      <c r="G38" s="637"/>
      <c r="H38" s="637"/>
      <c r="I38" s="637"/>
      <c r="J38" s="637"/>
      <c r="K38" s="637"/>
      <c r="L38" s="637"/>
      <c r="M38" s="637"/>
      <c r="N38" s="637"/>
      <c r="O38" s="637"/>
      <c r="P38" s="637"/>
      <c r="Q38" s="637"/>
      <c r="R38" s="637"/>
      <c r="S38" s="637"/>
      <c r="T38" s="637"/>
      <c r="U38" s="637"/>
      <c r="V38" s="637"/>
      <c r="W38" s="637"/>
      <c r="X38" s="637"/>
      <c r="Y38" s="637"/>
      <c r="Z38" s="637"/>
      <c r="AA38" s="637"/>
      <c r="AB38" s="637"/>
      <c r="AC38" s="637"/>
      <c r="AD38" s="637"/>
      <c r="AE38" s="637"/>
      <c r="AF38" s="637"/>
      <c r="AG38" s="637"/>
      <c r="AH38" s="638"/>
      <c r="AI38" s="4"/>
      <c r="AL38" s="137"/>
      <c r="AM38" s="138"/>
      <c r="AN38" s="138"/>
      <c r="AO38" s="138"/>
      <c r="AP38" s="138"/>
      <c r="AQ38" s="138"/>
      <c r="AR38" s="138"/>
      <c r="AS38" s="138"/>
      <c r="AT38" s="138"/>
      <c r="AU38" s="138"/>
      <c r="AV38" s="138"/>
    </row>
    <row r="39" spans="1:68" x14ac:dyDescent="0.2">
      <c r="A39" s="4"/>
      <c r="B39" s="22"/>
      <c r="C39" s="23"/>
      <c r="D39" s="23"/>
      <c r="E39" s="639"/>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1"/>
      <c r="AI39" s="4"/>
      <c r="AL39" s="138"/>
      <c r="AM39" s="138"/>
      <c r="AN39" s="138"/>
      <c r="AO39" s="138"/>
      <c r="AP39" s="138"/>
      <c r="AQ39" s="138"/>
      <c r="AR39" s="138"/>
      <c r="AS39" s="138"/>
      <c r="AT39" s="138"/>
      <c r="AU39" s="138"/>
      <c r="AV39" s="138"/>
    </row>
    <row r="40" spans="1:68" ht="12.75" customHeight="1" x14ac:dyDescent="0.2">
      <c r="A40" s="4"/>
      <c r="B40" s="659" t="s">
        <v>25</v>
      </c>
      <c r="C40" s="592"/>
      <c r="D40" s="582" t="s">
        <v>39</v>
      </c>
      <c r="E40" s="414"/>
      <c r="F40" s="414"/>
      <c r="G40" s="414"/>
      <c r="H40" s="414"/>
      <c r="I40" s="414"/>
      <c r="J40" s="414"/>
      <c r="K40" s="414"/>
      <c r="L40" s="663" t="s">
        <v>40</v>
      </c>
      <c r="M40" s="664"/>
      <c r="N40" s="664"/>
      <c r="O40" s="664"/>
      <c r="P40" s="674" t="s">
        <v>476</v>
      </c>
      <c r="Q40" s="675"/>
      <c r="R40" s="675"/>
      <c r="S40" s="675"/>
      <c r="T40" s="675"/>
      <c r="U40" s="675"/>
      <c r="V40" s="675"/>
      <c r="W40" s="675"/>
      <c r="X40" s="675"/>
      <c r="Y40" s="675"/>
      <c r="Z40" s="675"/>
      <c r="AA40" s="675"/>
      <c r="AB40" s="676"/>
      <c r="AC40" s="683"/>
      <c r="AD40" s="684"/>
      <c r="AE40" s="685"/>
      <c r="AF40" s="685"/>
      <c r="AG40" s="685"/>
      <c r="AH40" s="686"/>
      <c r="AI40" s="4"/>
      <c r="AL40" s="139"/>
      <c r="AM40" s="139"/>
      <c r="AN40" s="140"/>
      <c r="AO40" s="140"/>
      <c r="AP40" s="140"/>
      <c r="AQ40" s="140"/>
      <c r="AR40" s="141"/>
      <c r="AS40" s="1"/>
      <c r="AT40" s="1"/>
      <c r="AU40" s="1"/>
      <c r="AV40" s="1"/>
    </row>
    <row r="41" spans="1:68" x14ac:dyDescent="0.2">
      <c r="A41" s="4"/>
      <c r="B41" s="591"/>
      <c r="C41" s="592"/>
      <c r="D41" s="662" t="s">
        <v>568</v>
      </c>
      <c r="E41" s="669"/>
      <c r="F41" s="669"/>
      <c r="G41" s="669"/>
      <c r="H41" s="669"/>
      <c r="I41" s="669"/>
      <c r="J41" s="669"/>
      <c r="K41" s="670"/>
      <c r="L41" s="665"/>
      <c r="M41" s="665"/>
      <c r="N41" s="665"/>
      <c r="O41" s="665"/>
      <c r="P41" s="677"/>
      <c r="Q41" s="677"/>
      <c r="R41" s="677"/>
      <c r="S41" s="677"/>
      <c r="T41" s="677"/>
      <c r="U41" s="677"/>
      <c r="V41" s="677"/>
      <c r="W41" s="677"/>
      <c r="X41" s="677"/>
      <c r="Y41" s="677"/>
      <c r="Z41" s="677"/>
      <c r="AA41" s="677"/>
      <c r="AB41" s="678"/>
      <c r="AC41" s="134"/>
      <c r="AD41" s="134"/>
      <c r="AE41" s="671"/>
      <c r="AF41" s="672"/>
      <c r="AG41" s="672"/>
      <c r="AH41" s="673"/>
      <c r="AI41" s="4"/>
    </row>
    <row r="42" spans="1:68" ht="12.75" customHeight="1" x14ac:dyDescent="0.2">
      <c r="A42" s="7"/>
      <c r="B42" s="591"/>
      <c r="C42" s="592"/>
      <c r="D42" s="669"/>
      <c r="E42" s="669"/>
      <c r="F42" s="669"/>
      <c r="G42" s="669"/>
      <c r="H42" s="669"/>
      <c r="I42" s="669"/>
      <c r="J42" s="669"/>
      <c r="K42" s="670"/>
      <c r="L42" s="666" t="s">
        <v>42</v>
      </c>
      <c r="M42" s="667"/>
      <c r="N42" s="667"/>
      <c r="O42" s="667"/>
      <c r="P42" s="674" t="s">
        <v>361</v>
      </c>
      <c r="Q42" s="679"/>
      <c r="R42" s="679"/>
      <c r="S42" s="679"/>
      <c r="T42" s="679"/>
      <c r="U42" s="679"/>
      <c r="V42" s="679"/>
      <c r="W42" s="679"/>
      <c r="X42" s="679"/>
      <c r="Y42" s="679"/>
      <c r="Z42" s="679"/>
      <c r="AA42" s="679"/>
      <c r="AB42" s="680"/>
      <c r="AC42" s="683"/>
      <c r="AD42" s="684"/>
      <c r="AE42" s="685"/>
      <c r="AF42" s="685"/>
      <c r="AG42" s="685"/>
      <c r="AH42" s="686"/>
      <c r="AI42" s="4"/>
    </row>
    <row r="43" spans="1:68" x14ac:dyDescent="0.2">
      <c r="A43" s="2"/>
      <c r="B43" s="2"/>
      <c r="C43" s="3"/>
      <c r="D43" s="357"/>
      <c r="E43" s="357"/>
      <c r="F43" s="357"/>
      <c r="G43" s="357"/>
      <c r="H43" s="357"/>
      <c r="I43" s="357"/>
      <c r="J43" s="357"/>
      <c r="K43" s="381"/>
      <c r="L43" s="668"/>
      <c r="M43" s="668"/>
      <c r="N43" s="668"/>
      <c r="O43" s="668"/>
      <c r="P43" s="681"/>
      <c r="Q43" s="681"/>
      <c r="R43" s="681"/>
      <c r="S43" s="681"/>
      <c r="T43" s="681"/>
      <c r="U43" s="681"/>
      <c r="V43" s="681"/>
      <c r="W43" s="681"/>
      <c r="X43" s="681"/>
      <c r="Y43" s="681"/>
      <c r="Z43" s="681"/>
      <c r="AA43" s="681"/>
      <c r="AB43" s="682"/>
      <c r="AC43" s="134"/>
      <c r="AD43" s="134"/>
      <c r="AE43" s="671" t="s">
        <v>41</v>
      </c>
      <c r="AF43" s="672"/>
      <c r="AG43" s="672"/>
      <c r="AH43" s="673"/>
      <c r="AI43" s="4"/>
    </row>
    <row r="44" spans="1:68" s="1" customFormat="1" x14ac:dyDescent="0.2">
      <c r="A44" s="376" t="s">
        <v>355</v>
      </c>
      <c r="B44" s="376"/>
      <c r="C44" s="376"/>
      <c r="D44" s="377">
        <f>'Form I'!$D$34</f>
        <v>0</v>
      </c>
      <c r="E44" s="499"/>
      <c r="F44" s="499"/>
      <c r="G44" s="500"/>
      <c r="H44" s="380" t="s">
        <v>352</v>
      </c>
      <c r="I44" s="357"/>
      <c r="J44" s="357"/>
      <c r="K44" s="357"/>
      <c r="L44" s="381"/>
      <c r="M44" s="382">
        <f>'Form I'!$M$34</f>
        <v>0</v>
      </c>
      <c r="N44" s="378"/>
      <c r="O44" s="378"/>
      <c r="P44" s="379"/>
      <c r="Q44" s="359" t="s">
        <v>2</v>
      </c>
      <c r="R44" s="359"/>
      <c r="S44" s="359"/>
      <c r="T44" s="383"/>
      <c r="U44" s="384"/>
      <c r="V44" s="385" t="s">
        <v>354</v>
      </c>
      <c r="W44" s="357"/>
      <c r="X44" s="357"/>
      <c r="Y44" s="381"/>
      <c r="Z44" s="383"/>
      <c r="AA44" s="386"/>
      <c r="AB44" s="359" t="s">
        <v>0</v>
      </c>
      <c r="AC44" s="359"/>
      <c r="AD44" s="360"/>
      <c r="AE44" s="361"/>
      <c r="AF44" s="361"/>
      <c r="AG44" s="361"/>
      <c r="AH44" s="362"/>
      <c r="AI44" s="100" t="e" vm="1">
        <v>#VALUE!</v>
      </c>
    </row>
  </sheetData>
  <sheetProtection sheet="1" selectLockedCells="1"/>
  <mergeCells count="25">
    <mergeCell ref="A5:A10"/>
    <mergeCell ref="P40:AB41"/>
    <mergeCell ref="P42:AB43"/>
    <mergeCell ref="AC42:AH42"/>
    <mergeCell ref="AE43:AH43"/>
    <mergeCell ref="AC40:AH40"/>
    <mergeCell ref="D3:H3"/>
    <mergeCell ref="D40:K40"/>
    <mergeCell ref="L40:O41"/>
    <mergeCell ref="L42:O43"/>
    <mergeCell ref="D41:K43"/>
    <mergeCell ref="B38:D38"/>
    <mergeCell ref="E38:AH39"/>
    <mergeCell ref="AE41:AH41"/>
    <mergeCell ref="B40:C42"/>
    <mergeCell ref="AD44:AH44"/>
    <mergeCell ref="AB44:AC44"/>
    <mergeCell ref="A44:C44"/>
    <mergeCell ref="Z44:AA44"/>
    <mergeCell ref="D44:G44"/>
    <mergeCell ref="M44:P44"/>
    <mergeCell ref="H44:L44"/>
    <mergeCell ref="Q44:S44"/>
    <mergeCell ref="T44:U44"/>
    <mergeCell ref="V44:Y44"/>
  </mergeCells>
  <phoneticPr fontId="5" type="noConversion"/>
  <conditionalFormatting sqref="C6">
    <cfRule type="expression" dxfId="6250" priority="65" stopIfTrue="1">
      <formula>IF($AL$5="c",TRUE)</formula>
    </cfRule>
    <cfRule type="expression" dxfId="6249" priority="66" stopIfTrue="1">
      <formula>IF(($C$4="A")*AND($B$6="B"),TRUE)</formula>
    </cfRule>
  </conditionalFormatting>
  <conditionalFormatting sqref="C7">
    <cfRule type="expression" dxfId="6248" priority="127" stopIfTrue="1">
      <formula>IF($AM$5="c",TRUE)</formula>
    </cfRule>
    <cfRule type="expression" dxfId="6247" priority="128" stopIfTrue="1">
      <formula>IF(($C$4="A")*AND($B$7="C"),TRUE)</formula>
    </cfRule>
  </conditionalFormatting>
  <conditionalFormatting sqref="C8">
    <cfRule type="expression" dxfId="6246" priority="189" stopIfTrue="1">
      <formula>IF($AN$5="c",TRUE)</formula>
    </cfRule>
    <cfRule type="expression" dxfId="6245" priority="190" stopIfTrue="1">
      <formula>IF(($C$4="A")*AND($B$8="D"),TRUE)</formula>
    </cfRule>
  </conditionalFormatting>
  <conditionalFormatting sqref="C9">
    <cfRule type="expression" dxfId="6244" priority="251" stopIfTrue="1">
      <formula>IF($AO$5="c",TRUE)</formula>
    </cfRule>
    <cfRule type="expression" dxfId="6243" priority="252" stopIfTrue="1">
      <formula>IF(($C$4="A")*AND($B$9="E"),TRUE)</formula>
    </cfRule>
  </conditionalFormatting>
  <conditionalFormatting sqref="C10">
    <cfRule type="expression" dxfId="6242" priority="313" stopIfTrue="1">
      <formula>IF($AP$5="c",TRUE)</formula>
    </cfRule>
    <cfRule type="expression" dxfId="6241" priority="314" stopIfTrue="1">
      <formula>IF(($C$4="A")*AND($B$10="F"),TRUE)</formula>
    </cfRule>
  </conditionalFormatting>
  <conditionalFormatting sqref="C11">
    <cfRule type="expression" dxfId="6240" priority="375" stopIfTrue="1">
      <formula>IF($AQ$5="c",TRUE)</formula>
    </cfRule>
    <cfRule type="expression" dxfId="6239" priority="376" stopIfTrue="1">
      <formula>IF(($C$4="A")*AND($B$11="G"),TRUE)</formula>
    </cfRule>
  </conditionalFormatting>
  <conditionalFormatting sqref="C12">
    <cfRule type="expression" dxfId="6238" priority="437" stopIfTrue="1">
      <formula>IF($AR$5="c",TRUE)</formula>
    </cfRule>
    <cfRule type="expression" dxfId="6237" priority="438" stopIfTrue="1">
      <formula>IF(($C$4="A")*AND($B$12="H"),TRUE)</formula>
    </cfRule>
  </conditionalFormatting>
  <conditionalFormatting sqref="C13">
    <cfRule type="expression" dxfId="6236" priority="499" stopIfTrue="1">
      <formula>IF($AS$5="c",TRUE)</formula>
    </cfRule>
    <cfRule type="expression" dxfId="6235" priority="500" stopIfTrue="1">
      <formula>IF(($C$4="A")*AND($B$13="I"),TRUE)</formula>
    </cfRule>
  </conditionalFormatting>
  <conditionalFormatting sqref="C14">
    <cfRule type="expression" dxfId="6234" priority="561" stopIfTrue="1">
      <formula>IF($AT$5="c",TRUE)</formula>
    </cfRule>
    <cfRule type="expression" dxfId="6233" priority="562" stopIfTrue="1">
      <formula>IF(($C$4="A")*AND($B$14="J"),TRUE)</formula>
    </cfRule>
  </conditionalFormatting>
  <conditionalFormatting sqref="C15">
    <cfRule type="expression" dxfId="6232" priority="623" stopIfTrue="1">
      <formula>IF($AU$5="c",TRUE)</formula>
    </cfRule>
    <cfRule type="expression" dxfId="6231" priority="624" stopIfTrue="1">
      <formula>IF(($C$4="A")*AND($B$15="K"),TRUE)</formula>
    </cfRule>
  </conditionalFormatting>
  <conditionalFormatting sqref="C16">
    <cfRule type="expression" dxfId="6230" priority="685" stopIfTrue="1">
      <formula>IF($AV$5="c",TRUE)</formula>
    </cfRule>
    <cfRule type="expression" dxfId="6229" priority="686" stopIfTrue="1">
      <formula>IF(($C$4="A")*AND($B$16="L"),TRUE)</formula>
    </cfRule>
  </conditionalFormatting>
  <conditionalFormatting sqref="C17">
    <cfRule type="expression" dxfId="6228" priority="747" stopIfTrue="1">
      <formula>IF($AW$5="c",TRUE)</formula>
    </cfRule>
    <cfRule type="expression" dxfId="6227" priority="748" stopIfTrue="1">
      <formula>IF(($C$4="A")*AND($B$17="M"),TRUE)</formula>
    </cfRule>
  </conditionalFormatting>
  <conditionalFormatting sqref="C18">
    <cfRule type="expression" dxfId="6226" priority="809" stopIfTrue="1">
      <formula>IF($AX$5="c",TRUE)</formula>
    </cfRule>
    <cfRule type="expression" dxfId="6225" priority="810" stopIfTrue="1">
      <formula>IF(($C$4="A")*AND($B$18="N"),TRUE)</formula>
    </cfRule>
  </conditionalFormatting>
  <conditionalFormatting sqref="C19">
    <cfRule type="expression" dxfId="6224" priority="871" stopIfTrue="1">
      <formula>IF($AY$5="c",TRUE)</formula>
    </cfRule>
    <cfRule type="expression" dxfId="6223" priority="872" stopIfTrue="1">
      <formula>IF(($C$4="A")*AND($B$19="O"),TRUE)</formula>
    </cfRule>
  </conditionalFormatting>
  <conditionalFormatting sqref="C20">
    <cfRule type="expression" dxfId="6222" priority="933" stopIfTrue="1">
      <formula>IF($AZ$5="c",TRUE)</formula>
    </cfRule>
    <cfRule type="expression" dxfId="6221" priority="934" stopIfTrue="1">
      <formula>IF(($C$4="A")*AND($B$20="P"),TRUE)</formula>
    </cfRule>
  </conditionalFormatting>
  <conditionalFormatting sqref="C21">
    <cfRule type="expression" dxfId="6220" priority="995" stopIfTrue="1">
      <formula>IF($BA$5="c",TRUE)</formula>
    </cfRule>
    <cfRule type="expression" dxfId="6219" priority="996" stopIfTrue="1">
      <formula>IF(($C$4="A")*AND($B$21="Q"),TRUE)</formula>
    </cfRule>
  </conditionalFormatting>
  <conditionalFormatting sqref="C22">
    <cfRule type="expression" dxfId="6218" priority="1057" stopIfTrue="1">
      <formula>IF($BB$5="c",TRUE)</formula>
    </cfRule>
    <cfRule type="expression" dxfId="6217" priority="1058" stopIfTrue="1">
      <formula>IF(($C$4="A")*AND($B$22="R"),TRUE)</formula>
    </cfRule>
  </conditionalFormatting>
  <conditionalFormatting sqref="C23">
    <cfRule type="expression" dxfId="6216" priority="1119" stopIfTrue="1">
      <formula>IF($BC$5="c",TRUE)</formula>
    </cfRule>
    <cfRule type="expression" dxfId="6215" priority="1120" stopIfTrue="1">
      <formula>IF(($C$4="A")*AND($B$23="S"),TRUE)</formula>
    </cfRule>
  </conditionalFormatting>
  <conditionalFormatting sqref="C24">
    <cfRule type="expression" dxfId="6214" priority="1181" stopIfTrue="1">
      <formula>IF($BD$5="c",TRUE)</formula>
    </cfRule>
    <cfRule type="expression" dxfId="6213" priority="1182" stopIfTrue="1">
      <formula>IF(($C$4="A")*AND($B$24="T"),TRUE)</formula>
    </cfRule>
  </conditionalFormatting>
  <conditionalFormatting sqref="C25">
    <cfRule type="expression" dxfId="6212" priority="1243" stopIfTrue="1">
      <formula>IF($BE$5="c",TRUE)</formula>
    </cfRule>
    <cfRule type="expression" dxfId="6211" priority="1244" stopIfTrue="1">
      <formula>IF(($C$4="A")*AND($B$25="U"),TRUE)</formula>
    </cfRule>
  </conditionalFormatting>
  <conditionalFormatting sqref="C26">
    <cfRule type="expression" dxfId="6210" priority="1305" stopIfTrue="1">
      <formula>IF($BF$5="c",TRUE)</formula>
    </cfRule>
    <cfRule type="expression" dxfId="6209" priority="1306" stopIfTrue="1">
      <formula>IF(($C$4="A")*AND($B$26="V"),TRUE)</formula>
    </cfRule>
  </conditionalFormatting>
  <conditionalFormatting sqref="C27">
    <cfRule type="expression" dxfId="6208" priority="1367" stopIfTrue="1">
      <formula>IF($BG$5="c",TRUE)</formula>
    </cfRule>
    <cfRule type="expression" dxfId="6207" priority="1368" stopIfTrue="1">
      <formula>IF(($C$4="A")*AND($B$27="W"),TRUE)</formula>
    </cfRule>
  </conditionalFormatting>
  <conditionalFormatting sqref="C28">
    <cfRule type="expression" dxfId="6206" priority="1429" stopIfTrue="1">
      <formula>IF($BH$5="c",TRUE)</formula>
    </cfRule>
    <cfRule type="expression" dxfId="6205" priority="1430" stopIfTrue="1">
      <formula>IF(($C$4="A")*AND($B$28="X"),TRUE)</formula>
    </cfRule>
  </conditionalFormatting>
  <conditionalFormatting sqref="C29">
    <cfRule type="expression" dxfId="6204" priority="1491" stopIfTrue="1">
      <formula>IF($BI$5="c",TRUE)</formula>
    </cfRule>
    <cfRule type="expression" dxfId="6203" priority="1492" stopIfTrue="1">
      <formula>IF(($C$4="A")*AND($B$29="Y"),TRUE)</formula>
    </cfRule>
  </conditionalFormatting>
  <conditionalFormatting sqref="C30">
    <cfRule type="expression" dxfId="6202" priority="1553" stopIfTrue="1">
      <formula>IF($BJ$5="c",TRUE)</formula>
    </cfRule>
    <cfRule type="expression" dxfId="6201" priority="1554" stopIfTrue="1">
      <formula>IF(($C$4="A")*AND($B$30="Z"),TRUE)</formula>
    </cfRule>
  </conditionalFormatting>
  <conditionalFormatting sqref="C31">
    <cfRule type="expression" dxfId="6200" priority="1615" stopIfTrue="1">
      <formula>IF($BK$5="c",TRUE)</formula>
    </cfRule>
    <cfRule type="expression" dxfId="6199" priority="1616" stopIfTrue="1">
      <formula>IF(($C$4="A")*AND($B$31="AA"),TRUE)</formula>
    </cfRule>
  </conditionalFormatting>
  <conditionalFormatting sqref="C32">
    <cfRule type="expression" dxfId="6198" priority="1677" stopIfTrue="1">
      <formula>IF($BL$5="c",TRUE)</formula>
    </cfRule>
    <cfRule type="expression" dxfId="6197" priority="1678" stopIfTrue="1">
      <formula>IF(($C$4="A")*AND($B$32="AB"),TRUE)</formula>
    </cfRule>
  </conditionalFormatting>
  <conditionalFormatting sqref="C33">
    <cfRule type="expression" dxfId="6196" priority="1739" stopIfTrue="1">
      <formula>IF($BM$5="c",TRUE)</formula>
    </cfRule>
    <cfRule type="expression" dxfId="6195" priority="1740" stopIfTrue="1">
      <formula>IF(($C$4="A")*AND($B$33="AC"),TRUE)</formula>
    </cfRule>
  </conditionalFormatting>
  <conditionalFormatting sqref="C34">
    <cfRule type="expression" dxfId="6194" priority="1801" stopIfTrue="1">
      <formula>IF($BN$5="c",TRUE)</formula>
    </cfRule>
    <cfRule type="expression" dxfId="6193" priority="1802" stopIfTrue="1">
      <formula>IF(($C$4="A")*AND($B$34="AD"),TRUE)</formula>
    </cfRule>
  </conditionalFormatting>
  <conditionalFormatting sqref="C35">
    <cfRule type="expression" dxfId="6192" priority="1863" stopIfTrue="1">
      <formula>IF($BO$5="c",TRUE)</formula>
    </cfRule>
    <cfRule type="expression" dxfId="6191" priority="1864" stopIfTrue="1">
      <formula>IF(($C$4="A")*AND($B$35="AE"),TRUE)</formula>
    </cfRule>
  </conditionalFormatting>
  <conditionalFormatting sqref="C36">
    <cfRule type="expression" dxfId="6190" priority="1925" stopIfTrue="1">
      <formula>IF($BP$5="c",TRUE)</formula>
    </cfRule>
    <cfRule type="expression" dxfId="6189" priority="1926" stopIfTrue="1">
      <formula>IF(($C$4="A")*AND($B$36="AF"),TRUE)</formula>
    </cfRule>
  </conditionalFormatting>
  <conditionalFormatting sqref="D5">
    <cfRule type="expression" dxfId="6188" priority="3" stopIfTrue="1">
      <formula>IF($AK$6="c",TRUE)</formula>
    </cfRule>
    <cfRule type="expression" dxfId="6187" priority="4" stopIfTrue="1">
      <formula>IF(($D$4="B")*AND($B$5="A"),TRUE)</formula>
    </cfRule>
  </conditionalFormatting>
  <conditionalFormatting sqref="D7">
    <cfRule type="expression" dxfId="6186" priority="129" stopIfTrue="1">
      <formula>IF($AM$6="c",TRUE)</formula>
    </cfRule>
    <cfRule type="expression" dxfId="6185" priority="130" stopIfTrue="1">
      <formula>IF(($D$4="B")*AND($B$7="C"),TRUE)</formula>
    </cfRule>
  </conditionalFormatting>
  <conditionalFormatting sqref="D8">
    <cfRule type="expression" dxfId="6184" priority="191" stopIfTrue="1">
      <formula>IF($AN$6="c",TRUE)</formula>
    </cfRule>
    <cfRule type="expression" dxfId="6183" priority="192" stopIfTrue="1">
      <formula>IF(($D$4="B")*AND($B$8="D"),TRUE)</formula>
    </cfRule>
  </conditionalFormatting>
  <conditionalFormatting sqref="D9">
    <cfRule type="expression" dxfId="6182" priority="253" stopIfTrue="1">
      <formula>IF($AO$6="c",TRUE)</formula>
    </cfRule>
    <cfRule type="expression" dxfId="6181" priority="254" stopIfTrue="1">
      <formula>IF(($D$4="B")*AND($B$9="E"),TRUE)</formula>
    </cfRule>
  </conditionalFormatting>
  <conditionalFormatting sqref="D10">
    <cfRule type="expression" dxfId="6180" priority="315" stopIfTrue="1">
      <formula>IF($AP$6="c",TRUE)</formula>
    </cfRule>
    <cfRule type="expression" dxfId="6179" priority="316" stopIfTrue="1">
      <formula>IF(($D$4="B")*AND($B$10="F"),TRUE)</formula>
    </cfRule>
  </conditionalFormatting>
  <conditionalFormatting sqref="D11">
    <cfRule type="expression" dxfId="6178" priority="377" stopIfTrue="1">
      <formula>IF($AQ$6="c",TRUE)</formula>
    </cfRule>
    <cfRule type="expression" dxfId="6177" priority="378" stopIfTrue="1">
      <formula>IF(($D$4="B")*AND($B$11="G"),TRUE)</formula>
    </cfRule>
  </conditionalFormatting>
  <conditionalFormatting sqref="D12">
    <cfRule type="expression" dxfId="6176" priority="439" stopIfTrue="1">
      <formula>IF($AR$6="c",TRUE)</formula>
    </cfRule>
    <cfRule type="expression" dxfId="6175" priority="440" stopIfTrue="1">
      <formula>IF(($D$4="B")*AND($B$12="H"),TRUE)</formula>
    </cfRule>
  </conditionalFormatting>
  <conditionalFormatting sqref="D13">
    <cfRule type="expression" dxfId="6174" priority="501" stopIfTrue="1">
      <formula>IF($AS$6="c",TRUE)</formula>
    </cfRule>
    <cfRule type="expression" dxfId="6173" priority="502" stopIfTrue="1">
      <formula>IF(($D$4="B")*AND($B$13="I"),TRUE)</formula>
    </cfRule>
  </conditionalFormatting>
  <conditionalFormatting sqref="D14">
    <cfRule type="expression" dxfId="6172" priority="563" stopIfTrue="1">
      <formula>IF($AT$6="c",TRUE)</formula>
    </cfRule>
    <cfRule type="expression" dxfId="6171" priority="564" stopIfTrue="1">
      <formula>IF(($D$4="B")*AND($B$14="J"),TRUE)</formula>
    </cfRule>
  </conditionalFormatting>
  <conditionalFormatting sqref="D15">
    <cfRule type="expression" dxfId="6170" priority="625" stopIfTrue="1">
      <formula>IF($AU$6="c",TRUE)</formula>
    </cfRule>
    <cfRule type="expression" dxfId="6169" priority="626" stopIfTrue="1">
      <formula>IF(($D$4="B")*AND($B$15="K"),TRUE)</formula>
    </cfRule>
  </conditionalFormatting>
  <conditionalFormatting sqref="D16">
    <cfRule type="expression" dxfId="6168" priority="687" stopIfTrue="1">
      <formula>IF($AV$6="c",TRUE)</formula>
    </cfRule>
    <cfRule type="expression" dxfId="6167" priority="688" stopIfTrue="1">
      <formula>IF(($D$4="B")*AND($B$16="L"),TRUE)</formula>
    </cfRule>
  </conditionalFormatting>
  <conditionalFormatting sqref="D17">
    <cfRule type="expression" dxfId="6166" priority="749" stopIfTrue="1">
      <formula>IF($AW$6="c",TRUE)</formula>
    </cfRule>
    <cfRule type="expression" dxfId="6165" priority="750" stopIfTrue="1">
      <formula>IF(($D$4="B")*AND($B$17="M"),TRUE)</formula>
    </cfRule>
  </conditionalFormatting>
  <conditionalFormatting sqref="D18">
    <cfRule type="expression" dxfId="6164" priority="811" stopIfTrue="1">
      <formula>IF($AX$6="c",TRUE)</formula>
    </cfRule>
    <cfRule type="expression" dxfId="6163" priority="812" stopIfTrue="1">
      <formula>IF(($D$4="B")*AND($B$18="N"),TRUE)</formula>
    </cfRule>
  </conditionalFormatting>
  <conditionalFormatting sqref="D19">
    <cfRule type="expression" dxfId="6162" priority="873" stopIfTrue="1">
      <formula>IF($AY$6="c",TRUE)</formula>
    </cfRule>
    <cfRule type="expression" dxfId="6161" priority="874" stopIfTrue="1">
      <formula>IF(($D$4="B")*AND($B$19="O"),TRUE)</formula>
    </cfRule>
  </conditionalFormatting>
  <conditionalFormatting sqref="D20">
    <cfRule type="expression" dxfId="6160" priority="935" stopIfTrue="1">
      <formula>IF($AZ$6="c",TRUE)</formula>
    </cfRule>
    <cfRule type="expression" dxfId="6159" priority="936" stopIfTrue="1">
      <formula>IF(($D$4="B")*AND($B$20="P"),TRUE)</formula>
    </cfRule>
  </conditionalFormatting>
  <conditionalFormatting sqref="D21">
    <cfRule type="expression" dxfId="6158" priority="997" stopIfTrue="1">
      <formula>IF($BA$6="c",TRUE)</formula>
    </cfRule>
    <cfRule type="expression" dxfId="6157" priority="998" stopIfTrue="1">
      <formula>IF(($D$4="B")*AND($B$21="Q"),TRUE)</formula>
    </cfRule>
  </conditionalFormatting>
  <conditionalFormatting sqref="D22">
    <cfRule type="expression" dxfId="6156" priority="1059" stopIfTrue="1">
      <formula>IF($BB$6="c",TRUE)</formula>
    </cfRule>
    <cfRule type="expression" dxfId="6155" priority="1060" stopIfTrue="1">
      <formula>IF(($D$4="B")*AND($B$22="R"),TRUE)</formula>
    </cfRule>
  </conditionalFormatting>
  <conditionalFormatting sqref="D23">
    <cfRule type="expression" dxfId="6154" priority="1121" stopIfTrue="1">
      <formula>IF($BC$6="c",TRUE)</formula>
    </cfRule>
    <cfRule type="expression" dxfId="6153" priority="1122" stopIfTrue="1">
      <formula>IF(($D$4="B")*AND($B$23="S"),TRUE)</formula>
    </cfRule>
  </conditionalFormatting>
  <conditionalFormatting sqref="D24">
    <cfRule type="expression" dxfId="6152" priority="1183" stopIfTrue="1">
      <formula>IF($BD$6="c",TRUE)</formula>
    </cfRule>
    <cfRule type="expression" dxfId="6151" priority="1184" stopIfTrue="1">
      <formula>IF(($D$4="B")*AND($B$24="T"),TRUE)</formula>
    </cfRule>
  </conditionalFormatting>
  <conditionalFormatting sqref="D25">
    <cfRule type="expression" dxfId="6150" priority="1245" stopIfTrue="1">
      <formula>IF($BE$6="c",TRUE)</formula>
    </cfRule>
    <cfRule type="expression" dxfId="6149" priority="1246" stopIfTrue="1">
      <formula>IF(($D$4="B")*AND($B$25="U"),TRUE)</formula>
    </cfRule>
  </conditionalFormatting>
  <conditionalFormatting sqref="D26">
    <cfRule type="expression" dxfId="6148" priority="1307" stopIfTrue="1">
      <formula>IF($BF$6="c",TRUE)</formula>
    </cfRule>
    <cfRule type="expression" dxfId="6147" priority="1308" stopIfTrue="1">
      <formula>IF(($D$4="B")*AND($B$26="V"),TRUE)</formula>
    </cfRule>
  </conditionalFormatting>
  <conditionalFormatting sqref="D27">
    <cfRule type="expression" dxfId="6146" priority="1369" stopIfTrue="1">
      <formula>IF($BG$6="c",TRUE)</formula>
    </cfRule>
    <cfRule type="expression" dxfId="6145" priority="1370" stopIfTrue="1">
      <formula>IF(($D$4="B")*AND($B$27="W"),TRUE)</formula>
    </cfRule>
  </conditionalFormatting>
  <conditionalFormatting sqref="D28">
    <cfRule type="expression" dxfId="6144" priority="1431" stopIfTrue="1">
      <formula>IF($BH$6="c",TRUE)</formula>
    </cfRule>
    <cfRule type="expression" dxfId="6143" priority="1432" stopIfTrue="1">
      <formula>IF(($D$4="B")*AND($B$28="X"),TRUE)</formula>
    </cfRule>
  </conditionalFormatting>
  <conditionalFormatting sqref="D29">
    <cfRule type="expression" dxfId="6142" priority="1493" stopIfTrue="1">
      <formula>IF($BI$6="c",TRUE)</formula>
    </cfRule>
    <cfRule type="expression" dxfId="6141" priority="1494" stopIfTrue="1">
      <formula>IF(($D$4="B")*AND($B$29="Y"),TRUE)</formula>
    </cfRule>
  </conditionalFormatting>
  <conditionalFormatting sqref="D30">
    <cfRule type="expression" dxfId="6140" priority="1555" stopIfTrue="1">
      <formula>IF($BJ$6="c",TRUE)</formula>
    </cfRule>
    <cfRule type="expression" dxfId="6139" priority="1556" stopIfTrue="1">
      <formula>IF(($D$4="B")*AND($B$30="Z"),TRUE)</formula>
    </cfRule>
  </conditionalFormatting>
  <conditionalFormatting sqref="D31">
    <cfRule type="expression" dxfId="6138" priority="1617" stopIfTrue="1">
      <formula>IF($BK$6="c",TRUE)</formula>
    </cfRule>
    <cfRule type="expression" dxfId="6137" priority="1618" stopIfTrue="1">
      <formula>IF(($D$4="B")*AND($B$31="AA"),TRUE)</formula>
    </cfRule>
  </conditionalFormatting>
  <conditionalFormatting sqref="D32">
    <cfRule type="expression" dxfId="6136" priority="1679" stopIfTrue="1">
      <formula>IF($BL$6="c",TRUE)</formula>
    </cfRule>
    <cfRule type="expression" dxfId="6135" priority="1680" stopIfTrue="1">
      <formula>IF(($D$4="B")*AND($B$32="AB"),TRUE)</formula>
    </cfRule>
  </conditionalFormatting>
  <conditionalFormatting sqref="D33">
    <cfRule type="expression" dxfId="6134" priority="1741" stopIfTrue="1">
      <formula>IF($BM$6="c",TRUE)</formula>
    </cfRule>
    <cfRule type="expression" dxfId="6133" priority="1742" stopIfTrue="1">
      <formula>IF(($D$4="B")*AND($B$33="AC"),TRUE)</formula>
    </cfRule>
  </conditionalFormatting>
  <conditionalFormatting sqref="D34">
    <cfRule type="expression" dxfId="6132" priority="1803" stopIfTrue="1">
      <formula>IF($BN$6="c",TRUE)</formula>
    </cfRule>
    <cfRule type="expression" dxfId="6131" priority="1804" stopIfTrue="1">
      <formula>IF(($D$4="B")*AND($B$34="AD"),TRUE)</formula>
    </cfRule>
  </conditionalFormatting>
  <conditionalFormatting sqref="D35">
    <cfRule type="expression" dxfId="6130" priority="1865" stopIfTrue="1">
      <formula>IF($BO$6="c",TRUE)</formula>
    </cfRule>
    <cfRule type="expression" dxfId="6129" priority="1866" stopIfTrue="1">
      <formula>IF(($D$4="B")*AND($B$35="AE"),TRUE)</formula>
    </cfRule>
  </conditionalFormatting>
  <conditionalFormatting sqref="D36">
    <cfRule type="expression" dxfId="6128" priority="1927" stopIfTrue="1">
      <formula>IF($BP$6="c",TRUE)</formula>
    </cfRule>
    <cfRule type="expression" dxfId="6127" priority="1928" stopIfTrue="1">
      <formula>IF(($D$4="B")*AND($B$36="AF"),TRUE)</formula>
    </cfRule>
  </conditionalFormatting>
  <conditionalFormatting sqref="D44:G44 M44:P44">
    <cfRule type="cellIs" dxfId="6126" priority="1" stopIfTrue="1" operator="equal">
      <formula>0</formula>
    </cfRule>
  </conditionalFormatting>
  <conditionalFormatting sqref="E5">
    <cfRule type="expression" dxfId="6125" priority="5" stopIfTrue="1">
      <formula>IF($AK$7="c",TRUE)</formula>
    </cfRule>
    <cfRule type="expression" dxfId="6124" priority="6" stopIfTrue="1">
      <formula>IF(($E$4="C")*AND($B$5="A"),TRUE)</formula>
    </cfRule>
  </conditionalFormatting>
  <conditionalFormatting sqref="E6">
    <cfRule type="expression" dxfId="6123" priority="67" stopIfTrue="1">
      <formula>IF($AL$7="c",TRUE)</formula>
    </cfRule>
    <cfRule type="expression" dxfId="6122" priority="68" stopIfTrue="1">
      <formula>IF(($E$4="C")*AND($B$6="B"),TRUE)</formula>
    </cfRule>
  </conditionalFormatting>
  <conditionalFormatting sqref="E8">
    <cfRule type="expression" dxfId="6121" priority="193" stopIfTrue="1">
      <formula>IF($AN$7="c",TRUE)</formula>
    </cfRule>
    <cfRule type="expression" dxfId="6120" priority="194" stopIfTrue="1">
      <formula>IF(($E$4="C")*AND($B$8="D"),TRUE)</formula>
    </cfRule>
  </conditionalFormatting>
  <conditionalFormatting sqref="E9">
    <cfRule type="expression" dxfId="6119" priority="255" stopIfTrue="1">
      <formula>IF($AO$7="c",TRUE)</formula>
    </cfRule>
    <cfRule type="expression" dxfId="6118" priority="256" stopIfTrue="1">
      <formula>IF(($E$4="C")*AND($B$9="E"),TRUE)</formula>
    </cfRule>
  </conditionalFormatting>
  <conditionalFormatting sqref="E10">
    <cfRule type="expression" dxfId="6117" priority="317" stopIfTrue="1">
      <formula>IF($AP$7="c",TRUE)</formula>
    </cfRule>
    <cfRule type="expression" dxfId="6116" priority="318" stopIfTrue="1">
      <formula>IF(($E$4="C")*AND($B$10="F"),TRUE)</formula>
    </cfRule>
  </conditionalFormatting>
  <conditionalFormatting sqref="E11">
    <cfRule type="expression" dxfId="6115" priority="379" stopIfTrue="1">
      <formula>IF($AQ$7="c",TRUE)</formula>
    </cfRule>
    <cfRule type="expression" dxfId="6114" priority="380" stopIfTrue="1">
      <formula>IF(($E$4="C")*AND($B$11="G"),TRUE)</formula>
    </cfRule>
  </conditionalFormatting>
  <conditionalFormatting sqref="E12">
    <cfRule type="expression" dxfId="6113" priority="441" stopIfTrue="1">
      <formula>IF($AR$7="c",TRUE)</formula>
    </cfRule>
    <cfRule type="expression" dxfId="6112" priority="442" stopIfTrue="1">
      <formula>IF(($E$4="C")*AND($B$12="H"),TRUE)</formula>
    </cfRule>
  </conditionalFormatting>
  <conditionalFormatting sqref="E13">
    <cfRule type="expression" dxfId="6111" priority="503" stopIfTrue="1">
      <formula>IF($AS$7="c",TRUE)</formula>
    </cfRule>
    <cfRule type="expression" dxfId="6110" priority="504" stopIfTrue="1">
      <formula>IF(($E$4="C")*AND($B$13="I"),TRUE)</formula>
    </cfRule>
  </conditionalFormatting>
  <conditionalFormatting sqref="E14">
    <cfRule type="expression" dxfId="6109" priority="565" stopIfTrue="1">
      <formula>IF($AT$7="c",TRUE)</formula>
    </cfRule>
    <cfRule type="expression" dxfId="6108" priority="566" stopIfTrue="1">
      <formula>IF(($E$4="C")*AND($B$14="J"),TRUE)</formula>
    </cfRule>
  </conditionalFormatting>
  <conditionalFormatting sqref="E15">
    <cfRule type="expression" dxfId="6107" priority="627" stopIfTrue="1">
      <formula>IF($AU$7="c",TRUE)</formula>
    </cfRule>
    <cfRule type="expression" dxfId="6106" priority="628" stopIfTrue="1">
      <formula>IF(($E$4="C")*AND($B$15="K"),TRUE)</formula>
    </cfRule>
  </conditionalFormatting>
  <conditionalFormatting sqref="E16">
    <cfRule type="expression" dxfId="6105" priority="689" stopIfTrue="1">
      <formula>IF($AV$7="c",TRUE)</formula>
    </cfRule>
    <cfRule type="expression" dxfId="6104" priority="690" stopIfTrue="1">
      <formula>IF(($E$4="C")*AND($B$16="L"),TRUE)</formula>
    </cfRule>
  </conditionalFormatting>
  <conditionalFormatting sqref="E17">
    <cfRule type="expression" dxfId="6103" priority="751" stopIfTrue="1">
      <formula>IF($AW$7="c",TRUE)</formula>
    </cfRule>
    <cfRule type="expression" dxfId="6102" priority="752" stopIfTrue="1">
      <formula>IF(($E$4="C")*AND($B$17="M"),TRUE)</formula>
    </cfRule>
  </conditionalFormatting>
  <conditionalFormatting sqref="E18">
    <cfRule type="expression" dxfId="6101" priority="813" stopIfTrue="1">
      <formula>IF($AX$7="c",TRUE)</formula>
    </cfRule>
    <cfRule type="expression" dxfId="6100" priority="814" stopIfTrue="1">
      <formula>IF(($E$4="C")*AND($B$18="N"),TRUE)</formula>
    </cfRule>
  </conditionalFormatting>
  <conditionalFormatting sqref="E19">
    <cfRule type="expression" dxfId="6099" priority="875" stopIfTrue="1">
      <formula>IF($AY$7="c",TRUE)</formula>
    </cfRule>
    <cfRule type="expression" dxfId="6098" priority="876" stopIfTrue="1">
      <formula>IF(($E$4="C")*AND($B$19="O"),TRUE)</formula>
    </cfRule>
  </conditionalFormatting>
  <conditionalFormatting sqref="E20">
    <cfRule type="expression" dxfId="6097" priority="937" stopIfTrue="1">
      <formula>IF($AZ$7="c",TRUE)</formula>
    </cfRule>
    <cfRule type="expression" dxfId="6096" priority="938" stopIfTrue="1">
      <formula>IF(($E$4="C")*AND($B$20="P"),TRUE)</formula>
    </cfRule>
  </conditionalFormatting>
  <conditionalFormatting sqref="E21">
    <cfRule type="expression" dxfId="6095" priority="999" stopIfTrue="1">
      <formula>IF($BA$7="c",TRUE)</formula>
    </cfRule>
    <cfRule type="expression" dxfId="6094" priority="1000" stopIfTrue="1">
      <formula>IF(($E$4="C")*AND($B$21="Q"),TRUE)</formula>
    </cfRule>
  </conditionalFormatting>
  <conditionalFormatting sqref="E22">
    <cfRule type="expression" dxfId="6093" priority="1061" stopIfTrue="1">
      <formula>IF($BB$7="c",TRUE)</formula>
    </cfRule>
    <cfRule type="expression" dxfId="6092" priority="1062" stopIfTrue="1">
      <formula>IF(($E$4="C")*AND($B$22="R"),TRUE)</formula>
    </cfRule>
  </conditionalFormatting>
  <conditionalFormatting sqref="E23">
    <cfRule type="expression" dxfId="6091" priority="1123" stopIfTrue="1">
      <formula>IF($BC$7="c",TRUE)</formula>
    </cfRule>
    <cfRule type="expression" dxfId="6090" priority="1124" stopIfTrue="1">
      <formula>IF(($E$4="C")*AND($B$23="S"),TRUE)</formula>
    </cfRule>
  </conditionalFormatting>
  <conditionalFormatting sqref="E24">
    <cfRule type="expression" dxfId="6089" priority="1185" stopIfTrue="1">
      <formula>IF($BD$7="c",TRUE)</formula>
    </cfRule>
    <cfRule type="expression" dxfId="6088" priority="1186" stopIfTrue="1">
      <formula>IF(($E$4="C")*AND($B$24="T"),TRUE)</formula>
    </cfRule>
  </conditionalFormatting>
  <conditionalFormatting sqref="E25">
    <cfRule type="expression" dxfId="6087" priority="1247" stopIfTrue="1">
      <formula>IF($BE$7="c",TRUE)</formula>
    </cfRule>
    <cfRule type="expression" dxfId="6086" priority="1248" stopIfTrue="1">
      <formula>IF(($E$4="C")*AND($B$25="U"),TRUE)</formula>
    </cfRule>
  </conditionalFormatting>
  <conditionalFormatting sqref="E26">
    <cfRule type="expression" dxfId="6085" priority="1309" stopIfTrue="1">
      <formula>IF($BF$7="c",TRUE)</formula>
    </cfRule>
    <cfRule type="expression" dxfId="6084" priority="1310" stopIfTrue="1">
      <formula>IF(($E$4="C")*AND($B$26="V"),TRUE)</formula>
    </cfRule>
  </conditionalFormatting>
  <conditionalFormatting sqref="E27">
    <cfRule type="expression" dxfId="6083" priority="1371" stopIfTrue="1">
      <formula>IF($BG$7="c",TRUE)</formula>
    </cfRule>
    <cfRule type="expression" dxfId="6082" priority="1372" stopIfTrue="1">
      <formula>IF(($E$4="C")*AND($B$27="W"),TRUE)</formula>
    </cfRule>
  </conditionalFormatting>
  <conditionalFormatting sqref="E28">
    <cfRule type="expression" dxfId="6081" priority="1433" stopIfTrue="1">
      <formula>IF($BH$7="c",TRUE)</formula>
    </cfRule>
    <cfRule type="expression" dxfId="6080" priority="1434" stopIfTrue="1">
      <formula>IF(($E$4="C")*AND($B$28="X"),TRUE)</formula>
    </cfRule>
  </conditionalFormatting>
  <conditionalFormatting sqref="E29">
    <cfRule type="expression" dxfId="6079" priority="1495" stopIfTrue="1">
      <formula>IF($BI$7="c",TRUE)</formula>
    </cfRule>
    <cfRule type="expression" dxfId="6078" priority="1496" stopIfTrue="1">
      <formula>IF(($E$4="C")*AND($B$29="Y"),TRUE)</formula>
    </cfRule>
  </conditionalFormatting>
  <conditionalFormatting sqref="E30">
    <cfRule type="expression" dxfId="6077" priority="1557" stopIfTrue="1">
      <formula>IF($BJ$7="c",TRUE)</formula>
    </cfRule>
    <cfRule type="expression" dxfId="6076" priority="1558" stopIfTrue="1">
      <formula>IF(($E$4="C")*AND($B$30="Z"),TRUE)</formula>
    </cfRule>
  </conditionalFormatting>
  <conditionalFormatting sqref="E31">
    <cfRule type="expression" dxfId="6075" priority="1619" stopIfTrue="1">
      <formula>IF($BK$7="c",TRUE)</formula>
    </cfRule>
    <cfRule type="expression" dxfId="6074" priority="1620" stopIfTrue="1">
      <formula>IF(($E$4="C")*AND($B$31="AA"),TRUE)</formula>
    </cfRule>
  </conditionalFormatting>
  <conditionalFormatting sqref="E32">
    <cfRule type="expression" dxfId="6073" priority="1681" stopIfTrue="1">
      <formula>IF($BL$7="c",TRUE)</formula>
    </cfRule>
    <cfRule type="expression" dxfId="6072" priority="1682" stopIfTrue="1">
      <formula>IF(($E$4="C")*AND($B$32="AB"),TRUE)</formula>
    </cfRule>
  </conditionalFormatting>
  <conditionalFormatting sqref="E33">
    <cfRule type="expression" dxfId="6071" priority="1743" stopIfTrue="1">
      <formula>IF($BM$7="c",TRUE)</formula>
    </cfRule>
    <cfRule type="expression" dxfId="6070" priority="1744" stopIfTrue="1">
      <formula>IF(($E$4="C")*AND($B$33="AC"),TRUE)</formula>
    </cfRule>
  </conditionalFormatting>
  <conditionalFormatting sqref="E34">
    <cfRule type="expression" dxfId="6069" priority="1805" stopIfTrue="1">
      <formula>IF($BN$7="c",TRUE)</formula>
    </cfRule>
    <cfRule type="expression" dxfId="6068" priority="1806" stopIfTrue="1">
      <formula>IF(($E$4="C")*AND($B$34="AD"),TRUE)</formula>
    </cfRule>
  </conditionalFormatting>
  <conditionalFormatting sqref="E35">
    <cfRule type="expression" dxfId="6067" priority="1867" stopIfTrue="1">
      <formula>IF($BO$7="c",TRUE)</formula>
    </cfRule>
    <cfRule type="expression" dxfId="6066" priority="1868" stopIfTrue="1">
      <formula>IF(($E$4="C")*AND($B$35="AE"),TRUE)</formula>
    </cfRule>
  </conditionalFormatting>
  <conditionalFormatting sqref="E36">
    <cfRule type="expression" dxfId="6065" priority="1929" stopIfTrue="1">
      <formula>IF($BP$7="c",TRUE)</formula>
    </cfRule>
    <cfRule type="expression" dxfId="6064" priority="1930" stopIfTrue="1">
      <formula>IF(($E$4="C")*AND($B$36="AF"),TRUE)</formula>
    </cfRule>
  </conditionalFormatting>
  <conditionalFormatting sqref="F5">
    <cfRule type="expression" dxfId="6063" priority="7" stopIfTrue="1">
      <formula>IF($AK$8="c",TRUE)</formula>
    </cfRule>
    <cfRule type="expression" dxfId="6062" priority="8" stopIfTrue="1">
      <formula>IF(($F$4="D")*AND($B$5="A"),TRUE)</formula>
    </cfRule>
  </conditionalFormatting>
  <conditionalFormatting sqref="F6">
    <cfRule type="expression" dxfId="6061" priority="69" stopIfTrue="1">
      <formula>IF($AL$8="c",TRUE)</formula>
    </cfRule>
    <cfRule type="expression" dxfId="6060" priority="70" stopIfTrue="1">
      <formula>IF(($F$4="D")*AND($B$6="B"),TRUE)</formula>
    </cfRule>
  </conditionalFormatting>
  <conditionalFormatting sqref="F7">
    <cfRule type="expression" dxfId="6059" priority="131" stopIfTrue="1">
      <formula>IF($AM$8="c",TRUE)</formula>
    </cfRule>
    <cfRule type="expression" dxfId="6058" priority="132" stopIfTrue="1">
      <formula>IF(($F$4="D")*AND($B$7="C"),TRUE)</formula>
    </cfRule>
  </conditionalFormatting>
  <conditionalFormatting sqref="F9">
    <cfRule type="expression" dxfId="6057" priority="257" stopIfTrue="1">
      <formula>IF($AO$8="c",TRUE)</formula>
    </cfRule>
    <cfRule type="expression" dxfId="6056" priority="258" stopIfTrue="1">
      <formula>IF(($F$4="D")*AND($B$9="E"),TRUE)</formula>
    </cfRule>
  </conditionalFormatting>
  <conditionalFormatting sqref="F10">
    <cfRule type="expression" dxfId="6055" priority="319" stopIfTrue="1">
      <formula>IF($AP$8="c",TRUE)</formula>
    </cfRule>
    <cfRule type="expression" dxfId="6054" priority="320" stopIfTrue="1">
      <formula>IF(($F$4="D")*AND($B$10="F"),TRUE)</formula>
    </cfRule>
  </conditionalFormatting>
  <conditionalFormatting sqref="F11">
    <cfRule type="expression" dxfId="6053" priority="381" stopIfTrue="1">
      <formula>IF($AQ$8="c",TRUE)</formula>
    </cfRule>
    <cfRule type="expression" dxfId="6052" priority="382" stopIfTrue="1">
      <formula>IF(($F$4="D")*AND($B$11="G"),TRUE)</formula>
    </cfRule>
  </conditionalFormatting>
  <conditionalFormatting sqref="F12">
    <cfRule type="expression" dxfId="6051" priority="443" stopIfTrue="1">
      <formula>IF($AR$8="c",TRUE)</formula>
    </cfRule>
    <cfRule type="expression" dxfId="6050" priority="444" stopIfTrue="1">
      <formula>IF(($F$4="D")*AND($B$12="H"),TRUE)</formula>
    </cfRule>
  </conditionalFormatting>
  <conditionalFormatting sqref="F13">
    <cfRule type="expression" dxfId="6049" priority="505" stopIfTrue="1">
      <formula>IF($AS$8="c",TRUE)</formula>
    </cfRule>
    <cfRule type="expression" dxfId="6048" priority="506" stopIfTrue="1">
      <formula>IF(($F$4="D")*AND($B$13="I"),TRUE)</formula>
    </cfRule>
  </conditionalFormatting>
  <conditionalFormatting sqref="F14">
    <cfRule type="expression" dxfId="6047" priority="567" stopIfTrue="1">
      <formula>IF($AT$8="c",TRUE)</formula>
    </cfRule>
    <cfRule type="expression" dxfId="6046" priority="568" stopIfTrue="1">
      <formula>IF(($F$4="D")*AND($B$14="J"),TRUE)</formula>
    </cfRule>
  </conditionalFormatting>
  <conditionalFormatting sqref="F15">
    <cfRule type="expression" dxfId="6045" priority="629" stopIfTrue="1">
      <formula>IF($AU$8="c",TRUE)</formula>
    </cfRule>
    <cfRule type="expression" dxfId="6044" priority="630" stopIfTrue="1">
      <formula>IF(($F$4="D")*AND($B$15="K"),TRUE)</formula>
    </cfRule>
  </conditionalFormatting>
  <conditionalFormatting sqref="F16">
    <cfRule type="expression" dxfId="6043" priority="691" stopIfTrue="1">
      <formula>IF($AV$8="c",TRUE)</formula>
    </cfRule>
    <cfRule type="expression" dxfId="6042" priority="692" stopIfTrue="1">
      <formula>IF(($F$4="D")*AND($B$16="L"),TRUE)</formula>
    </cfRule>
  </conditionalFormatting>
  <conditionalFormatting sqref="F17">
    <cfRule type="expression" dxfId="6041" priority="753" stopIfTrue="1">
      <formula>IF($AW$8="c",TRUE)</formula>
    </cfRule>
    <cfRule type="expression" dxfId="6040" priority="754" stopIfTrue="1">
      <formula>IF(($F$4="D")*AND($B$17="M"),TRUE)</formula>
    </cfRule>
  </conditionalFormatting>
  <conditionalFormatting sqref="F18">
    <cfRule type="expression" dxfId="6039" priority="815" stopIfTrue="1">
      <formula>IF($AX$8="c",TRUE)</formula>
    </cfRule>
    <cfRule type="expression" dxfId="6038" priority="816" stopIfTrue="1">
      <formula>IF(($F$4="D")*AND($B$18="N"),TRUE)</formula>
    </cfRule>
  </conditionalFormatting>
  <conditionalFormatting sqref="F19">
    <cfRule type="expression" dxfId="6037" priority="877" stopIfTrue="1">
      <formula>IF($AY$8="c",TRUE)</formula>
    </cfRule>
    <cfRule type="expression" dxfId="6036" priority="878" stopIfTrue="1">
      <formula>IF(($F$4="D")*AND($B$19="O"),TRUE)</formula>
    </cfRule>
  </conditionalFormatting>
  <conditionalFormatting sqref="F20">
    <cfRule type="expression" dxfId="6035" priority="939" stopIfTrue="1">
      <formula>IF($AZ$8="c",TRUE)</formula>
    </cfRule>
    <cfRule type="expression" dxfId="6034" priority="940" stopIfTrue="1">
      <formula>IF(($F$4="D")*AND($B$20="P"),TRUE)</formula>
    </cfRule>
  </conditionalFormatting>
  <conditionalFormatting sqref="F21">
    <cfRule type="expression" dxfId="6033" priority="1001" stopIfTrue="1">
      <formula>IF($BA$8="c",TRUE)</formula>
    </cfRule>
    <cfRule type="expression" dxfId="6032" priority="1002" stopIfTrue="1">
      <formula>IF(($F$4="D")*AND($B$21="Q"),TRUE)</formula>
    </cfRule>
  </conditionalFormatting>
  <conditionalFormatting sqref="F22">
    <cfRule type="expression" dxfId="6031" priority="1063" stopIfTrue="1">
      <formula>IF($BB$8="c",TRUE)</formula>
    </cfRule>
    <cfRule type="expression" dxfId="6030" priority="1064" stopIfTrue="1">
      <formula>IF(($F$4="D")*AND($B$22="R"),TRUE)</formula>
    </cfRule>
  </conditionalFormatting>
  <conditionalFormatting sqref="F23">
    <cfRule type="expression" dxfId="6029" priority="1125" stopIfTrue="1">
      <formula>IF($BC$8="c",TRUE)</formula>
    </cfRule>
    <cfRule type="expression" dxfId="6028" priority="1126" stopIfTrue="1">
      <formula>IF(($F$4="D")*AND($B$23="S"),TRUE)</formula>
    </cfRule>
  </conditionalFormatting>
  <conditionalFormatting sqref="F24">
    <cfRule type="expression" dxfId="6027" priority="1187" stopIfTrue="1">
      <formula>IF($BD$8="c",TRUE)</formula>
    </cfRule>
    <cfRule type="expression" dxfId="6026" priority="1188" stopIfTrue="1">
      <formula>IF(($F$4="D")*AND($B$24="T"),TRUE)</formula>
    </cfRule>
  </conditionalFormatting>
  <conditionalFormatting sqref="F25">
    <cfRule type="expression" dxfId="6025" priority="1249" stopIfTrue="1">
      <formula>IF($BE$8="c",TRUE)</formula>
    </cfRule>
    <cfRule type="expression" dxfId="6024" priority="1250" stopIfTrue="1">
      <formula>IF(($F$4="D")*AND($B$25="U"),TRUE)</formula>
    </cfRule>
  </conditionalFormatting>
  <conditionalFormatting sqref="F26">
    <cfRule type="expression" dxfId="6023" priority="1311" stopIfTrue="1">
      <formula>IF($BF$8="c",TRUE)</formula>
    </cfRule>
    <cfRule type="expression" dxfId="6022" priority="1312" stopIfTrue="1">
      <formula>IF(($F$4="D")*AND($B$26="V"),TRUE)</formula>
    </cfRule>
  </conditionalFormatting>
  <conditionalFormatting sqref="F27">
    <cfRule type="expression" dxfId="6021" priority="1373" stopIfTrue="1">
      <formula>IF($BG$8="c",TRUE)</formula>
    </cfRule>
    <cfRule type="expression" dxfId="6020" priority="1374" stopIfTrue="1">
      <formula>IF(($F$4="D")*AND($B$27="W"),TRUE)</formula>
    </cfRule>
  </conditionalFormatting>
  <conditionalFormatting sqref="F28">
    <cfRule type="expression" dxfId="6019" priority="1435" stopIfTrue="1">
      <formula>IF($BH$8="c",TRUE)</formula>
    </cfRule>
    <cfRule type="expression" dxfId="6018" priority="1436" stopIfTrue="1">
      <formula>IF(($F$4="D")*AND($B$28="X"),TRUE)</formula>
    </cfRule>
  </conditionalFormatting>
  <conditionalFormatting sqref="F29">
    <cfRule type="expression" dxfId="6017" priority="1497" stopIfTrue="1">
      <formula>IF($BI$8="c",TRUE)</formula>
    </cfRule>
    <cfRule type="expression" dxfId="6016" priority="1498" stopIfTrue="1">
      <formula>IF(($F$4="D")*AND($B$29="Y"),TRUE)</formula>
    </cfRule>
  </conditionalFormatting>
  <conditionalFormatting sqref="F30">
    <cfRule type="expression" dxfId="6015" priority="1559" stopIfTrue="1">
      <formula>IF($BJ$8="c",TRUE)</formula>
    </cfRule>
    <cfRule type="expression" dxfId="6014" priority="1560" stopIfTrue="1">
      <formula>IF(($F$4="D")*AND($B$30="Z"),TRUE)</formula>
    </cfRule>
  </conditionalFormatting>
  <conditionalFormatting sqref="F31">
    <cfRule type="expression" dxfId="6013" priority="1621" stopIfTrue="1">
      <formula>IF($BK$8="c",TRUE)</formula>
    </cfRule>
    <cfRule type="expression" dxfId="6012" priority="1622" stopIfTrue="1">
      <formula>IF(($F$4="D")*AND($B$31="AA"),TRUE)</formula>
    </cfRule>
  </conditionalFormatting>
  <conditionalFormatting sqref="F32">
    <cfRule type="expression" dxfId="6011" priority="1683" stopIfTrue="1">
      <formula>IF($BL$8="c",TRUE)</formula>
    </cfRule>
    <cfRule type="expression" dxfId="6010" priority="1684" stopIfTrue="1">
      <formula>IF(($F$4="D")*AND($B$32="AB"),TRUE)</formula>
    </cfRule>
  </conditionalFormatting>
  <conditionalFormatting sqref="F33">
    <cfRule type="expression" dxfId="6009" priority="1745" stopIfTrue="1">
      <formula>IF($BM$8="c",TRUE)</formula>
    </cfRule>
    <cfRule type="expression" dxfId="6008" priority="1746" stopIfTrue="1">
      <formula>IF(($F$4="D")*AND($B$33="AC"),TRUE)</formula>
    </cfRule>
  </conditionalFormatting>
  <conditionalFormatting sqref="F34">
    <cfRule type="expression" dxfId="6007" priority="1807" stopIfTrue="1">
      <formula>IF($BN$8="c",TRUE)</formula>
    </cfRule>
    <cfRule type="expression" dxfId="6006" priority="1808" stopIfTrue="1">
      <formula>IF(($F$4="D")*AND($B$34="AD"),TRUE)</formula>
    </cfRule>
  </conditionalFormatting>
  <conditionalFormatting sqref="F35">
    <cfRule type="expression" dxfId="6005" priority="1869" stopIfTrue="1">
      <formula>IF($BO$8="c",TRUE)</formula>
    </cfRule>
    <cfRule type="expression" dxfId="6004" priority="1870" stopIfTrue="1">
      <formula>IF(($F$4="D")*AND($B$35="AE"),TRUE)</formula>
    </cfRule>
  </conditionalFormatting>
  <conditionalFormatting sqref="F36">
    <cfRule type="expression" dxfId="6003" priority="1931" stopIfTrue="1">
      <formula>IF($BP$8="c",TRUE)</formula>
    </cfRule>
    <cfRule type="expression" dxfId="6002" priority="1932" stopIfTrue="1">
      <formula>IF(($F$4="D")*AND($B$36="AF"),TRUE)</formula>
    </cfRule>
  </conditionalFormatting>
  <conditionalFormatting sqref="G5">
    <cfRule type="expression" dxfId="6001" priority="9" stopIfTrue="1">
      <formula>IF($AK$9="c",TRUE)</formula>
    </cfRule>
    <cfRule type="expression" dxfId="6000" priority="10" stopIfTrue="1">
      <formula>IF(($G$4="E")*AND($B$5="A"),TRUE)</formula>
    </cfRule>
  </conditionalFormatting>
  <conditionalFormatting sqref="G6">
    <cfRule type="expression" dxfId="5999" priority="71" stopIfTrue="1">
      <formula>IF($AL$9="c",TRUE)</formula>
    </cfRule>
    <cfRule type="expression" dxfId="5998" priority="72" stopIfTrue="1">
      <formula>IF(($G$4="E")*AND($B$6="B"),TRUE)</formula>
    </cfRule>
  </conditionalFormatting>
  <conditionalFormatting sqref="G7">
    <cfRule type="expression" dxfId="5997" priority="133" stopIfTrue="1">
      <formula>IF($AM$9="c",TRUE)</formula>
    </cfRule>
    <cfRule type="expression" dxfId="5996" priority="134" stopIfTrue="1">
      <formula>IF(($G$4="E")*AND($B$7="C"),TRUE)</formula>
    </cfRule>
  </conditionalFormatting>
  <conditionalFormatting sqref="G8">
    <cfRule type="expression" dxfId="5995" priority="195" stopIfTrue="1">
      <formula>IF($AN$9="c",TRUE)</formula>
    </cfRule>
    <cfRule type="expression" dxfId="5994" priority="196" stopIfTrue="1">
      <formula>IF(($G$4="E")*AND($B$8="D"),TRUE)</formula>
    </cfRule>
  </conditionalFormatting>
  <conditionalFormatting sqref="G10">
    <cfRule type="expression" dxfId="5993" priority="321" stopIfTrue="1">
      <formula>IF($AP$9="c",TRUE)</formula>
    </cfRule>
    <cfRule type="expression" dxfId="5992" priority="322" stopIfTrue="1">
      <formula>IF(($G$4="E")*AND($B$10="F"),TRUE)</formula>
    </cfRule>
  </conditionalFormatting>
  <conditionalFormatting sqref="G11">
    <cfRule type="expression" dxfId="5991" priority="383" stopIfTrue="1">
      <formula>IF($AQ$9="c",TRUE)</formula>
    </cfRule>
    <cfRule type="expression" dxfId="5990" priority="384" stopIfTrue="1">
      <formula>IF(($G$4="E")*AND($B$11="G"),TRUE)</formula>
    </cfRule>
  </conditionalFormatting>
  <conditionalFormatting sqref="G12">
    <cfRule type="expression" dxfId="5989" priority="445" stopIfTrue="1">
      <formula>IF($AR$9="c",TRUE)</formula>
    </cfRule>
    <cfRule type="expression" dxfId="5988" priority="446" stopIfTrue="1">
      <formula>IF(($G$4="E")*AND($B$12="H"),TRUE)</formula>
    </cfRule>
  </conditionalFormatting>
  <conditionalFormatting sqref="G13">
    <cfRule type="expression" dxfId="5987" priority="507" stopIfTrue="1">
      <formula>IF($AS$9="c",TRUE)</formula>
    </cfRule>
    <cfRule type="expression" dxfId="5986" priority="508" stopIfTrue="1">
      <formula>IF(($G$4="E")*AND($B$13="I"),TRUE)</formula>
    </cfRule>
  </conditionalFormatting>
  <conditionalFormatting sqref="G14">
    <cfRule type="expression" dxfId="5985" priority="569" stopIfTrue="1">
      <formula>IF($AT$9="c",TRUE)</formula>
    </cfRule>
    <cfRule type="expression" dxfId="5984" priority="570" stopIfTrue="1">
      <formula>IF(($G$4="E")*AND($B$14="J"),TRUE)</formula>
    </cfRule>
  </conditionalFormatting>
  <conditionalFormatting sqref="G15">
    <cfRule type="expression" dxfId="5983" priority="631" stopIfTrue="1">
      <formula>IF($AU$9="c",TRUE)</formula>
    </cfRule>
    <cfRule type="expression" dxfId="5982" priority="632" stopIfTrue="1">
      <formula>IF(($G$4="E")*AND($B$15="K"),TRUE)</formula>
    </cfRule>
  </conditionalFormatting>
  <conditionalFormatting sqref="G16">
    <cfRule type="expression" dxfId="5981" priority="693" stopIfTrue="1">
      <formula>IF($AV$9="c",TRUE)</formula>
    </cfRule>
    <cfRule type="expression" dxfId="5980" priority="694" stopIfTrue="1">
      <formula>IF(($G$4="E")*AND($B$16="L"),TRUE)</formula>
    </cfRule>
  </conditionalFormatting>
  <conditionalFormatting sqref="G17">
    <cfRule type="expression" dxfId="5979" priority="755" stopIfTrue="1">
      <formula>IF($AW$9="c",TRUE)</formula>
    </cfRule>
    <cfRule type="expression" dxfId="5978" priority="756" stopIfTrue="1">
      <formula>IF(($G$4="E")*AND($B$17="M"),TRUE)</formula>
    </cfRule>
  </conditionalFormatting>
  <conditionalFormatting sqref="G18">
    <cfRule type="expression" dxfId="5977" priority="817" stopIfTrue="1">
      <formula>IF($AX$9="c",TRUE)</formula>
    </cfRule>
    <cfRule type="expression" dxfId="5976" priority="818" stopIfTrue="1">
      <formula>IF(($G$4="E")*AND($B$18="N"),TRUE)</formula>
    </cfRule>
  </conditionalFormatting>
  <conditionalFormatting sqref="G19">
    <cfRule type="expression" dxfId="5975" priority="879" stopIfTrue="1">
      <formula>IF($AY$9="c",TRUE)</formula>
    </cfRule>
    <cfRule type="expression" dxfId="5974" priority="880" stopIfTrue="1">
      <formula>IF(($G$4="E")*AND($B$19="O"),TRUE)</formula>
    </cfRule>
  </conditionalFormatting>
  <conditionalFormatting sqref="G20">
    <cfRule type="expression" dxfId="5973" priority="941" stopIfTrue="1">
      <formula>IF($AZ$9="c",TRUE)</formula>
    </cfRule>
    <cfRule type="expression" dxfId="5972" priority="942" stopIfTrue="1">
      <formula>IF(($G$4="E")*AND($B$20="P"),TRUE)</formula>
    </cfRule>
  </conditionalFormatting>
  <conditionalFormatting sqref="G21">
    <cfRule type="expression" dxfId="5971" priority="1003" stopIfTrue="1">
      <formula>IF($BA$9="c",TRUE)</formula>
    </cfRule>
    <cfRule type="expression" dxfId="5970" priority="1004" stopIfTrue="1">
      <formula>IF(($G$4="E")*AND($B$21="Q"),TRUE)</formula>
    </cfRule>
  </conditionalFormatting>
  <conditionalFormatting sqref="G22">
    <cfRule type="expression" dxfId="5969" priority="1065" stopIfTrue="1">
      <formula>IF($BB$9="c",TRUE)</formula>
    </cfRule>
    <cfRule type="expression" dxfId="5968" priority="1066" stopIfTrue="1">
      <formula>IF(($G$4="E")*AND($B$22="R"),TRUE)</formula>
    </cfRule>
  </conditionalFormatting>
  <conditionalFormatting sqref="G23">
    <cfRule type="expression" dxfId="5967" priority="1127" stopIfTrue="1">
      <formula>IF($BC$9="c",TRUE)</formula>
    </cfRule>
    <cfRule type="expression" dxfId="5966" priority="1128" stopIfTrue="1">
      <formula>IF(($G$4="E")*AND($B$23="S"),TRUE)</formula>
    </cfRule>
  </conditionalFormatting>
  <conditionalFormatting sqref="G24">
    <cfRule type="expression" dxfId="5965" priority="1189" stopIfTrue="1">
      <formula>IF($BD$9="c",TRUE)</formula>
    </cfRule>
    <cfRule type="expression" dxfId="5964" priority="1190" stopIfTrue="1">
      <formula>IF(($G$4="E")*AND($B$24="T"),TRUE)</formula>
    </cfRule>
  </conditionalFormatting>
  <conditionalFormatting sqref="G25">
    <cfRule type="expression" dxfId="5963" priority="1251" stopIfTrue="1">
      <formula>IF($BE$9="c",TRUE)</formula>
    </cfRule>
    <cfRule type="expression" dxfId="5962" priority="1252" stopIfTrue="1">
      <formula>IF(($G$4="E")*AND($B$25="U"),TRUE)</formula>
    </cfRule>
  </conditionalFormatting>
  <conditionalFormatting sqref="G26">
    <cfRule type="expression" dxfId="5961" priority="1313" stopIfTrue="1">
      <formula>IF($BF$9="c",TRUE)</formula>
    </cfRule>
    <cfRule type="expression" dxfId="5960" priority="1314" stopIfTrue="1">
      <formula>IF(($G$4="E")*AND($B$26="V"),TRUE)</formula>
    </cfRule>
  </conditionalFormatting>
  <conditionalFormatting sqref="G27">
    <cfRule type="expression" dxfId="5959" priority="1375" stopIfTrue="1">
      <formula>IF($BG$9="c",TRUE)</formula>
    </cfRule>
    <cfRule type="expression" dxfId="5958" priority="1376" stopIfTrue="1">
      <formula>IF(($G$4="E")*AND($B$27="W"),TRUE)</formula>
    </cfRule>
  </conditionalFormatting>
  <conditionalFormatting sqref="G28">
    <cfRule type="expression" dxfId="5957" priority="1437" stopIfTrue="1">
      <formula>IF($BH$9="c",TRUE)</formula>
    </cfRule>
    <cfRule type="expression" dxfId="5956" priority="1438" stopIfTrue="1">
      <formula>IF(($G$4="E")*AND($B$28="X"),TRUE)</formula>
    </cfRule>
  </conditionalFormatting>
  <conditionalFormatting sqref="G29">
    <cfRule type="expression" dxfId="5955" priority="1499" stopIfTrue="1">
      <formula>IF($BI$9="c",TRUE)</formula>
    </cfRule>
    <cfRule type="expression" dxfId="5954" priority="1500" stopIfTrue="1">
      <formula>IF(($G$4="E")*AND($B$29="Y"),TRUE)</formula>
    </cfRule>
  </conditionalFormatting>
  <conditionalFormatting sqref="G30">
    <cfRule type="expression" dxfId="5953" priority="1561" stopIfTrue="1">
      <formula>IF($BJ$9="c",TRUE)</formula>
    </cfRule>
    <cfRule type="expression" dxfId="5952" priority="1562" stopIfTrue="1">
      <formula>IF(($G$4="E")*AND($B$30="Z"),TRUE)</formula>
    </cfRule>
  </conditionalFormatting>
  <conditionalFormatting sqref="G31">
    <cfRule type="expression" dxfId="5951" priority="1623" stopIfTrue="1">
      <formula>IF($BK$9="c",TRUE)</formula>
    </cfRule>
    <cfRule type="expression" dxfId="5950" priority="1624" stopIfTrue="1">
      <formula>IF(($G$4="E")*AND($B$31="AA"),TRUE)</formula>
    </cfRule>
  </conditionalFormatting>
  <conditionalFormatting sqref="G32">
    <cfRule type="expression" dxfId="5949" priority="1685" stopIfTrue="1">
      <formula>IF($BL$9="c",TRUE)</formula>
    </cfRule>
    <cfRule type="expression" dxfId="5948" priority="1686" stopIfTrue="1">
      <formula>IF(($G$4="E")*AND($B$32="AB"),TRUE)</formula>
    </cfRule>
  </conditionalFormatting>
  <conditionalFormatting sqref="G33">
    <cfRule type="expression" dxfId="5947" priority="1747" stopIfTrue="1">
      <formula>IF($BM$9="c",TRUE)</formula>
    </cfRule>
    <cfRule type="expression" dxfId="5946" priority="1748" stopIfTrue="1">
      <formula>IF(($G$4="E")*AND($B$33="AC"),TRUE)</formula>
    </cfRule>
  </conditionalFormatting>
  <conditionalFormatting sqref="G34">
    <cfRule type="expression" dxfId="5945" priority="1809" stopIfTrue="1">
      <formula>IF($BN$9="c",TRUE)</formula>
    </cfRule>
    <cfRule type="expression" dxfId="5944" priority="1810" stopIfTrue="1">
      <formula>IF(($G$4="E")*AND($B$34="AD"),TRUE)</formula>
    </cfRule>
  </conditionalFormatting>
  <conditionalFormatting sqref="G35">
    <cfRule type="expression" dxfId="5943" priority="1871" stopIfTrue="1">
      <formula>IF($BO$9="c",TRUE)</formula>
    </cfRule>
    <cfRule type="expression" dxfId="5942" priority="1872" stopIfTrue="1">
      <formula>IF(($G$4="E")*AND($B$35="AE"),TRUE)</formula>
    </cfRule>
  </conditionalFormatting>
  <conditionalFormatting sqref="G36">
    <cfRule type="expression" dxfId="5941" priority="1933" stopIfTrue="1">
      <formula>IF($BP$9="c",TRUE)</formula>
    </cfRule>
    <cfRule type="expression" dxfId="5940" priority="1934" stopIfTrue="1">
      <formula>IF(($G$4="E")*AND($B$36="AF"),TRUE)</formula>
    </cfRule>
  </conditionalFormatting>
  <conditionalFormatting sqref="H5">
    <cfRule type="expression" dxfId="5939" priority="11" stopIfTrue="1">
      <formula>IF($AK$10="c",TRUE)</formula>
    </cfRule>
    <cfRule type="expression" dxfId="5938" priority="12" stopIfTrue="1">
      <formula>IF(($H$4="F")*AND($B$5="A"),TRUE)</formula>
    </cfRule>
  </conditionalFormatting>
  <conditionalFormatting sqref="H6">
    <cfRule type="expression" dxfId="5937" priority="73" stopIfTrue="1">
      <formula>IF($AL$10="c",TRUE)</formula>
    </cfRule>
    <cfRule type="expression" dxfId="5936" priority="74" stopIfTrue="1">
      <formula>IF(($H$4="F")*AND($B$6="B"),TRUE)</formula>
    </cfRule>
  </conditionalFormatting>
  <conditionalFormatting sqref="H7">
    <cfRule type="expression" dxfId="5935" priority="135" stopIfTrue="1">
      <formula>IF($AM$10="c",TRUE)</formula>
    </cfRule>
    <cfRule type="expression" dxfId="5934" priority="136" stopIfTrue="1">
      <formula>IF(($H$4="F")*AND($B$7="C"),TRUE)</formula>
    </cfRule>
  </conditionalFormatting>
  <conditionalFormatting sqref="H8">
    <cfRule type="expression" dxfId="5933" priority="197" stopIfTrue="1">
      <formula>IF($AN$10="c",TRUE)</formula>
    </cfRule>
    <cfRule type="expression" dxfId="5932" priority="198" stopIfTrue="1">
      <formula>IF(($H$4="F")*AND($B$8="D"),TRUE)</formula>
    </cfRule>
  </conditionalFormatting>
  <conditionalFormatting sqref="H9">
    <cfRule type="expression" dxfId="5931" priority="259" stopIfTrue="1">
      <formula>IF($AO$10="c",TRUE)</formula>
    </cfRule>
    <cfRule type="expression" dxfId="5930" priority="260" stopIfTrue="1">
      <formula>IF(($H$4="F")*AND($B$9="E"),TRUE)</formula>
    </cfRule>
  </conditionalFormatting>
  <conditionalFormatting sqref="H11">
    <cfRule type="expression" dxfId="5929" priority="385" stopIfTrue="1">
      <formula>IF($AQ$10="c",TRUE)</formula>
    </cfRule>
    <cfRule type="expression" dxfId="5928" priority="386" stopIfTrue="1">
      <formula>IF(($H$4="F")*AND($B$11="G"),TRUE)</formula>
    </cfRule>
  </conditionalFormatting>
  <conditionalFormatting sqref="H12">
    <cfRule type="expression" dxfId="5927" priority="447" stopIfTrue="1">
      <formula>IF($AR$10="c",TRUE)</formula>
    </cfRule>
    <cfRule type="expression" dxfId="5926" priority="448" stopIfTrue="1">
      <formula>IF(($H$4="F")*AND($B$12="H"),TRUE)</formula>
    </cfRule>
  </conditionalFormatting>
  <conditionalFormatting sqref="H13">
    <cfRule type="expression" dxfId="5925" priority="509" stopIfTrue="1">
      <formula>IF($AS$10="c",TRUE)</formula>
    </cfRule>
    <cfRule type="expression" dxfId="5924" priority="510" stopIfTrue="1">
      <formula>IF(($H$4="F")*AND($B$13="I"),TRUE)</formula>
    </cfRule>
  </conditionalFormatting>
  <conditionalFormatting sqref="H14">
    <cfRule type="expression" dxfId="5923" priority="571" stopIfTrue="1">
      <formula>IF($AT$10="c",TRUE)</formula>
    </cfRule>
    <cfRule type="expression" dxfId="5922" priority="572" stopIfTrue="1">
      <formula>IF(($H$4="F")*AND($B$14="J"),TRUE)</formula>
    </cfRule>
  </conditionalFormatting>
  <conditionalFormatting sqref="H15">
    <cfRule type="expression" dxfId="5921" priority="633" stopIfTrue="1">
      <formula>IF($AU$10="c",TRUE)</formula>
    </cfRule>
    <cfRule type="expression" dxfId="5920" priority="634" stopIfTrue="1">
      <formula>IF(($H$4="F")*AND($B$15="K"),TRUE)</formula>
    </cfRule>
  </conditionalFormatting>
  <conditionalFormatting sqref="H16">
    <cfRule type="expression" dxfId="5919" priority="695" stopIfTrue="1">
      <formula>IF($AV$10="c",TRUE)</formula>
    </cfRule>
    <cfRule type="expression" dxfId="5918" priority="696" stopIfTrue="1">
      <formula>IF(($H$4="F")*AND($B$16="L"),TRUE)</formula>
    </cfRule>
  </conditionalFormatting>
  <conditionalFormatting sqref="H17">
    <cfRule type="expression" dxfId="5917" priority="757" stopIfTrue="1">
      <formula>IF($AW$10="c",TRUE)</formula>
    </cfRule>
    <cfRule type="expression" dxfId="5916" priority="758" stopIfTrue="1">
      <formula>IF(($H$4="F")*AND($B$17="M"),TRUE)</formula>
    </cfRule>
  </conditionalFormatting>
  <conditionalFormatting sqref="H18">
    <cfRule type="expression" dxfId="5915" priority="819" stopIfTrue="1">
      <formula>IF($AX$10="c",TRUE)</formula>
    </cfRule>
    <cfRule type="expression" dxfId="5914" priority="820" stopIfTrue="1">
      <formula>IF(($H$4="F")*AND($B$18="N"),TRUE)</formula>
    </cfRule>
  </conditionalFormatting>
  <conditionalFormatting sqref="H19">
    <cfRule type="expression" dxfId="5913" priority="881" stopIfTrue="1">
      <formula>IF($AY$10="c",TRUE)</formula>
    </cfRule>
    <cfRule type="expression" dxfId="5912" priority="882" stopIfTrue="1">
      <formula>IF(($H$4="F")*AND($B$19="O"),TRUE)</formula>
    </cfRule>
  </conditionalFormatting>
  <conditionalFormatting sqref="H20">
    <cfRule type="expression" dxfId="5911" priority="943" stopIfTrue="1">
      <formula>IF($AZ$10="c",TRUE)</formula>
    </cfRule>
    <cfRule type="expression" dxfId="5910" priority="944" stopIfTrue="1">
      <formula>IF(($H$4="F")*AND($B$20="P"),TRUE)</formula>
    </cfRule>
  </conditionalFormatting>
  <conditionalFormatting sqref="H21">
    <cfRule type="expression" dxfId="5909" priority="1005" stopIfTrue="1">
      <formula>IF($BA$10="c",TRUE)</formula>
    </cfRule>
    <cfRule type="expression" dxfId="5908" priority="1006" stopIfTrue="1">
      <formula>IF(($H$4="F")*AND($B$21="Q"),TRUE)</formula>
    </cfRule>
  </conditionalFormatting>
  <conditionalFormatting sqref="H22">
    <cfRule type="expression" dxfId="5907" priority="1067" stopIfTrue="1">
      <formula>IF($BB$10="c",TRUE)</formula>
    </cfRule>
    <cfRule type="expression" dxfId="5906" priority="1068" stopIfTrue="1">
      <formula>IF(($H$4="F")*AND($B$22="R"),TRUE)</formula>
    </cfRule>
  </conditionalFormatting>
  <conditionalFormatting sqref="H23">
    <cfRule type="expression" dxfId="5905" priority="1129" stopIfTrue="1">
      <formula>IF($BC$10="c",TRUE)</formula>
    </cfRule>
    <cfRule type="expression" dxfId="5904" priority="1130" stopIfTrue="1">
      <formula>IF(($H$4="F")*AND($B$23="S"),TRUE)</formula>
    </cfRule>
  </conditionalFormatting>
  <conditionalFormatting sqref="H24">
    <cfRule type="expression" dxfId="5903" priority="1191" stopIfTrue="1">
      <formula>IF($BD$10="c",TRUE)</formula>
    </cfRule>
    <cfRule type="expression" dxfId="5902" priority="1192" stopIfTrue="1">
      <formula>IF(($H$4="F")*AND($B$24="T"),TRUE)</formula>
    </cfRule>
  </conditionalFormatting>
  <conditionalFormatting sqref="H25">
    <cfRule type="expression" dxfId="5901" priority="1253" stopIfTrue="1">
      <formula>IF($BE$10="c",TRUE)</formula>
    </cfRule>
    <cfRule type="expression" dxfId="5900" priority="1254" stopIfTrue="1">
      <formula>IF(($H$4="F")*AND($B$25="U"),TRUE)</formula>
    </cfRule>
  </conditionalFormatting>
  <conditionalFormatting sqref="H26">
    <cfRule type="expression" dxfId="5899" priority="1315" stopIfTrue="1">
      <formula>IF($BF$10="c",TRUE)</formula>
    </cfRule>
    <cfRule type="expression" dxfId="5898" priority="1316" stopIfTrue="1">
      <formula>IF(($H$4="F")*AND($B$26="V"),TRUE)</formula>
    </cfRule>
  </conditionalFormatting>
  <conditionalFormatting sqref="H27">
    <cfRule type="expression" dxfId="5897" priority="1377" stopIfTrue="1">
      <formula>IF($BG$10="c",TRUE)</formula>
    </cfRule>
    <cfRule type="expression" dxfId="5896" priority="1378" stopIfTrue="1">
      <formula>IF(($H$4="F")*AND($B$27="W"),TRUE)</formula>
    </cfRule>
  </conditionalFormatting>
  <conditionalFormatting sqref="H28">
    <cfRule type="expression" dxfId="5895" priority="1439" stopIfTrue="1">
      <formula>IF($BH$10="c",TRUE)</formula>
    </cfRule>
    <cfRule type="expression" dxfId="5894" priority="1440" stopIfTrue="1">
      <formula>IF(($H$4="F")*AND($B$28="X"),TRUE)</formula>
    </cfRule>
  </conditionalFormatting>
  <conditionalFormatting sqref="H29">
    <cfRule type="expression" dxfId="5893" priority="1501" stopIfTrue="1">
      <formula>IF($BI$10="c",TRUE)</formula>
    </cfRule>
    <cfRule type="expression" dxfId="5892" priority="1502" stopIfTrue="1">
      <formula>IF(($H$4="F")*AND($B$29="Y"),TRUE)</formula>
    </cfRule>
  </conditionalFormatting>
  <conditionalFormatting sqref="H30">
    <cfRule type="expression" dxfId="5891" priority="1563" stopIfTrue="1">
      <formula>IF($BJ$10="c",TRUE)</formula>
    </cfRule>
    <cfRule type="expression" dxfId="5890" priority="1564" stopIfTrue="1">
      <formula>IF(($H$4="F")*AND($B$30="Z"),TRUE)</formula>
    </cfRule>
  </conditionalFormatting>
  <conditionalFormatting sqref="H31">
    <cfRule type="expression" dxfId="5889" priority="1625" stopIfTrue="1">
      <formula>IF($BK$10="c",TRUE)</formula>
    </cfRule>
    <cfRule type="expression" dxfId="5888" priority="1626" stopIfTrue="1">
      <formula>IF(($H$4="F")*AND($B$31="AA"),TRUE)</formula>
    </cfRule>
  </conditionalFormatting>
  <conditionalFormatting sqref="H32">
    <cfRule type="expression" dxfId="5887" priority="1687" stopIfTrue="1">
      <formula>IF($BL$10="c",TRUE)</formula>
    </cfRule>
    <cfRule type="expression" dxfId="5886" priority="1688" stopIfTrue="1">
      <formula>IF(($H$4="F")*AND($B$32="AB"),TRUE)</formula>
    </cfRule>
  </conditionalFormatting>
  <conditionalFormatting sqref="H33">
    <cfRule type="expression" dxfId="5885" priority="1749" stopIfTrue="1">
      <formula>IF($BM$10="c",TRUE)</formula>
    </cfRule>
    <cfRule type="expression" dxfId="5884" priority="1750" stopIfTrue="1">
      <formula>IF(($H$4="F")*AND($B$33="AC"),TRUE)</formula>
    </cfRule>
  </conditionalFormatting>
  <conditionalFormatting sqref="H34">
    <cfRule type="expression" dxfId="5883" priority="1811" stopIfTrue="1">
      <formula>IF($BN$10="c",TRUE)</formula>
    </cfRule>
    <cfRule type="expression" dxfId="5882" priority="1812" stopIfTrue="1">
      <formula>IF(($H$4="F")*AND($B$34="AD"),TRUE)</formula>
    </cfRule>
  </conditionalFormatting>
  <conditionalFormatting sqref="H35">
    <cfRule type="expression" dxfId="5881" priority="1873" stopIfTrue="1">
      <formula>IF($BO$10="c",TRUE)</formula>
    </cfRule>
    <cfRule type="expression" dxfId="5880" priority="1874" stopIfTrue="1">
      <formula>IF(($H$4="F")*AND($B$35="AE"),TRUE)</formula>
    </cfRule>
  </conditionalFormatting>
  <conditionalFormatting sqref="H36">
    <cfRule type="expression" dxfId="5879" priority="1935" stopIfTrue="1">
      <formula>IF($BP$10="c",TRUE)</formula>
    </cfRule>
    <cfRule type="expression" dxfId="5878" priority="1936" stopIfTrue="1">
      <formula>IF(($H$4="F")*AND($B$36="AF"),TRUE)</formula>
    </cfRule>
  </conditionalFormatting>
  <conditionalFormatting sqref="I5">
    <cfRule type="expression" dxfId="5877" priority="13" stopIfTrue="1">
      <formula>IF($AK$11="c",TRUE)</formula>
    </cfRule>
    <cfRule type="expression" dxfId="5876" priority="14" stopIfTrue="1">
      <formula>IF(($I$4="G")*AND($B$5="A"),TRUE)</formula>
    </cfRule>
  </conditionalFormatting>
  <conditionalFormatting sqref="I6">
    <cfRule type="expression" dxfId="5875" priority="75" stopIfTrue="1">
      <formula>IF($AL$11="c",TRUE)</formula>
    </cfRule>
    <cfRule type="expression" dxfId="5874" priority="76" stopIfTrue="1">
      <formula>IF(($I$4="G")*AND($B$6="B"),TRUE)</formula>
    </cfRule>
  </conditionalFormatting>
  <conditionalFormatting sqref="I7">
    <cfRule type="expression" dxfId="5873" priority="137" stopIfTrue="1">
      <formula>IF($AM$11="c",TRUE)</formula>
    </cfRule>
    <cfRule type="expression" dxfId="5872" priority="138" stopIfTrue="1">
      <formula>IF(($I$4="G")*AND($B$7="C"),TRUE)</formula>
    </cfRule>
  </conditionalFormatting>
  <conditionalFormatting sqref="I8">
    <cfRule type="expression" dxfId="5871" priority="199" stopIfTrue="1">
      <formula>IF($AN$11="c",TRUE)</formula>
    </cfRule>
    <cfRule type="expression" dxfId="5870" priority="200" stopIfTrue="1">
      <formula>IF(($I$4="G")*AND($B$8="D"),TRUE)</formula>
    </cfRule>
  </conditionalFormatting>
  <conditionalFormatting sqref="I9">
    <cfRule type="expression" dxfId="5869" priority="261" stopIfTrue="1">
      <formula>IF($AO$11="c",TRUE)</formula>
    </cfRule>
    <cfRule type="expression" dxfId="5868" priority="262" stopIfTrue="1">
      <formula>IF(($I$4="G")*AND($B$9="E"),TRUE)</formula>
    </cfRule>
  </conditionalFormatting>
  <conditionalFormatting sqref="I10">
    <cfRule type="expression" dxfId="5867" priority="323" stopIfTrue="1">
      <formula>IF($AP$11="c",TRUE)</formula>
    </cfRule>
    <cfRule type="expression" dxfId="5866" priority="324" stopIfTrue="1">
      <formula>IF(($I$4="G")*AND($B$10="F"),TRUE)</formula>
    </cfRule>
  </conditionalFormatting>
  <conditionalFormatting sqref="I12">
    <cfRule type="expression" dxfId="5865" priority="449" stopIfTrue="1">
      <formula>IF($AR$11="c",TRUE)</formula>
    </cfRule>
    <cfRule type="expression" dxfId="5864" priority="450" stopIfTrue="1">
      <formula>IF(($I$4="G")*AND($B$12="H"),TRUE)</formula>
    </cfRule>
  </conditionalFormatting>
  <conditionalFormatting sqref="I13">
    <cfRule type="expression" dxfId="5863" priority="511" stopIfTrue="1">
      <formula>IF($AS$11="c",TRUE)</formula>
    </cfRule>
    <cfRule type="expression" dxfId="5862" priority="512" stopIfTrue="1">
      <formula>IF(($I$4="G")*AND($B$13="I"),TRUE)</formula>
    </cfRule>
  </conditionalFormatting>
  <conditionalFormatting sqref="I14">
    <cfRule type="expression" dxfId="5861" priority="573" stopIfTrue="1">
      <formula>IF($AT$11="c",TRUE)</formula>
    </cfRule>
    <cfRule type="expression" dxfId="5860" priority="574" stopIfTrue="1">
      <formula>IF(($I$4="G")*AND($B$14="J"),TRUE)</formula>
    </cfRule>
  </conditionalFormatting>
  <conditionalFormatting sqref="I15">
    <cfRule type="expression" dxfId="5859" priority="635" stopIfTrue="1">
      <formula>IF($AU$11="c",TRUE)</formula>
    </cfRule>
    <cfRule type="expression" dxfId="5858" priority="636" stopIfTrue="1">
      <formula>IF(($I$4="G")*AND($B$15="K"),TRUE)</formula>
    </cfRule>
  </conditionalFormatting>
  <conditionalFormatting sqref="I16">
    <cfRule type="expression" dxfId="5857" priority="697" stopIfTrue="1">
      <formula>IF($AV$11="c",TRUE)</formula>
    </cfRule>
    <cfRule type="expression" dxfId="5856" priority="698" stopIfTrue="1">
      <formula>IF(($I$4="G")*AND($B$16="L"),TRUE)</formula>
    </cfRule>
  </conditionalFormatting>
  <conditionalFormatting sqref="I17">
    <cfRule type="expression" dxfId="5855" priority="759" stopIfTrue="1">
      <formula>IF($AW$11="c",TRUE)</formula>
    </cfRule>
    <cfRule type="expression" dxfId="5854" priority="760" stopIfTrue="1">
      <formula>IF(($I$4="G")*AND($B$17="M"),TRUE)</formula>
    </cfRule>
  </conditionalFormatting>
  <conditionalFormatting sqref="I18">
    <cfRule type="expression" dxfId="5853" priority="821" stopIfTrue="1">
      <formula>IF($AX$11="c",TRUE)</formula>
    </cfRule>
    <cfRule type="expression" dxfId="5852" priority="822" stopIfTrue="1">
      <formula>IF(($I$4="G")*AND($B$18="N"),TRUE)</formula>
    </cfRule>
  </conditionalFormatting>
  <conditionalFormatting sqref="I19">
    <cfRule type="expression" dxfId="5851" priority="883" stopIfTrue="1">
      <formula>IF($AY$11="c",TRUE)</formula>
    </cfRule>
    <cfRule type="expression" dxfId="5850" priority="884" stopIfTrue="1">
      <formula>IF(($I$4="G")*AND($B$19="O"),TRUE)</formula>
    </cfRule>
  </conditionalFormatting>
  <conditionalFormatting sqref="I20">
    <cfRule type="expression" dxfId="5849" priority="945" stopIfTrue="1">
      <formula>IF($AZ$11="c",TRUE)</formula>
    </cfRule>
    <cfRule type="expression" dxfId="5848" priority="946" stopIfTrue="1">
      <formula>IF(($I$4="G")*AND($B$20="P"),TRUE)</formula>
    </cfRule>
  </conditionalFormatting>
  <conditionalFormatting sqref="I21">
    <cfRule type="expression" dxfId="5847" priority="1007" stopIfTrue="1">
      <formula>IF($BA$11="c",TRUE)</formula>
    </cfRule>
    <cfRule type="expression" dxfId="5846" priority="1008" stopIfTrue="1">
      <formula>IF(($I$4="G")*AND($B$21="Q"),TRUE)</formula>
    </cfRule>
  </conditionalFormatting>
  <conditionalFormatting sqref="I22">
    <cfRule type="expression" dxfId="5845" priority="1069" stopIfTrue="1">
      <formula>IF($BB$11="c",TRUE)</formula>
    </cfRule>
    <cfRule type="expression" dxfId="5844" priority="1070" stopIfTrue="1">
      <formula>IF(($I$4="G")*AND($B$22="R"),TRUE)</formula>
    </cfRule>
  </conditionalFormatting>
  <conditionalFormatting sqref="I23">
    <cfRule type="expression" dxfId="5843" priority="1131" stopIfTrue="1">
      <formula>IF($BC$11="c",TRUE)</formula>
    </cfRule>
    <cfRule type="expression" dxfId="5842" priority="1132" stopIfTrue="1">
      <formula>IF(($I$4="G")*AND($B$23="S"),TRUE)</formula>
    </cfRule>
  </conditionalFormatting>
  <conditionalFormatting sqref="I24">
    <cfRule type="expression" dxfId="5841" priority="1193" stopIfTrue="1">
      <formula>IF($BD$11="c",TRUE)</formula>
    </cfRule>
    <cfRule type="expression" dxfId="5840" priority="1194" stopIfTrue="1">
      <formula>IF(($I$4="G")*AND($B$24="T"),TRUE)</formula>
    </cfRule>
  </conditionalFormatting>
  <conditionalFormatting sqref="I25">
    <cfRule type="expression" dxfId="5839" priority="1255" stopIfTrue="1">
      <formula>IF($BE$11="c",TRUE)</formula>
    </cfRule>
    <cfRule type="expression" dxfId="5838" priority="1256" stopIfTrue="1">
      <formula>IF(($I$4="G")*AND($B$25="U"),TRUE)</formula>
    </cfRule>
  </conditionalFormatting>
  <conditionalFormatting sqref="I26">
    <cfRule type="expression" dxfId="5837" priority="1317" stopIfTrue="1">
      <formula>IF($BF$11="c",TRUE)</formula>
    </cfRule>
    <cfRule type="expression" dxfId="5836" priority="1318" stopIfTrue="1">
      <formula>IF(($I$4="G")*AND($B$26="V"),TRUE)</formula>
    </cfRule>
  </conditionalFormatting>
  <conditionalFormatting sqref="I27">
    <cfRule type="expression" dxfId="5835" priority="1379" stopIfTrue="1">
      <formula>IF($BG$11="c",TRUE)</formula>
    </cfRule>
    <cfRule type="expression" dxfId="5834" priority="1380" stopIfTrue="1">
      <formula>IF(($I$4="G")*AND($B$27="W"),TRUE)</formula>
    </cfRule>
  </conditionalFormatting>
  <conditionalFormatting sqref="I28">
    <cfRule type="expression" dxfId="5833" priority="1441" stopIfTrue="1">
      <formula>IF($BH$11="c",TRUE)</formula>
    </cfRule>
    <cfRule type="expression" dxfId="5832" priority="1442" stopIfTrue="1">
      <formula>IF(($I$4="G")*AND($B$28="X"),TRUE)</formula>
    </cfRule>
  </conditionalFormatting>
  <conditionalFormatting sqref="I29">
    <cfRule type="expression" dxfId="5831" priority="1503" stopIfTrue="1">
      <formula>IF($BI$11="c",TRUE)</formula>
    </cfRule>
    <cfRule type="expression" dxfId="5830" priority="1504" stopIfTrue="1">
      <formula>IF(($I$4="G")*AND($B$29="Y"),TRUE)</formula>
    </cfRule>
  </conditionalFormatting>
  <conditionalFormatting sqref="I30">
    <cfRule type="expression" dxfId="5829" priority="1565" stopIfTrue="1">
      <formula>IF($BJ$11="c",TRUE)</formula>
    </cfRule>
    <cfRule type="expression" dxfId="5828" priority="1566" stopIfTrue="1">
      <formula>IF(($I$4="G")*AND($B$30="Z"),TRUE)</formula>
    </cfRule>
  </conditionalFormatting>
  <conditionalFormatting sqref="I31">
    <cfRule type="expression" dxfId="5827" priority="1627" stopIfTrue="1">
      <formula>IF($BK$11="c",TRUE)</formula>
    </cfRule>
    <cfRule type="expression" dxfId="5826" priority="1628" stopIfTrue="1">
      <formula>IF(($I$4="G")*AND($B$31="AA"),TRUE)</formula>
    </cfRule>
  </conditionalFormatting>
  <conditionalFormatting sqref="I32">
    <cfRule type="expression" dxfId="5825" priority="1689" stopIfTrue="1">
      <formula>IF($BL$11="c",TRUE)</formula>
    </cfRule>
    <cfRule type="expression" dxfId="5824" priority="1690" stopIfTrue="1">
      <formula>IF(($I$4="G")*AND($B$32="AB"),TRUE)</formula>
    </cfRule>
  </conditionalFormatting>
  <conditionalFormatting sqref="I33">
    <cfRule type="expression" dxfId="5823" priority="1751" stopIfTrue="1">
      <formula>IF($BM$11="c",TRUE)</formula>
    </cfRule>
    <cfRule type="expression" dxfId="5822" priority="1752" stopIfTrue="1">
      <formula>IF(($I$4="G")*AND($B$33="AC"),TRUE)</formula>
    </cfRule>
  </conditionalFormatting>
  <conditionalFormatting sqref="I34">
    <cfRule type="expression" dxfId="5821" priority="1813" stopIfTrue="1">
      <formula>IF($BN$11="c",TRUE)</formula>
    </cfRule>
    <cfRule type="expression" dxfId="5820" priority="1814" stopIfTrue="1">
      <formula>IF(($I$4="G")*AND($B$34="AD"),TRUE)</formula>
    </cfRule>
  </conditionalFormatting>
  <conditionalFormatting sqref="I35">
    <cfRule type="expression" dxfId="5819" priority="1875" stopIfTrue="1">
      <formula>IF($BO$11="c",TRUE)</formula>
    </cfRule>
    <cfRule type="expression" dxfId="5818" priority="1876" stopIfTrue="1">
      <formula>IF(($I$4="G")*AND($B$35="AE"),TRUE)</formula>
    </cfRule>
  </conditionalFormatting>
  <conditionalFormatting sqref="I36">
    <cfRule type="expression" dxfId="5817" priority="1937" stopIfTrue="1">
      <formula>IF($BP$11="c",TRUE)</formula>
    </cfRule>
    <cfRule type="expression" dxfId="5816" priority="1938" stopIfTrue="1">
      <formula>IF(($I$4="G")*AND($B$36="AF"),TRUE)</formula>
    </cfRule>
  </conditionalFormatting>
  <conditionalFormatting sqref="J5">
    <cfRule type="expression" dxfId="5815" priority="15" stopIfTrue="1">
      <formula>IF($AK$12="c",TRUE)</formula>
    </cfRule>
    <cfRule type="expression" dxfId="5814" priority="16" stopIfTrue="1">
      <formula>IF(($J$4="H")*AND($B$5="A"),TRUE)</formula>
    </cfRule>
  </conditionalFormatting>
  <conditionalFormatting sqref="J6">
    <cfRule type="expression" dxfId="5813" priority="77" stopIfTrue="1">
      <formula>IF($AL$12="c",TRUE)</formula>
    </cfRule>
    <cfRule type="expression" dxfId="5812" priority="78" stopIfTrue="1">
      <formula>IF(($J$4="H")*AND($B$6="B"),TRUE)</formula>
    </cfRule>
  </conditionalFormatting>
  <conditionalFormatting sqref="J7">
    <cfRule type="expression" dxfId="5811" priority="139" stopIfTrue="1">
      <formula>IF($AM$12="c",TRUE)</formula>
    </cfRule>
    <cfRule type="expression" dxfId="5810" priority="140" stopIfTrue="1">
      <formula>IF(($J$4="H")*AND($B$7="C"),TRUE)</formula>
    </cfRule>
  </conditionalFormatting>
  <conditionalFormatting sqref="J8">
    <cfRule type="expression" dxfId="5809" priority="201" stopIfTrue="1">
      <formula>IF($AN$12="c",TRUE)</formula>
    </cfRule>
    <cfRule type="expression" dxfId="5808" priority="202" stopIfTrue="1">
      <formula>IF(($J$4="H")*AND($B$8="D"),TRUE)</formula>
    </cfRule>
  </conditionalFormatting>
  <conditionalFormatting sqref="J9">
    <cfRule type="expression" dxfId="5807" priority="263" stopIfTrue="1">
      <formula>IF($AO$12="c",TRUE)</formula>
    </cfRule>
    <cfRule type="expression" dxfId="5806" priority="264" stopIfTrue="1">
      <formula>IF(($J$4="H")*AND($B$9="E"),TRUE)</formula>
    </cfRule>
  </conditionalFormatting>
  <conditionalFormatting sqref="J10">
    <cfRule type="expression" dxfId="5805" priority="325" stopIfTrue="1">
      <formula>IF($AP$12="c",TRUE)</formula>
    </cfRule>
    <cfRule type="expression" dxfId="5804" priority="326" stopIfTrue="1">
      <formula>IF(($J$4="H")*AND($B$10="F"),TRUE)</formula>
    </cfRule>
  </conditionalFormatting>
  <conditionalFormatting sqref="J11">
    <cfRule type="expression" dxfId="5803" priority="387" stopIfTrue="1">
      <formula>IF($AQ$12="c",TRUE)</formula>
    </cfRule>
    <cfRule type="expression" dxfId="5802" priority="388" stopIfTrue="1">
      <formula>IF(($J$4="H")*AND($B$11="G"),TRUE)</formula>
    </cfRule>
  </conditionalFormatting>
  <conditionalFormatting sqref="J13">
    <cfRule type="expression" dxfId="5801" priority="513" stopIfTrue="1">
      <formula>IF($AS$12="c",TRUE)</formula>
    </cfRule>
    <cfRule type="expression" dxfId="5800" priority="514" stopIfTrue="1">
      <formula>IF(($J$4="H")*AND($B$13="I"),TRUE)</formula>
    </cfRule>
  </conditionalFormatting>
  <conditionalFormatting sqref="J14">
    <cfRule type="expression" dxfId="5799" priority="575" stopIfTrue="1">
      <formula>IF($AT$12="c",TRUE)</formula>
    </cfRule>
    <cfRule type="expression" dxfId="5798" priority="576" stopIfTrue="1">
      <formula>IF(($J$4="H")*AND($B$14="J"),TRUE)</formula>
    </cfRule>
  </conditionalFormatting>
  <conditionalFormatting sqref="J15">
    <cfRule type="expression" dxfId="5797" priority="637" stopIfTrue="1">
      <formula>IF($AU$12="c",TRUE)</formula>
    </cfRule>
    <cfRule type="expression" dxfId="5796" priority="638" stopIfTrue="1">
      <formula>IF(($J$4="H")*AND($B$15="K"),TRUE)</formula>
    </cfRule>
  </conditionalFormatting>
  <conditionalFormatting sqref="J16">
    <cfRule type="expression" dxfId="5795" priority="699" stopIfTrue="1">
      <formula>IF($AV$12="c",TRUE)</formula>
    </cfRule>
    <cfRule type="expression" dxfId="5794" priority="700" stopIfTrue="1">
      <formula>IF(($J$4="H")*AND($B$16="L"),TRUE)</formula>
    </cfRule>
  </conditionalFormatting>
  <conditionalFormatting sqref="J17">
    <cfRule type="expression" dxfId="5793" priority="761" stopIfTrue="1">
      <formula>IF($AW$12="c",TRUE)</formula>
    </cfRule>
    <cfRule type="expression" dxfId="5792" priority="762" stopIfTrue="1">
      <formula>IF(($J$4="H")*AND($B$17="M"),TRUE)</formula>
    </cfRule>
  </conditionalFormatting>
  <conditionalFormatting sqref="J18">
    <cfRule type="expression" dxfId="5791" priority="823" stopIfTrue="1">
      <formula>IF($AX$12="c",TRUE)</formula>
    </cfRule>
    <cfRule type="expression" dxfId="5790" priority="824" stopIfTrue="1">
      <formula>IF(($J$4="H")*AND($B$18="N"),TRUE)</formula>
    </cfRule>
  </conditionalFormatting>
  <conditionalFormatting sqref="J19">
    <cfRule type="expression" dxfId="5789" priority="885" stopIfTrue="1">
      <formula>IF($AY$12="c",TRUE)</formula>
    </cfRule>
    <cfRule type="expression" dxfId="5788" priority="886" stopIfTrue="1">
      <formula>IF(($J$4="H")*AND($B$19="O"),TRUE)</formula>
    </cfRule>
  </conditionalFormatting>
  <conditionalFormatting sqref="J20">
    <cfRule type="expression" dxfId="5787" priority="947" stopIfTrue="1">
      <formula>IF($AZ$12="c",TRUE)</formula>
    </cfRule>
    <cfRule type="expression" dxfId="5786" priority="948" stopIfTrue="1">
      <formula>IF(($J$4="H")*AND($B$20="P"),TRUE)</formula>
    </cfRule>
  </conditionalFormatting>
  <conditionalFormatting sqref="J21">
    <cfRule type="expression" dxfId="5785" priority="1009" stopIfTrue="1">
      <formula>IF($BA$12="c",TRUE)</formula>
    </cfRule>
    <cfRule type="expression" dxfId="5784" priority="1010" stopIfTrue="1">
      <formula>IF(($J$4="H")*AND($B$21="Q"),TRUE)</formula>
    </cfRule>
  </conditionalFormatting>
  <conditionalFormatting sqref="J22">
    <cfRule type="expression" dxfId="5783" priority="1071" stopIfTrue="1">
      <formula>IF($BB$12="c",TRUE)</formula>
    </cfRule>
    <cfRule type="expression" dxfId="5782" priority="1072" stopIfTrue="1">
      <formula>IF(($J$4="H")*AND($B$22="R"),TRUE)</formula>
    </cfRule>
  </conditionalFormatting>
  <conditionalFormatting sqref="J23">
    <cfRule type="expression" dxfId="5781" priority="1133" stopIfTrue="1">
      <formula>IF($BC$12="c",TRUE)</formula>
    </cfRule>
    <cfRule type="expression" dxfId="5780" priority="1134" stopIfTrue="1">
      <formula>IF(($J$4="H")*AND($B$23="S"),TRUE)</formula>
    </cfRule>
  </conditionalFormatting>
  <conditionalFormatting sqref="J24">
    <cfRule type="expression" dxfId="5779" priority="1195" stopIfTrue="1">
      <formula>IF($BD$12="c",TRUE)</formula>
    </cfRule>
    <cfRule type="expression" dxfId="5778" priority="1196" stopIfTrue="1">
      <formula>IF(($J$4="H")*AND($B$24="T"),TRUE)</formula>
    </cfRule>
  </conditionalFormatting>
  <conditionalFormatting sqref="J25">
    <cfRule type="expression" dxfId="5777" priority="1257" stopIfTrue="1">
      <formula>IF($BE$12="c",TRUE)</formula>
    </cfRule>
    <cfRule type="expression" dxfId="5776" priority="1258" stopIfTrue="1">
      <formula>IF(($J$4="H")*AND($B$25="U"),TRUE)</formula>
    </cfRule>
  </conditionalFormatting>
  <conditionalFormatting sqref="J26">
    <cfRule type="expression" dxfId="5775" priority="1319" stopIfTrue="1">
      <formula>IF($BF$12="c",TRUE)</formula>
    </cfRule>
    <cfRule type="expression" dxfId="5774" priority="1320" stopIfTrue="1">
      <formula>IF(($J$4="H")*AND($B$26="V"),TRUE)</formula>
    </cfRule>
  </conditionalFormatting>
  <conditionalFormatting sqref="J27">
    <cfRule type="expression" dxfId="5773" priority="1381" stopIfTrue="1">
      <formula>IF($BG$12="c",TRUE)</formula>
    </cfRule>
    <cfRule type="expression" dxfId="5772" priority="1382" stopIfTrue="1">
      <formula>IF(($J$4="H")*AND($B$27="W"),TRUE)</formula>
    </cfRule>
  </conditionalFormatting>
  <conditionalFormatting sqref="J28">
    <cfRule type="expression" dxfId="5771" priority="1443" stopIfTrue="1">
      <formula>IF($BH$12="c",TRUE)</formula>
    </cfRule>
    <cfRule type="expression" dxfId="5770" priority="1444" stopIfTrue="1">
      <formula>IF(($J$4="H")*AND($B$28="X"),TRUE)</formula>
    </cfRule>
  </conditionalFormatting>
  <conditionalFormatting sqref="J29">
    <cfRule type="expression" dxfId="5769" priority="1505" stopIfTrue="1">
      <formula>IF($BI$12="c",TRUE)</formula>
    </cfRule>
    <cfRule type="expression" dxfId="5768" priority="1506" stopIfTrue="1">
      <formula>IF(($J$4="H")*AND($B$29="Y"),TRUE)</formula>
    </cfRule>
  </conditionalFormatting>
  <conditionalFormatting sqref="J30">
    <cfRule type="expression" dxfId="5767" priority="1567" stopIfTrue="1">
      <formula>IF($BJ$12="c",TRUE)</formula>
    </cfRule>
    <cfRule type="expression" dxfId="5766" priority="1568" stopIfTrue="1">
      <formula>IF(($J$4="H")*AND($B$30="Z"),TRUE)</formula>
    </cfRule>
  </conditionalFormatting>
  <conditionalFormatting sqref="J31">
    <cfRule type="expression" dxfId="5765" priority="1629" stopIfTrue="1">
      <formula>IF($BK$12="c",TRUE)</formula>
    </cfRule>
    <cfRule type="expression" dxfId="5764" priority="1630" stopIfTrue="1">
      <formula>IF(($J$4="H")*AND($B$31="AA"),TRUE)</formula>
    </cfRule>
  </conditionalFormatting>
  <conditionalFormatting sqref="J32">
    <cfRule type="expression" dxfId="5763" priority="1691" stopIfTrue="1">
      <formula>IF($BL$12="c",TRUE)</formula>
    </cfRule>
    <cfRule type="expression" dxfId="5762" priority="1692" stopIfTrue="1">
      <formula>IF(($J$4="H")*AND($B$32="AB"),TRUE)</formula>
    </cfRule>
  </conditionalFormatting>
  <conditionalFormatting sqref="J33">
    <cfRule type="expression" dxfId="5761" priority="1753" stopIfTrue="1">
      <formula>IF($BM$12="c",TRUE)</formula>
    </cfRule>
    <cfRule type="expression" dxfId="5760" priority="1754" stopIfTrue="1">
      <formula>IF(($J$4="H")*AND($B$33="AC"),TRUE)</formula>
    </cfRule>
  </conditionalFormatting>
  <conditionalFormatting sqref="J34">
    <cfRule type="expression" dxfId="5759" priority="1815" stopIfTrue="1">
      <formula>IF($BN$12="c",TRUE)</formula>
    </cfRule>
    <cfRule type="expression" dxfId="5758" priority="1816" stopIfTrue="1">
      <formula>IF(($J$4="H")*AND($B$34="AD"),TRUE)</formula>
    </cfRule>
  </conditionalFormatting>
  <conditionalFormatting sqref="J35">
    <cfRule type="expression" dxfId="5757" priority="1877" stopIfTrue="1">
      <formula>IF($BO$12="c",TRUE)</formula>
    </cfRule>
    <cfRule type="expression" dxfId="5756" priority="1878" stopIfTrue="1">
      <formula>IF(($J$4="H")*AND($B$35="AE"),TRUE)</formula>
    </cfRule>
  </conditionalFormatting>
  <conditionalFormatting sqref="J36">
    <cfRule type="expression" dxfId="5755" priority="1939" stopIfTrue="1">
      <formula>IF($BP$12="c",TRUE)</formula>
    </cfRule>
    <cfRule type="expression" dxfId="5754" priority="1940" stopIfTrue="1">
      <formula>IF(($J$4="H")*AND($B$36="AF"),TRUE)</formula>
    </cfRule>
  </conditionalFormatting>
  <conditionalFormatting sqref="K5">
    <cfRule type="expression" dxfId="5753" priority="17" stopIfTrue="1">
      <formula>IF($AK$13="c",TRUE)</formula>
    </cfRule>
    <cfRule type="expression" dxfId="5752" priority="18" stopIfTrue="1">
      <formula>IF(($K$4="I")*AND($B$5="A"),TRUE)</formula>
    </cfRule>
  </conditionalFormatting>
  <conditionalFormatting sqref="K6">
    <cfRule type="expression" dxfId="5751" priority="79" stopIfTrue="1">
      <formula>IF($AL$13="c",TRUE)</formula>
    </cfRule>
    <cfRule type="expression" dxfId="5750" priority="80" stopIfTrue="1">
      <formula>IF(($K$4="I")*AND($B$6="B"),TRUE)</formula>
    </cfRule>
  </conditionalFormatting>
  <conditionalFormatting sqref="K7">
    <cfRule type="expression" dxfId="5749" priority="141" stopIfTrue="1">
      <formula>IF($AM$13="c",TRUE)</formula>
    </cfRule>
    <cfRule type="expression" dxfId="5748" priority="142" stopIfTrue="1">
      <formula>IF(($K$4="I")*AND($B$7="C"),TRUE)</formula>
    </cfRule>
  </conditionalFormatting>
  <conditionalFormatting sqref="K8">
    <cfRule type="expression" dxfId="5747" priority="203" stopIfTrue="1">
      <formula>IF($AN$13="c",TRUE)</formula>
    </cfRule>
    <cfRule type="expression" dxfId="5746" priority="204" stopIfTrue="1">
      <formula>IF(($K$4="I")*AND($B$8="D"),TRUE)</formula>
    </cfRule>
  </conditionalFormatting>
  <conditionalFormatting sqref="K9">
    <cfRule type="expression" dxfId="5745" priority="265" stopIfTrue="1">
      <formula>IF($AO$13="c",TRUE)</formula>
    </cfRule>
    <cfRule type="expression" dxfId="5744" priority="266" stopIfTrue="1">
      <formula>IF(($K$4="I")*AND($B$9="E"),TRUE)</formula>
    </cfRule>
  </conditionalFormatting>
  <conditionalFormatting sqref="K10">
    <cfRule type="expression" dxfId="5743" priority="327" stopIfTrue="1">
      <formula>IF($AP$13="c",TRUE)</formula>
    </cfRule>
    <cfRule type="expression" dxfId="5742" priority="328" stopIfTrue="1">
      <formula>IF(($K$4="I")*AND($B$10="F"),TRUE)</formula>
    </cfRule>
  </conditionalFormatting>
  <conditionalFormatting sqref="K11">
    <cfRule type="expression" dxfId="5741" priority="389" stopIfTrue="1">
      <formula>IF($AQ$13="c",TRUE)</formula>
    </cfRule>
    <cfRule type="expression" dxfId="5740" priority="390" stopIfTrue="1">
      <formula>IF(($K$4="I")*AND($B$11="G"),TRUE)</formula>
    </cfRule>
  </conditionalFormatting>
  <conditionalFormatting sqref="K12">
    <cfRule type="expression" dxfId="5739" priority="451" stopIfTrue="1">
      <formula>IF($AR$13="c",TRUE)</formula>
    </cfRule>
    <cfRule type="expression" dxfId="5738" priority="452" stopIfTrue="1">
      <formula>IF(($K$4="I")*AND($B$12="H"),TRUE)</formula>
    </cfRule>
  </conditionalFormatting>
  <conditionalFormatting sqref="K14">
    <cfRule type="expression" dxfId="5737" priority="577" stopIfTrue="1">
      <formula>IF($AT$13="c",TRUE)</formula>
    </cfRule>
    <cfRule type="expression" dxfId="5736" priority="578" stopIfTrue="1">
      <formula>IF(($K$4="I")*AND($B$14="J"),TRUE)</formula>
    </cfRule>
  </conditionalFormatting>
  <conditionalFormatting sqref="K15">
    <cfRule type="expression" dxfId="5735" priority="639" stopIfTrue="1">
      <formula>IF($AU$13="c",TRUE)</formula>
    </cfRule>
    <cfRule type="expression" dxfId="5734" priority="640" stopIfTrue="1">
      <formula>IF(($K$4="I")*AND($B$15="K"),TRUE)</formula>
    </cfRule>
  </conditionalFormatting>
  <conditionalFormatting sqref="K16">
    <cfRule type="expression" dxfId="5733" priority="701" stopIfTrue="1">
      <formula>IF($AV$13="c",TRUE)</formula>
    </cfRule>
    <cfRule type="expression" dxfId="5732" priority="702" stopIfTrue="1">
      <formula>IF(($K$4="I")*AND($B$16="L"),TRUE)</formula>
    </cfRule>
  </conditionalFormatting>
  <conditionalFormatting sqref="K17">
    <cfRule type="expression" dxfId="5731" priority="763" stopIfTrue="1">
      <formula>IF($AW$13="c",TRUE)</formula>
    </cfRule>
    <cfRule type="expression" dxfId="5730" priority="764" stopIfTrue="1">
      <formula>IF(($K$4="I")*AND($B$17="M"),TRUE)</formula>
    </cfRule>
  </conditionalFormatting>
  <conditionalFormatting sqref="K18">
    <cfRule type="expression" dxfId="5729" priority="825" stopIfTrue="1">
      <formula>IF($AX$13="c",TRUE)</formula>
    </cfRule>
    <cfRule type="expression" dxfId="5728" priority="826" stopIfTrue="1">
      <formula>IF(($K$4="I")*AND($B$18="N"),TRUE)</formula>
    </cfRule>
  </conditionalFormatting>
  <conditionalFormatting sqref="K19">
    <cfRule type="expression" dxfId="5727" priority="887" stopIfTrue="1">
      <formula>IF($AY$13="c",TRUE)</formula>
    </cfRule>
    <cfRule type="expression" dxfId="5726" priority="888" stopIfTrue="1">
      <formula>IF(($K$4="I")*AND($B$19="O"),TRUE)</formula>
    </cfRule>
  </conditionalFormatting>
  <conditionalFormatting sqref="K20">
    <cfRule type="expression" dxfId="5725" priority="949" stopIfTrue="1">
      <formula>IF($AZ$13="c",TRUE)</formula>
    </cfRule>
    <cfRule type="expression" dxfId="5724" priority="950" stopIfTrue="1">
      <formula>IF(($K$4="I")*AND($B$20="P"),TRUE)</formula>
    </cfRule>
  </conditionalFormatting>
  <conditionalFormatting sqref="K21">
    <cfRule type="expression" dxfId="5723" priority="1011" stopIfTrue="1">
      <formula>IF($BA$13="c",TRUE)</formula>
    </cfRule>
    <cfRule type="expression" dxfId="5722" priority="1012" stopIfTrue="1">
      <formula>IF(($K$4="I")*AND($B$21="Q"),TRUE)</formula>
    </cfRule>
  </conditionalFormatting>
  <conditionalFormatting sqref="K22">
    <cfRule type="expression" dxfId="5721" priority="1073" stopIfTrue="1">
      <formula>IF($BB$13="c",TRUE)</formula>
    </cfRule>
    <cfRule type="expression" dxfId="5720" priority="1074" stopIfTrue="1">
      <formula>IF(($K$4="I")*AND($B$22="R"),TRUE)</formula>
    </cfRule>
  </conditionalFormatting>
  <conditionalFormatting sqref="K23">
    <cfRule type="expression" dxfId="5719" priority="1135" stopIfTrue="1">
      <formula>IF($BC$13="c",TRUE)</formula>
    </cfRule>
    <cfRule type="expression" dxfId="5718" priority="1136" stopIfTrue="1">
      <formula>IF(($K$4="I")*AND($B$23="S"),TRUE)</formula>
    </cfRule>
  </conditionalFormatting>
  <conditionalFormatting sqref="K24">
    <cfRule type="expression" dxfId="5717" priority="1197" stopIfTrue="1">
      <formula>IF($BD$13="c",TRUE)</formula>
    </cfRule>
    <cfRule type="expression" dxfId="5716" priority="1198" stopIfTrue="1">
      <formula>IF(($K$4="I")*AND($B$24="T"),TRUE)</formula>
    </cfRule>
  </conditionalFormatting>
  <conditionalFormatting sqref="K25">
    <cfRule type="expression" dxfId="5715" priority="1259" stopIfTrue="1">
      <formula>IF($BE$13="c",TRUE)</formula>
    </cfRule>
    <cfRule type="expression" dxfId="5714" priority="1260" stopIfTrue="1">
      <formula>IF(($K$4="I")*AND($B$25="U"),TRUE)</formula>
    </cfRule>
  </conditionalFormatting>
  <conditionalFormatting sqref="K26">
    <cfRule type="expression" dxfId="5713" priority="1321" stopIfTrue="1">
      <formula>IF($BF$13="c",TRUE)</formula>
    </cfRule>
    <cfRule type="expression" dxfId="5712" priority="1322" stopIfTrue="1">
      <formula>IF(($K$4="I")*AND($B$26="V"),TRUE)</formula>
    </cfRule>
  </conditionalFormatting>
  <conditionalFormatting sqref="K27">
    <cfRule type="expression" dxfId="5711" priority="1383" stopIfTrue="1">
      <formula>IF($BG$13="c",TRUE)</formula>
    </cfRule>
    <cfRule type="expression" dxfId="5710" priority="1384" stopIfTrue="1">
      <formula>IF(($K$4="I")*AND($B$27="W"),TRUE)</formula>
    </cfRule>
  </conditionalFormatting>
  <conditionalFormatting sqref="K28">
    <cfRule type="expression" dxfId="5709" priority="1445" stopIfTrue="1">
      <formula>IF($BH$13="c",TRUE)</formula>
    </cfRule>
    <cfRule type="expression" dxfId="5708" priority="1446" stopIfTrue="1">
      <formula>IF(($K$4="I")*AND($B$28="X"),TRUE)</formula>
    </cfRule>
  </conditionalFormatting>
  <conditionalFormatting sqref="K29">
    <cfRule type="expression" dxfId="5707" priority="1507" stopIfTrue="1">
      <formula>IF($BI$13="c",TRUE)</formula>
    </cfRule>
    <cfRule type="expression" dxfId="5706" priority="1508" stopIfTrue="1">
      <formula>IF(($K$4="I")*AND($B$29="Y"),TRUE)</formula>
    </cfRule>
  </conditionalFormatting>
  <conditionalFormatting sqref="K30">
    <cfRule type="expression" dxfId="5705" priority="1569" stopIfTrue="1">
      <formula>IF($BJ$13="c",TRUE)</formula>
    </cfRule>
    <cfRule type="expression" dxfId="5704" priority="1570" stopIfTrue="1">
      <formula>IF(($K$4="I")*AND($B$30="Z"),TRUE)</formula>
    </cfRule>
  </conditionalFormatting>
  <conditionalFormatting sqref="K31">
    <cfRule type="expression" dxfId="5703" priority="1631" stopIfTrue="1">
      <formula>IF($BK$13="c",TRUE)</formula>
    </cfRule>
    <cfRule type="expression" dxfId="5702" priority="1632" stopIfTrue="1">
      <formula>IF(($K$4="I")*AND($B$31="AA"),TRUE)</formula>
    </cfRule>
  </conditionalFormatting>
  <conditionalFormatting sqref="K32">
    <cfRule type="expression" dxfId="5701" priority="1693" stopIfTrue="1">
      <formula>IF($BL$13="c",TRUE)</formula>
    </cfRule>
    <cfRule type="expression" dxfId="5700" priority="1694" stopIfTrue="1">
      <formula>IF(($K$4="I")*AND($B$32="AB"),TRUE)</formula>
    </cfRule>
  </conditionalFormatting>
  <conditionalFormatting sqref="K33">
    <cfRule type="expression" dxfId="5699" priority="1755" stopIfTrue="1">
      <formula>IF($BM$13="c",TRUE)</formula>
    </cfRule>
    <cfRule type="expression" dxfId="5698" priority="1756" stopIfTrue="1">
      <formula>IF(($K$4="I")*AND($B$33="AC"),TRUE)</formula>
    </cfRule>
  </conditionalFormatting>
  <conditionalFormatting sqref="K34">
    <cfRule type="expression" dxfId="5697" priority="1817" stopIfTrue="1">
      <formula>IF($BN$13="c",TRUE)</formula>
    </cfRule>
    <cfRule type="expression" dxfId="5696" priority="1818" stopIfTrue="1">
      <formula>IF(($K$4="I")*AND($B$34="AD"),TRUE)</formula>
    </cfRule>
  </conditionalFormatting>
  <conditionalFormatting sqref="K35">
    <cfRule type="expression" dxfId="5695" priority="1879" stopIfTrue="1">
      <formula>IF($BO$13="c",TRUE)</formula>
    </cfRule>
    <cfRule type="expression" dxfId="5694" priority="1880" stopIfTrue="1">
      <formula>IF(($K$4="I")*AND($B$35="AE"),TRUE)</formula>
    </cfRule>
  </conditionalFormatting>
  <conditionalFormatting sqref="K36">
    <cfRule type="expression" dxfId="5693" priority="1941" stopIfTrue="1">
      <formula>IF($BP$13="c",TRUE)</formula>
    </cfRule>
    <cfRule type="expression" dxfId="5692" priority="1942" stopIfTrue="1">
      <formula>IF(($K$4="I")*AND($B$36="AF"),TRUE)</formula>
    </cfRule>
  </conditionalFormatting>
  <conditionalFormatting sqref="L5">
    <cfRule type="expression" dxfId="5691" priority="19" stopIfTrue="1">
      <formula>IF($AK$14="c",TRUE)</formula>
    </cfRule>
    <cfRule type="expression" dxfId="5690" priority="20" stopIfTrue="1">
      <formula>IF(($L$4="J")*AND($B$5="A"),TRUE)</formula>
    </cfRule>
  </conditionalFormatting>
  <conditionalFormatting sqref="L6">
    <cfRule type="expression" dxfId="5689" priority="81" stopIfTrue="1">
      <formula>IF($AL$14="c",TRUE)</formula>
    </cfRule>
    <cfRule type="expression" dxfId="5688" priority="82" stopIfTrue="1">
      <formula>IF(($L$4="J")*AND($B$6="B"),TRUE)</formula>
    </cfRule>
  </conditionalFormatting>
  <conditionalFormatting sqref="L7">
    <cfRule type="expression" dxfId="5687" priority="143" stopIfTrue="1">
      <formula>IF($AM$14="c",TRUE)</formula>
    </cfRule>
    <cfRule type="expression" dxfId="5686" priority="144" stopIfTrue="1">
      <formula>IF(($L$4="J")*AND($B$7="C"),TRUE)</formula>
    </cfRule>
  </conditionalFormatting>
  <conditionalFormatting sqref="L8">
    <cfRule type="expression" dxfId="5685" priority="205" stopIfTrue="1">
      <formula>IF($AN$14="c",TRUE)</formula>
    </cfRule>
    <cfRule type="expression" dxfId="5684" priority="206" stopIfTrue="1">
      <formula>IF(($L$4="J")*AND($B$8="D"),TRUE)</formula>
    </cfRule>
  </conditionalFormatting>
  <conditionalFormatting sqref="L9">
    <cfRule type="expression" dxfId="5683" priority="267" stopIfTrue="1">
      <formula>IF($AO$14="c",TRUE)</formula>
    </cfRule>
    <cfRule type="expression" dxfId="5682" priority="268" stopIfTrue="1">
      <formula>IF(($L$4="J")*AND($B$9="E"),TRUE)</formula>
    </cfRule>
  </conditionalFormatting>
  <conditionalFormatting sqref="L10">
    <cfRule type="expression" dxfId="5681" priority="329" stopIfTrue="1">
      <formula>IF($AP$14="c",TRUE)</formula>
    </cfRule>
    <cfRule type="expression" dxfId="5680" priority="330" stopIfTrue="1">
      <formula>IF(($L$4="J")*AND($B$10="F"),TRUE)</formula>
    </cfRule>
  </conditionalFormatting>
  <conditionalFormatting sqref="L11">
    <cfRule type="expression" dxfId="5679" priority="391" stopIfTrue="1">
      <formula>IF($AQ$14="c",TRUE)</formula>
    </cfRule>
    <cfRule type="expression" dxfId="5678" priority="392" stopIfTrue="1">
      <formula>IF(($L$4="J")*AND($B$11="G"),TRUE)</formula>
    </cfRule>
  </conditionalFormatting>
  <conditionalFormatting sqref="L12">
    <cfRule type="expression" dxfId="5677" priority="453" stopIfTrue="1">
      <formula>IF($AR$14="c",TRUE)</formula>
    </cfRule>
    <cfRule type="expression" dxfId="5676" priority="454" stopIfTrue="1">
      <formula>IF(($L$4="J")*AND($B$12="H"),TRUE)</formula>
    </cfRule>
  </conditionalFormatting>
  <conditionalFormatting sqref="L13">
    <cfRule type="expression" dxfId="5675" priority="515" stopIfTrue="1">
      <formula>IF($AS$14="c",TRUE)</formula>
    </cfRule>
    <cfRule type="expression" dxfId="5674" priority="516" stopIfTrue="1">
      <formula>IF(($L$4="J")*AND($B$13="I"),TRUE)</formula>
    </cfRule>
  </conditionalFormatting>
  <conditionalFormatting sqref="L15">
    <cfRule type="expression" dxfId="5673" priority="641" stopIfTrue="1">
      <formula>IF($AU$14="c",TRUE)</formula>
    </cfRule>
    <cfRule type="expression" dxfId="5672" priority="642" stopIfTrue="1">
      <formula>IF(($L$4="J")*AND($B$15="K"),TRUE)</formula>
    </cfRule>
  </conditionalFormatting>
  <conditionalFormatting sqref="L16">
    <cfRule type="expression" dxfId="5671" priority="703" stopIfTrue="1">
      <formula>IF($AV$14="c",TRUE)</formula>
    </cfRule>
    <cfRule type="expression" dxfId="5670" priority="704" stopIfTrue="1">
      <formula>IF(($L$4="J")*AND($B$16="L"),TRUE)</formula>
    </cfRule>
  </conditionalFormatting>
  <conditionalFormatting sqref="L17">
    <cfRule type="expression" dxfId="5669" priority="765" stopIfTrue="1">
      <formula>IF($AW$14="c",TRUE)</formula>
    </cfRule>
    <cfRule type="expression" dxfId="5668" priority="766" stopIfTrue="1">
      <formula>IF(($L$4="J")*AND($B$17="M"),TRUE)</formula>
    </cfRule>
  </conditionalFormatting>
  <conditionalFormatting sqref="L18">
    <cfRule type="expression" dxfId="5667" priority="827" stopIfTrue="1">
      <formula>IF($AX$14="c",TRUE)</formula>
    </cfRule>
    <cfRule type="expression" dxfId="5666" priority="828" stopIfTrue="1">
      <formula>IF(($L$4="J")*AND($B$18="N"),TRUE)</formula>
    </cfRule>
  </conditionalFormatting>
  <conditionalFormatting sqref="L19">
    <cfRule type="expression" dxfId="5665" priority="889" stopIfTrue="1">
      <formula>IF($AY$14="c",TRUE)</formula>
    </cfRule>
    <cfRule type="expression" dxfId="5664" priority="890" stopIfTrue="1">
      <formula>IF(($L$4="J")*AND($B$19="O"),TRUE)</formula>
    </cfRule>
  </conditionalFormatting>
  <conditionalFormatting sqref="L20">
    <cfRule type="expression" dxfId="5663" priority="951" stopIfTrue="1">
      <formula>IF($AZ$14="c",TRUE)</formula>
    </cfRule>
    <cfRule type="expression" dxfId="5662" priority="952" stopIfTrue="1">
      <formula>IF(($L$4="J")*AND($B$20="P"),TRUE)</formula>
    </cfRule>
  </conditionalFormatting>
  <conditionalFormatting sqref="L21">
    <cfRule type="expression" dxfId="5661" priority="1013" stopIfTrue="1">
      <formula>IF($BA$14="c",TRUE)</formula>
    </cfRule>
    <cfRule type="expression" dxfId="5660" priority="1014" stopIfTrue="1">
      <formula>IF(($L$4="J")*AND($B$21="Q"),TRUE)</formula>
    </cfRule>
  </conditionalFormatting>
  <conditionalFormatting sqref="L22">
    <cfRule type="expression" dxfId="5659" priority="1075" stopIfTrue="1">
      <formula>IF($BB$14="c",TRUE)</formula>
    </cfRule>
    <cfRule type="expression" dxfId="5658" priority="1076" stopIfTrue="1">
      <formula>IF(($L$4="J")*AND($B$22="R"),TRUE)</formula>
    </cfRule>
  </conditionalFormatting>
  <conditionalFormatting sqref="L23">
    <cfRule type="expression" dxfId="5657" priority="1137" stopIfTrue="1">
      <formula>IF($BC$14="c",TRUE)</formula>
    </cfRule>
    <cfRule type="expression" dxfId="5656" priority="1138" stopIfTrue="1">
      <formula>IF(($L$4="J")*AND($B$23="S"),TRUE)</formula>
    </cfRule>
  </conditionalFormatting>
  <conditionalFormatting sqref="L24">
    <cfRule type="expression" dxfId="5655" priority="1199" stopIfTrue="1">
      <formula>IF($BD$14="c",TRUE)</formula>
    </cfRule>
    <cfRule type="expression" dxfId="5654" priority="1200" stopIfTrue="1">
      <formula>IF(($L$4="J")*AND($B$24="T"),TRUE)</formula>
    </cfRule>
  </conditionalFormatting>
  <conditionalFormatting sqref="L25">
    <cfRule type="expression" dxfId="5653" priority="1261" stopIfTrue="1">
      <formula>IF($BE$14="c",TRUE)</formula>
    </cfRule>
    <cfRule type="expression" dxfId="5652" priority="1262" stopIfTrue="1">
      <formula>IF(($L$4="J")*AND($B$25="U"),TRUE)</formula>
    </cfRule>
  </conditionalFormatting>
  <conditionalFormatting sqref="L26">
    <cfRule type="expression" dxfId="5651" priority="1323" stopIfTrue="1">
      <formula>IF($BF$14="c",TRUE)</formula>
    </cfRule>
    <cfRule type="expression" dxfId="5650" priority="1324" stopIfTrue="1">
      <formula>IF(($L$4="J")*AND($B$26="V"),TRUE)</formula>
    </cfRule>
  </conditionalFormatting>
  <conditionalFormatting sqref="L27">
    <cfRule type="expression" dxfId="5649" priority="1385" stopIfTrue="1">
      <formula>IF($BG$14="c",TRUE)</formula>
    </cfRule>
    <cfRule type="expression" dxfId="5648" priority="1386" stopIfTrue="1">
      <formula>IF(($L$4="J")*AND($B$27="W"),TRUE)</formula>
    </cfRule>
  </conditionalFormatting>
  <conditionalFormatting sqref="L28">
    <cfRule type="expression" dxfId="5647" priority="1447" stopIfTrue="1">
      <formula>IF($BH$14="c",TRUE)</formula>
    </cfRule>
    <cfRule type="expression" dxfId="5646" priority="1448" stopIfTrue="1">
      <formula>IF(($L$4="J")*AND($B$28="X"),TRUE)</formula>
    </cfRule>
  </conditionalFormatting>
  <conditionalFormatting sqref="L29">
    <cfRule type="expression" dxfId="5645" priority="1509" stopIfTrue="1">
      <formula>IF($BI$14="c",TRUE)</formula>
    </cfRule>
    <cfRule type="expression" dxfId="5644" priority="1510" stopIfTrue="1">
      <formula>IF(($L$4="J")*AND($B$29="Y"),TRUE)</formula>
    </cfRule>
  </conditionalFormatting>
  <conditionalFormatting sqref="L30">
    <cfRule type="expression" dxfId="5643" priority="1571" stopIfTrue="1">
      <formula>IF($BJ$14="c",TRUE)</formula>
    </cfRule>
    <cfRule type="expression" dxfId="5642" priority="1572" stopIfTrue="1">
      <formula>IF(($L$4="J")*AND($B$30="Z"),TRUE)</formula>
    </cfRule>
  </conditionalFormatting>
  <conditionalFormatting sqref="L31">
    <cfRule type="expression" dxfId="5641" priority="1633" stopIfTrue="1">
      <formula>IF($BK$14="c",TRUE)</formula>
    </cfRule>
    <cfRule type="expression" dxfId="5640" priority="1634" stopIfTrue="1">
      <formula>IF(($L$4="J")*AND($B$31="AA"),TRUE)</formula>
    </cfRule>
  </conditionalFormatting>
  <conditionalFormatting sqref="L32">
    <cfRule type="expression" dxfId="5639" priority="1695" stopIfTrue="1">
      <formula>IF($BL$14="c",TRUE)</formula>
    </cfRule>
    <cfRule type="expression" dxfId="5638" priority="1696" stopIfTrue="1">
      <formula>IF(($L$4="J")*AND($B$32="AB"),TRUE)</formula>
    </cfRule>
  </conditionalFormatting>
  <conditionalFormatting sqref="L33">
    <cfRule type="expression" dxfId="5637" priority="1757" stopIfTrue="1">
      <formula>IF($BM$14="c",TRUE)</formula>
    </cfRule>
    <cfRule type="expression" dxfId="5636" priority="1758" stopIfTrue="1">
      <formula>IF(($L$4="J")*AND($B$33="AC"),TRUE)</formula>
    </cfRule>
  </conditionalFormatting>
  <conditionalFormatting sqref="L34">
    <cfRule type="expression" dxfId="5635" priority="1819" stopIfTrue="1">
      <formula>IF($BN$14="c",TRUE)</formula>
    </cfRule>
    <cfRule type="expression" dxfId="5634" priority="1820" stopIfTrue="1">
      <formula>IF(($L$4="J")*AND($B$34="AD"),TRUE)</formula>
    </cfRule>
  </conditionalFormatting>
  <conditionalFormatting sqref="L35">
    <cfRule type="expression" dxfId="5633" priority="1881" stopIfTrue="1">
      <formula>IF($BO$14="c",TRUE)</formula>
    </cfRule>
    <cfRule type="expression" dxfId="5632" priority="1882" stopIfTrue="1">
      <formula>IF(($L$4="J")*AND($B$35="AE"),TRUE)</formula>
    </cfRule>
  </conditionalFormatting>
  <conditionalFormatting sqref="L36">
    <cfRule type="expression" dxfId="5631" priority="1943" stopIfTrue="1">
      <formula>IF($BP$14="c",TRUE)</formula>
    </cfRule>
    <cfRule type="expression" dxfId="5630" priority="1944" stopIfTrue="1">
      <formula>IF(($L$4="J")*AND($B$36="AF"),TRUE)</formula>
    </cfRule>
  </conditionalFormatting>
  <conditionalFormatting sqref="M5">
    <cfRule type="expression" dxfId="5629" priority="21" stopIfTrue="1">
      <formula>IF($AK$15="c",TRUE)</formula>
    </cfRule>
    <cfRule type="expression" dxfId="5628" priority="22" stopIfTrue="1">
      <formula>IF(($M$4="K")*AND($B$5="A"),TRUE)</formula>
    </cfRule>
  </conditionalFormatting>
  <conditionalFormatting sqref="M6">
    <cfRule type="expression" dxfId="5627" priority="83" stopIfTrue="1">
      <formula>IF($AL$15="c",TRUE)</formula>
    </cfRule>
    <cfRule type="expression" dxfId="5626" priority="84" stopIfTrue="1">
      <formula>IF(($M$4="K")*AND($B$6="B"),TRUE)</formula>
    </cfRule>
  </conditionalFormatting>
  <conditionalFormatting sqref="M7">
    <cfRule type="expression" dxfId="5625" priority="145" stopIfTrue="1">
      <formula>IF($AM$15="c",TRUE)</formula>
    </cfRule>
    <cfRule type="expression" dxfId="5624" priority="146" stopIfTrue="1">
      <formula>IF(($M$4="K")*AND($B$7="C"),TRUE)</formula>
    </cfRule>
  </conditionalFormatting>
  <conditionalFormatting sqref="M8">
    <cfRule type="expression" dxfId="5623" priority="207" stopIfTrue="1">
      <formula>IF($AN$15="c",TRUE)</formula>
    </cfRule>
    <cfRule type="expression" dxfId="5622" priority="208" stopIfTrue="1">
      <formula>IF(($M$4="K")*AND($B$8="D"),TRUE)</formula>
    </cfRule>
  </conditionalFormatting>
  <conditionalFormatting sqref="M9">
    <cfRule type="expression" dxfId="5621" priority="269" stopIfTrue="1">
      <formula>IF($AO$15="c",TRUE)</formula>
    </cfRule>
    <cfRule type="expression" dxfId="5620" priority="270" stopIfTrue="1">
      <formula>IF(($M$4="K")*AND($B$9="E"),TRUE)</formula>
    </cfRule>
  </conditionalFormatting>
  <conditionalFormatting sqref="M10">
    <cfRule type="expression" dxfId="5619" priority="331" stopIfTrue="1">
      <formula>IF($AP$15="c",TRUE)</formula>
    </cfRule>
    <cfRule type="expression" dxfId="5618" priority="332" stopIfTrue="1">
      <formula>IF(($M$4="K")*AND($B$10="F"),TRUE)</formula>
    </cfRule>
  </conditionalFormatting>
  <conditionalFormatting sqref="M11">
    <cfRule type="expression" dxfId="5617" priority="393" stopIfTrue="1">
      <formula>IF($AQ$15="c",TRUE)</formula>
    </cfRule>
    <cfRule type="expression" dxfId="5616" priority="394" stopIfTrue="1">
      <formula>IF(($M$4="K")*AND($B$11="G"),TRUE)</formula>
    </cfRule>
  </conditionalFormatting>
  <conditionalFormatting sqref="M12">
    <cfRule type="expression" dxfId="5615" priority="455" stopIfTrue="1">
      <formula>IF($AR$15="c",TRUE)</formula>
    </cfRule>
    <cfRule type="expression" dxfId="5614" priority="456" stopIfTrue="1">
      <formula>IF(($M$4="K")*AND($B$12="H"),TRUE)</formula>
    </cfRule>
  </conditionalFormatting>
  <conditionalFormatting sqref="M13">
    <cfRule type="expression" dxfId="5613" priority="517" stopIfTrue="1">
      <formula>IF($AS$15="c",TRUE)</formula>
    </cfRule>
    <cfRule type="expression" dxfId="5612" priority="518" stopIfTrue="1">
      <formula>IF(($M$4="K")*AND($B$13="I"),TRUE)</formula>
    </cfRule>
  </conditionalFormatting>
  <conditionalFormatting sqref="M14">
    <cfRule type="expression" dxfId="5611" priority="579" stopIfTrue="1">
      <formula>IF($AT$15="c",TRUE)</formula>
    </cfRule>
    <cfRule type="expression" dxfId="5610" priority="580" stopIfTrue="1">
      <formula>IF(($M$4="K")*AND($B$14="J"),TRUE)</formula>
    </cfRule>
  </conditionalFormatting>
  <conditionalFormatting sqref="M16">
    <cfRule type="expression" dxfId="5609" priority="705" stopIfTrue="1">
      <formula>IF($AV$15="c",TRUE)</formula>
    </cfRule>
    <cfRule type="expression" dxfId="5608" priority="706" stopIfTrue="1">
      <formula>IF(($M$4="K")*AND($B$16="L"),TRUE)</formula>
    </cfRule>
  </conditionalFormatting>
  <conditionalFormatting sqref="M17">
    <cfRule type="expression" dxfId="5607" priority="767" stopIfTrue="1">
      <formula>IF($AW$15="c",TRUE)</formula>
    </cfRule>
    <cfRule type="expression" dxfId="5606" priority="768" stopIfTrue="1">
      <formula>IF(($M$4="K")*AND($B$17="M"),TRUE)</formula>
    </cfRule>
  </conditionalFormatting>
  <conditionalFormatting sqref="M18">
    <cfRule type="expression" dxfId="5605" priority="829" stopIfTrue="1">
      <formula>IF($AX$15="c",TRUE)</formula>
    </cfRule>
    <cfRule type="expression" dxfId="5604" priority="830" stopIfTrue="1">
      <formula>IF(($M$4="K")*AND($B$18="N"),TRUE)</formula>
    </cfRule>
  </conditionalFormatting>
  <conditionalFormatting sqref="M19">
    <cfRule type="expression" dxfId="5603" priority="891" stopIfTrue="1">
      <formula>IF($AY$15="c",TRUE)</formula>
    </cfRule>
    <cfRule type="expression" dxfId="5602" priority="892" stopIfTrue="1">
      <formula>IF(($M$4="K")*AND($B$19="O"),TRUE)</formula>
    </cfRule>
  </conditionalFormatting>
  <conditionalFormatting sqref="M20">
    <cfRule type="expression" dxfId="5601" priority="953" stopIfTrue="1">
      <formula>IF($AZ$15="c",TRUE)</formula>
    </cfRule>
    <cfRule type="expression" dxfId="5600" priority="954" stopIfTrue="1">
      <formula>IF(($M$4="K")*AND($B$20="P"),TRUE)</formula>
    </cfRule>
  </conditionalFormatting>
  <conditionalFormatting sqref="M21">
    <cfRule type="expression" dxfId="5599" priority="1015" stopIfTrue="1">
      <formula>IF($BA$15="c",TRUE)</formula>
    </cfRule>
    <cfRule type="expression" dxfId="5598" priority="1016" stopIfTrue="1">
      <formula>IF(($M$4="K")*AND($B$21="Q"),TRUE)</formula>
    </cfRule>
  </conditionalFormatting>
  <conditionalFormatting sqref="M22">
    <cfRule type="expression" dxfId="5597" priority="1077" stopIfTrue="1">
      <formula>IF($BB$15="c",TRUE)</formula>
    </cfRule>
    <cfRule type="expression" dxfId="5596" priority="1078" stopIfTrue="1">
      <formula>IF(($M$4="K")*AND($B$22="R"),TRUE)</formula>
    </cfRule>
  </conditionalFormatting>
  <conditionalFormatting sqref="M23">
    <cfRule type="expression" dxfId="5595" priority="1139" stopIfTrue="1">
      <formula>IF($BC$15="c",TRUE)</formula>
    </cfRule>
    <cfRule type="expression" dxfId="5594" priority="1140" stopIfTrue="1">
      <formula>IF(($M$4="K")*AND($B$23="S"),TRUE)</formula>
    </cfRule>
  </conditionalFormatting>
  <conditionalFormatting sqref="M24">
    <cfRule type="expression" dxfId="5593" priority="1201" stopIfTrue="1">
      <formula>IF($BD$15="c",TRUE)</formula>
    </cfRule>
    <cfRule type="expression" dxfId="5592" priority="1202" stopIfTrue="1">
      <formula>IF(($M$4="K")*AND($B$24="T"),TRUE)</formula>
    </cfRule>
  </conditionalFormatting>
  <conditionalFormatting sqref="M25">
    <cfRule type="expression" dxfId="5591" priority="1263" stopIfTrue="1">
      <formula>IF($BE$15="c",TRUE)</formula>
    </cfRule>
    <cfRule type="expression" dxfId="5590" priority="1264" stopIfTrue="1">
      <formula>IF(($M$4="K")*AND($B$25="U"),TRUE)</formula>
    </cfRule>
  </conditionalFormatting>
  <conditionalFormatting sqref="M26">
    <cfRule type="expression" dxfId="5589" priority="1325" stopIfTrue="1">
      <formula>IF($BF$15="c",TRUE)</formula>
    </cfRule>
    <cfRule type="expression" dxfId="5588" priority="1326" stopIfTrue="1">
      <formula>IF(($M$4="K")*AND($B$26="V"),TRUE)</formula>
    </cfRule>
  </conditionalFormatting>
  <conditionalFormatting sqref="M27">
    <cfRule type="expression" dxfId="5587" priority="1387" stopIfTrue="1">
      <formula>IF($BG$15="c",TRUE)</formula>
    </cfRule>
    <cfRule type="expression" dxfId="5586" priority="1388" stopIfTrue="1">
      <formula>IF(($M$4="K")*AND($B$27="W"),TRUE)</formula>
    </cfRule>
  </conditionalFormatting>
  <conditionalFormatting sqref="M28">
    <cfRule type="expression" dxfId="5585" priority="1449" stopIfTrue="1">
      <formula>IF($BH$15="c",TRUE)</formula>
    </cfRule>
    <cfRule type="expression" dxfId="5584" priority="1450" stopIfTrue="1">
      <formula>IF(($M$4="K")*AND($B$28="X"),TRUE)</formula>
    </cfRule>
  </conditionalFormatting>
  <conditionalFormatting sqref="M29">
    <cfRule type="expression" dxfId="5583" priority="1511" stopIfTrue="1">
      <formula>IF($BI$15="c",TRUE)</formula>
    </cfRule>
    <cfRule type="expression" dxfId="5582" priority="1512" stopIfTrue="1">
      <formula>IF(($M$4="K")*AND($B$29="Y"),TRUE)</formula>
    </cfRule>
  </conditionalFormatting>
  <conditionalFormatting sqref="M30">
    <cfRule type="expression" dxfId="5581" priority="1573" stopIfTrue="1">
      <formula>IF($BJ$15="c",TRUE)</formula>
    </cfRule>
    <cfRule type="expression" dxfId="5580" priority="1574" stopIfTrue="1">
      <formula>IF(($M$4="K")*AND($B$30="Z"),TRUE)</formula>
    </cfRule>
  </conditionalFormatting>
  <conditionalFormatting sqref="M31">
    <cfRule type="expression" dxfId="5579" priority="1635" stopIfTrue="1">
      <formula>IF($BK$15="c",TRUE)</formula>
    </cfRule>
    <cfRule type="expression" dxfId="5578" priority="1636" stopIfTrue="1">
      <formula>IF(($M$4="K")*AND($B$31="AA"),TRUE)</formula>
    </cfRule>
  </conditionalFormatting>
  <conditionalFormatting sqref="M32">
    <cfRule type="expression" dxfId="5577" priority="1697" stopIfTrue="1">
      <formula>IF($BL$15="c",TRUE)</formula>
    </cfRule>
    <cfRule type="expression" dxfId="5576" priority="1698" stopIfTrue="1">
      <formula>IF(($M$4="K")*AND($B$32="AB"),TRUE)</formula>
    </cfRule>
  </conditionalFormatting>
  <conditionalFormatting sqref="M33">
    <cfRule type="expression" dxfId="5575" priority="1759" stopIfTrue="1">
      <formula>IF($BM$15="c",TRUE)</formula>
    </cfRule>
    <cfRule type="expression" dxfId="5574" priority="1760" stopIfTrue="1">
      <formula>IF(($M$4="K")*AND($B$33="AC"),TRUE)</formula>
    </cfRule>
  </conditionalFormatting>
  <conditionalFormatting sqref="M34">
    <cfRule type="expression" dxfId="5573" priority="1821" stopIfTrue="1">
      <formula>IF($BN$15="c",TRUE)</formula>
    </cfRule>
    <cfRule type="expression" dxfId="5572" priority="1822" stopIfTrue="1">
      <formula>IF(($M$4="K")*AND($B$34="AD"),TRUE)</formula>
    </cfRule>
  </conditionalFormatting>
  <conditionalFormatting sqref="M35">
    <cfRule type="expression" dxfId="5571" priority="1883" stopIfTrue="1">
      <formula>IF($BO$15="c",TRUE)</formula>
    </cfRule>
    <cfRule type="expression" dxfId="5570" priority="1884" stopIfTrue="1">
      <formula>IF(($M$4="K")*AND($B$35="AE"),TRUE)</formula>
    </cfRule>
  </conditionalFormatting>
  <conditionalFormatting sqref="M36">
    <cfRule type="expression" dxfId="5569" priority="1945" stopIfTrue="1">
      <formula>IF($BP$15="c",TRUE)</formula>
    </cfRule>
    <cfRule type="expression" dxfId="5568" priority="1946" stopIfTrue="1">
      <formula>IF(($M$4="K")*AND($B$36="AF"),TRUE)</formula>
    </cfRule>
  </conditionalFormatting>
  <conditionalFormatting sqref="N5">
    <cfRule type="expression" dxfId="5567" priority="23" stopIfTrue="1">
      <formula>IF($AK$16="c",TRUE)</formula>
    </cfRule>
    <cfRule type="expression" dxfId="5566" priority="24" stopIfTrue="1">
      <formula>IF(($N$4="L")*AND($B$5="A"),TRUE)</formula>
    </cfRule>
  </conditionalFormatting>
  <conditionalFormatting sqref="N6">
    <cfRule type="expression" dxfId="5565" priority="85" stopIfTrue="1">
      <formula>IF($AL$16="c",TRUE)</formula>
    </cfRule>
    <cfRule type="expression" dxfId="5564" priority="86" stopIfTrue="1">
      <formula>IF(($N$4="L")*AND($B$6="B"),TRUE)</formula>
    </cfRule>
  </conditionalFormatting>
  <conditionalFormatting sqref="N7">
    <cfRule type="expression" dxfId="5563" priority="147" stopIfTrue="1">
      <formula>IF($AM$16="c",TRUE)</formula>
    </cfRule>
    <cfRule type="expression" dxfId="5562" priority="148" stopIfTrue="1">
      <formula>IF(($N$4="L")*AND($B$7="C"),TRUE)</formula>
    </cfRule>
  </conditionalFormatting>
  <conditionalFormatting sqref="N8">
    <cfRule type="expression" dxfId="5561" priority="209" stopIfTrue="1">
      <formula>IF($AN$16="c",TRUE)</formula>
    </cfRule>
    <cfRule type="expression" dxfId="5560" priority="210" stopIfTrue="1">
      <formula>IF(($N$4="L")*AND($B$8="D"),TRUE)</formula>
    </cfRule>
  </conditionalFormatting>
  <conditionalFormatting sqref="N9">
    <cfRule type="expression" dxfId="5559" priority="271" stopIfTrue="1">
      <formula>IF($AO$16="c",TRUE)</formula>
    </cfRule>
    <cfRule type="expression" dxfId="5558" priority="272" stopIfTrue="1">
      <formula>IF(($N$4="L")*AND($B$9="E"),TRUE)</formula>
    </cfRule>
  </conditionalFormatting>
  <conditionalFormatting sqref="N10">
    <cfRule type="expression" dxfId="5557" priority="333" stopIfTrue="1">
      <formula>IF($AP$16="c",TRUE)</formula>
    </cfRule>
    <cfRule type="expression" dxfId="5556" priority="334" stopIfTrue="1">
      <formula>IF(($N$4="L")*AND($B$10="F"),TRUE)</formula>
    </cfRule>
  </conditionalFormatting>
  <conditionalFormatting sqref="N11">
    <cfRule type="expression" dxfId="5555" priority="395" stopIfTrue="1">
      <formula>IF($AQ$16="c",TRUE)</formula>
    </cfRule>
    <cfRule type="expression" dxfId="5554" priority="396" stopIfTrue="1">
      <formula>IF(($N$4="L")*AND($B$11="G"),TRUE)</formula>
    </cfRule>
  </conditionalFormatting>
  <conditionalFormatting sqref="N12">
    <cfRule type="expression" dxfId="5553" priority="457" stopIfTrue="1">
      <formula>IF($AR$16="c",TRUE)</formula>
    </cfRule>
    <cfRule type="expression" dxfId="5552" priority="458" stopIfTrue="1">
      <formula>IF(($N$4="L")*AND($B$12="H"),TRUE)</formula>
    </cfRule>
  </conditionalFormatting>
  <conditionalFormatting sqref="N13">
    <cfRule type="expression" dxfId="5551" priority="519" stopIfTrue="1">
      <formula>IF($AS$16="c",TRUE)</formula>
    </cfRule>
    <cfRule type="expression" dxfId="5550" priority="520" stopIfTrue="1">
      <formula>IF(($N$4="L")*AND($B$13="I"),TRUE)</formula>
    </cfRule>
  </conditionalFormatting>
  <conditionalFormatting sqref="N14">
    <cfRule type="expression" dxfId="5549" priority="581" stopIfTrue="1">
      <formula>IF($AT$16="c",TRUE)</formula>
    </cfRule>
    <cfRule type="expression" dxfId="5548" priority="582" stopIfTrue="1">
      <formula>IF(($N$4="L")*AND($B$14="J"),TRUE)</formula>
    </cfRule>
  </conditionalFormatting>
  <conditionalFormatting sqref="N15">
    <cfRule type="expression" dxfId="5547" priority="643" stopIfTrue="1">
      <formula>IF($AU$16="c",TRUE)</formula>
    </cfRule>
    <cfRule type="expression" dxfId="5546" priority="644" stopIfTrue="1">
      <formula>IF(($N$4="L")*AND($B$15="K"),TRUE)</formula>
    </cfRule>
  </conditionalFormatting>
  <conditionalFormatting sqref="N17">
    <cfRule type="expression" dxfId="5545" priority="769" stopIfTrue="1">
      <formula>IF($AW$16="c",TRUE)</formula>
    </cfRule>
    <cfRule type="expression" dxfId="5544" priority="770" stopIfTrue="1">
      <formula>IF(($N$4="L")*AND($B$17="M"),TRUE)</formula>
    </cfRule>
  </conditionalFormatting>
  <conditionalFormatting sqref="N18">
    <cfRule type="expression" dxfId="5543" priority="831" stopIfTrue="1">
      <formula>IF($AX$16="c",TRUE)</formula>
    </cfRule>
    <cfRule type="expression" dxfId="5542" priority="832" stopIfTrue="1">
      <formula>IF(($N$4="L")*AND($B$18="N"),TRUE)</formula>
    </cfRule>
  </conditionalFormatting>
  <conditionalFormatting sqref="N19">
    <cfRule type="expression" dxfId="5541" priority="893" stopIfTrue="1">
      <formula>IF($AY$16="c",TRUE)</formula>
    </cfRule>
    <cfRule type="expression" dxfId="5540" priority="894" stopIfTrue="1">
      <formula>IF(($N$4="L")*AND($B$19="O"),TRUE)</formula>
    </cfRule>
  </conditionalFormatting>
  <conditionalFormatting sqref="N20">
    <cfRule type="expression" dxfId="5539" priority="955" stopIfTrue="1">
      <formula>IF($AZ$16="c",TRUE)</formula>
    </cfRule>
    <cfRule type="expression" dxfId="5538" priority="956" stopIfTrue="1">
      <formula>IF(($N$4="L")*AND($B$20="P"),TRUE)</formula>
    </cfRule>
  </conditionalFormatting>
  <conditionalFormatting sqref="N21">
    <cfRule type="expression" dxfId="5537" priority="1017" stopIfTrue="1">
      <formula>IF($BA$16="c",TRUE)</formula>
    </cfRule>
    <cfRule type="expression" dxfId="5536" priority="1018" stopIfTrue="1">
      <formula>IF(($N$4="L")*AND($B$21="Q"),TRUE)</formula>
    </cfRule>
  </conditionalFormatting>
  <conditionalFormatting sqref="N22">
    <cfRule type="expression" dxfId="5535" priority="1079" stopIfTrue="1">
      <formula>IF($BB$16="c",TRUE)</formula>
    </cfRule>
    <cfRule type="expression" dxfId="5534" priority="1080" stopIfTrue="1">
      <formula>IF(($N$4="L")*AND($B$22="R"),TRUE)</formula>
    </cfRule>
  </conditionalFormatting>
  <conditionalFormatting sqref="N23">
    <cfRule type="expression" dxfId="5533" priority="1141" stopIfTrue="1">
      <formula>IF($BC$16="c",TRUE)</formula>
    </cfRule>
    <cfRule type="expression" dxfId="5532" priority="1142" stopIfTrue="1">
      <formula>IF(($N$4="L")*AND($B$23="S"),TRUE)</formula>
    </cfRule>
  </conditionalFormatting>
  <conditionalFormatting sqref="N24">
    <cfRule type="expression" dxfId="5531" priority="1203" stopIfTrue="1">
      <formula>IF($BD$16="c",TRUE)</formula>
    </cfRule>
    <cfRule type="expression" dxfId="5530" priority="1204" stopIfTrue="1">
      <formula>IF(($N$4="L")*AND($B$24="T"),TRUE)</formula>
    </cfRule>
  </conditionalFormatting>
  <conditionalFormatting sqref="N25">
    <cfRule type="expression" dxfId="5529" priority="1265" stopIfTrue="1">
      <formula>IF($BE$16="c",TRUE)</formula>
    </cfRule>
    <cfRule type="expression" dxfId="5528" priority="1266" stopIfTrue="1">
      <formula>IF(($N$4="L")*AND($B$25="U"),TRUE)</formula>
    </cfRule>
  </conditionalFormatting>
  <conditionalFormatting sqref="N26">
    <cfRule type="expression" dxfId="5527" priority="1327" stopIfTrue="1">
      <formula>IF($BF$16="c",TRUE)</formula>
    </cfRule>
    <cfRule type="expression" dxfId="5526" priority="1328" stopIfTrue="1">
      <formula>IF(($N$4="L")*AND($B$26="V"),TRUE)</formula>
    </cfRule>
  </conditionalFormatting>
  <conditionalFormatting sqref="N27">
    <cfRule type="expression" dxfId="5525" priority="1389" stopIfTrue="1">
      <formula>IF($BG$16="c",TRUE)</formula>
    </cfRule>
    <cfRule type="expression" dxfId="5524" priority="1390" stopIfTrue="1">
      <formula>IF(($N$4="L")*AND($B$27="W"),TRUE)</formula>
    </cfRule>
  </conditionalFormatting>
  <conditionalFormatting sqref="N28">
    <cfRule type="expression" dxfId="5523" priority="1451" stopIfTrue="1">
      <formula>IF($BH$16="c",TRUE)</formula>
    </cfRule>
    <cfRule type="expression" dxfId="5522" priority="1452" stopIfTrue="1">
      <formula>IF(($N$4="L")*AND($B$28="X"),TRUE)</formula>
    </cfRule>
  </conditionalFormatting>
  <conditionalFormatting sqref="N29">
    <cfRule type="expression" dxfId="5521" priority="1513" stopIfTrue="1">
      <formula>IF($BI$16="c",TRUE)</formula>
    </cfRule>
    <cfRule type="expression" dxfId="5520" priority="1514" stopIfTrue="1">
      <formula>IF(($N$4="L")*AND($B$29="Y"),TRUE)</formula>
    </cfRule>
  </conditionalFormatting>
  <conditionalFormatting sqref="N30">
    <cfRule type="expression" dxfId="5519" priority="1575" stopIfTrue="1">
      <formula>IF($BJ$16="c",TRUE)</formula>
    </cfRule>
    <cfRule type="expression" dxfId="5518" priority="1576" stopIfTrue="1">
      <formula>IF(($N$4="L")*AND($B$30="Z"),TRUE)</formula>
    </cfRule>
  </conditionalFormatting>
  <conditionalFormatting sqref="N31">
    <cfRule type="expression" dxfId="5517" priority="1637" stopIfTrue="1">
      <formula>IF($BK$16="c",TRUE)</formula>
    </cfRule>
    <cfRule type="expression" dxfId="5516" priority="1638" stopIfTrue="1">
      <formula>IF(($N$4="L")*AND($B$31="AA"),TRUE)</formula>
    </cfRule>
  </conditionalFormatting>
  <conditionalFormatting sqref="N32">
    <cfRule type="expression" dxfId="5515" priority="1699" stopIfTrue="1">
      <formula>IF($BL$16="c",TRUE)</formula>
    </cfRule>
    <cfRule type="expression" dxfId="5514" priority="1700" stopIfTrue="1">
      <formula>IF(($N$4="L")*AND($B$32="AB"),TRUE)</formula>
    </cfRule>
  </conditionalFormatting>
  <conditionalFormatting sqref="N33">
    <cfRule type="expression" dxfId="5513" priority="1761" stopIfTrue="1">
      <formula>IF($BM$16="c",TRUE)</formula>
    </cfRule>
    <cfRule type="expression" dxfId="5512" priority="1762" stopIfTrue="1">
      <formula>IF(($N$4="L")*AND($B$33="AC"),TRUE)</formula>
    </cfRule>
  </conditionalFormatting>
  <conditionalFormatting sqref="N34">
    <cfRule type="expression" dxfId="5511" priority="1823" stopIfTrue="1">
      <formula>IF($BN$16="c",TRUE)</formula>
    </cfRule>
    <cfRule type="expression" dxfId="5510" priority="1824" stopIfTrue="1">
      <formula>IF(($N$4="L")*AND($B$34="AD"),TRUE)</formula>
    </cfRule>
  </conditionalFormatting>
  <conditionalFormatting sqref="N35">
    <cfRule type="expression" dxfId="5509" priority="1885" stopIfTrue="1">
      <formula>IF($BO$16="c",TRUE)</formula>
    </cfRule>
    <cfRule type="expression" dxfId="5508" priority="1886" stopIfTrue="1">
      <formula>IF(($N$4="L")*AND($B$35="AE"),TRUE)</formula>
    </cfRule>
  </conditionalFormatting>
  <conditionalFormatting sqref="N36">
    <cfRule type="expression" dxfId="5507" priority="1947" stopIfTrue="1">
      <formula>IF($BP$16="c",TRUE)</formula>
    </cfRule>
    <cfRule type="expression" dxfId="5506" priority="1948" stopIfTrue="1">
      <formula>IF(($N$4="L")*AND($B$36="AF"),TRUE)</formula>
    </cfRule>
  </conditionalFormatting>
  <conditionalFormatting sqref="O5">
    <cfRule type="expression" dxfId="5505" priority="25" stopIfTrue="1">
      <formula>IF($AK$17="c",TRUE)</formula>
    </cfRule>
    <cfRule type="expression" dxfId="5504" priority="26" stopIfTrue="1">
      <formula>IF(($O$4="M")*AND($B$5="A"),TRUE)</formula>
    </cfRule>
  </conditionalFormatting>
  <conditionalFormatting sqref="O6">
    <cfRule type="expression" dxfId="5503" priority="87" stopIfTrue="1">
      <formula>IF($AL$17="c",TRUE)</formula>
    </cfRule>
    <cfRule type="expression" dxfId="5502" priority="88" stopIfTrue="1">
      <formula>IF(($O$4="M")*AND($B$6="B"),TRUE)</formula>
    </cfRule>
  </conditionalFormatting>
  <conditionalFormatting sqref="O7">
    <cfRule type="expression" dxfId="5501" priority="149" stopIfTrue="1">
      <formula>IF($AM$17="c",TRUE)</formula>
    </cfRule>
    <cfRule type="expression" dxfId="5500" priority="150" stopIfTrue="1">
      <formula>IF(($O$4="M")*AND($B$7="C"),TRUE)</formula>
    </cfRule>
  </conditionalFormatting>
  <conditionalFormatting sqref="O8">
    <cfRule type="expression" dxfId="5499" priority="211" stopIfTrue="1">
      <formula>IF($AN$17="c",TRUE)</formula>
    </cfRule>
    <cfRule type="expression" dxfId="5498" priority="212" stopIfTrue="1">
      <formula>IF(($O$4="M")*AND($B$8="D"),TRUE)</formula>
    </cfRule>
  </conditionalFormatting>
  <conditionalFormatting sqref="O9">
    <cfRule type="expression" dxfId="5497" priority="273" stopIfTrue="1">
      <formula>IF($AO$17="c",TRUE)</formula>
    </cfRule>
    <cfRule type="expression" dxfId="5496" priority="274" stopIfTrue="1">
      <formula>IF(($O$4="M")*AND($B$9="E"),TRUE)</formula>
    </cfRule>
  </conditionalFormatting>
  <conditionalFormatting sqref="O10">
    <cfRule type="expression" dxfId="5495" priority="335" stopIfTrue="1">
      <formula>IF($AP$17="c",TRUE)</formula>
    </cfRule>
    <cfRule type="expression" dxfId="5494" priority="336" stopIfTrue="1">
      <formula>IF(($O$4="M")*AND($B$10="F"),TRUE)</formula>
    </cfRule>
  </conditionalFormatting>
  <conditionalFormatting sqref="O11">
    <cfRule type="expression" dxfId="5493" priority="397" stopIfTrue="1">
      <formula>IF($AQ$17="c",TRUE)</formula>
    </cfRule>
    <cfRule type="expression" dxfId="5492" priority="398" stopIfTrue="1">
      <formula>IF(($O$4="M")*AND($B$11="G"),TRUE)</formula>
    </cfRule>
  </conditionalFormatting>
  <conditionalFormatting sqref="O12">
    <cfRule type="expression" dxfId="5491" priority="459" stopIfTrue="1">
      <formula>IF($AR$17="c",TRUE)</formula>
    </cfRule>
    <cfRule type="expression" dxfId="5490" priority="460" stopIfTrue="1">
      <formula>IF(($O$4="M")*AND($B$12="H"),TRUE)</formula>
    </cfRule>
  </conditionalFormatting>
  <conditionalFormatting sqref="O13">
    <cfRule type="expression" dxfId="5489" priority="521" stopIfTrue="1">
      <formula>IF($AS$17="c",TRUE)</formula>
    </cfRule>
    <cfRule type="expression" dxfId="5488" priority="522" stopIfTrue="1">
      <formula>IF(($O$4="M")*AND($B$13="I"),TRUE)</formula>
    </cfRule>
  </conditionalFormatting>
  <conditionalFormatting sqref="O14">
    <cfRule type="expression" dxfId="5487" priority="583" stopIfTrue="1">
      <formula>IF($AT$17="c",TRUE)</formula>
    </cfRule>
    <cfRule type="expression" dxfId="5486" priority="584" stopIfTrue="1">
      <formula>IF(($O$4="M")*AND($B$14="J"),TRUE)</formula>
    </cfRule>
  </conditionalFormatting>
  <conditionalFormatting sqref="O15">
    <cfRule type="expression" dxfId="5485" priority="645" stopIfTrue="1">
      <formula>IF($AU$17="c",TRUE)</formula>
    </cfRule>
    <cfRule type="expression" dxfId="5484" priority="646" stopIfTrue="1">
      <formula>IF(($O$4="M")*AND($B$15="K"),TRUE)</formula>
    </cfRule>
  </conditionalFormatting>
  <conditionalFormatting sqref="O16">
    <cfRule type="expression" dxfId="5483" priority="707" stopIfTrue="1">
      <formula>IF($AV$17="c",TRUE)</formula>
    </cfRule>
    <cfRule type="expression" dxfId="5482" priority="708" stopIfTrue="1">
      <formula>IF(($O$4="M")*AND($B$16="L"),TRUE)</formula>
    </cfRule>
  </conditionalFormatting>
  <conditionalFormatting sqref="O18">
    <cfRule type="expression" dxfId="5481" priority="833" stopIfTrue="1">
      <formula>IF($AX$17="c",TRUE)</formula>
    </cfRule>
    <cfRule type="expression" dxfId="5480" priority="834" stopIfTrue="1">
      <formula>IF(($O$4="M")*AND($B$18="N"),TRUE)</formula>
    </cfRule>
  </conditionalFormatting>
  <conditionalFormatting sqref="O19">
    <cfRule type="expression" dxfId="5479" priority="895" stopIfTrue="1">
      <formula>IF($AY$17="c",TRUE)</formula>
    </cfRule>
    <cfRule type="expression" dxfId="5478" priority="896" stopIfTrue="1">
      <formula>IF(($O$4="M")*AND($B$19="O"),TRUE)</formula>
    </cfRule>
  </conditionalFormatting>
  <conditionalFormatting sqref="O20">
    <cfRule type="expression" dxfId="5477" priority="957" stopIfTrue="1">
      <formula>IF($AZ$17="c",TRUE)</formula>
    </cfRule>
    <cfRule type="expression" dxfId="5476" priority="958" stopIfTrue="1">
      <formula>IF(($O$4="M")*AND($B$20="P"),TRUE)</formula>
    </cfRule>
  </conditionalFormatting>
  <conditionalFormatting sqref="O21">
    <cfRule type="expression" dxfId="5475" priority="1019" stopIfTrue="1">
      <formula>IF($BA$17="c",TRUE)</formula>
    </cfRule>
    <cfRule type="expression" dxfId="5474" priority="1020" stopIfTrue="1">
      <formula>IF(($O$4="M")*AND($B$21="Q"),TRUE)</formula>
    </cfRule>
  </conditionalFormatting>
  <conditionalFormatting sqref="O22">
    <cfRule type="expression" dxfId="5473" priority="1081" stopIfTrue="1">
      <formula>IF($BB$17="c",TRUE)</formula>
    </cfRule>
    <cfRule type="expression" dxfId="5472" priority="1082" stopIfTrue="1">
      <formula>IF(($O$4="M")*AND($B$22="R"),TRUE)</formula>
    </cfRule>
  </conditionalFormatting>
  <conditionalFormatting sqref="O23">
    <cfRule type="expression" dxfId="5471" priority="1143" stopIfTrue="1">
      <formula>IF($BC$17="c",TRUE)</formula>
    </cfRule>
    <cfRule type="expression" dxfId="5470" priority="1144" stopIfTrue="1">
      <formula>IF(($O$4="M")*AND($B$23="S"),TRUE)</formula>
    </cfRule>
  </conditionalFormatting>
  <conditionalFormatting sqref="O24">
    <cfRule type="expression" dxfId="5469" priority="1205" stopIfTrue="1">
      <formula>IF($BD$17="c",TRUE)</formula>
    </cfRule>
    <cfRule type="expression" dxfId="5468" priority="1206" stopIfTrue="1">
      <formula>IF(($O$4="M")*AND($B$24="T"),TRUE)</formula>
    </cfRule>
  </conditionalFormatting>
  <conditionalFormatting sqref="O25">
    <cfRule type="expression" dxfId="5467" priority="1267" stopIfTrue="1">
      <formula>IF($BE$17="c",TRUE)</formula>
    </cfRule>
    <cfRule type="expression" dxfId="5466" priority="1268" stopIfTrue="1">
      <formula>IF(($O$4="M")*AND($B$25="U"),TRUE)</formula>
    </cfRule>
  </conditionalFormatting>
  <conditionalFormatting sqref="O26">
    <cfRule type="expression" dxfId="5465" priority="1329" stopIfTrue="1">
      <formula>IF($BF$17="c",TRUE)</formula>
    </cfRule>
    <cfRule type="expression" dxfId="5464" priority="1330" stopIfTrue="1">
      <formula>IF(($O$4="M")*AND($B$26="V"),TRUE)</formula>
    </cfRule>
  </conditionalFormatting>
  <conditionalFormatting sqref="O27">
    <cfRule type="expression" dxfId="5463" priority="1391" stopIfTrue="1">
      <formula>IF($BG$17="c",TRUE)</formula>
    </cfRule>
    <cfRule type="expression" dxfId="5462" priority="1392" stopIfTrue="1">
      <formula>IF(($O$4="M")*AND($B$27="W"),TRUE)</formula>
    </cfRule>
  </conditionalFormatting>
  <conditionalFormatting sqref="O28">
    <cfRule type="expression" dxfId="5461" priority="1453" stopIfTrue="1">
      <formula>IF($BH$17="c",TRUE)</formula>
    </cfRule>
    <cfRule type="expression" dxfId="5460" priority="1454" stopIfTrue="1">
      <formula>IF(($O$4="M")*AND($B$28="X"),TRUE)</formula>
    </cfRule>
  </conditionalFormatting>
  <conditionalFormatting sqref="O29">
    <cfRule type="expression" dxfId="5459" priority="1515" stopIfTrue="1">
      <formula>IF($BI$17="c",TRUE)</formula>
    </cfRule>
    <cfRule type="expression" dxfId="5458" priority="1516" stopIfTrue="1">
      <formula>IF(($O$4="M")*AND($B$29="Y"),TRUE)</formula>
    </cfRule>
  </conditionalFormatting>
  <conditionalFormatting sqref="O30">
    <cfRule type="expression" dxfId="5457" priority="1577" stopIfTrue="1">
      <formula>IF($BJ$17="c",TRUE)</formula>
    </cfRule>
    <cfRule type="expression" dxfId="5456" priority="1578" stopIfTrue="1">
      <formula>IF(($O$4="M")*AND($B$30="Z"),TRUE)</formula>
    </cfRule>
  </conditionalFormatting>
  <conditionalFormatting sqref="O31">
    <cfRule type="expression" dxfId="5455" priority="1639" stopIfTrue="1">
      <formula>IF($BK$17="c",TRUE)</formula>
    </cfRule>
    <cfRule type="expression" dxfId="5454" priority="1640" stopIfTrue="1">
      <formula>IF(($O$4="M")*AND($B$31="AA"),TRUE)</formula>
    </cfRule>
  </conditionalFormatting>
  <conditionalFormatting sqref="O32">
    <cfRule type="expression" dxfId="5453" priority="1701" stopIfTrue="1">
      <formula>IF($BL$17="c",TRUE)</formula>
    </cfRule>
    <cfRule type="expression" dxfId="5452" priority="1702" stopIfTrue="1">
      <formula>IF(($O$4="M")*AND($B$32="AB"),TRUE)</formula>
    </cfRule>
  </conditionalFormatting>
  <conditionalFormatting sqref="O33">
    <cfRule type="expression" dxfId="5451" priority="1763" stopIfTrue="1">
      <formula>IF($BM$17="c",TRUE)</formula>
    </cfRule>
    <cfRule type="expression" dxfId="5450" priority="1764" stopIfTrue="1">
      <formula>IF(($O$4="M")*AND($B$33="AC"),TRUE)</formula>
    </cfRule>
  </conditionalFormatting>
  <conditionalFormatting sqref="O34">
    <cfRule type="expression" dxfId="5449" priority="1825" stopIfTrue="1">
      <formula>IF($BN$17="c",TRUE)</formula>
    </cfRule>
    <cfRule type="expression" dxfId="5448" priority="1826" stopIfTrue="1">
      <formula>IF(($O$4="M")*AND($B$34="AD"),TRUE)</formula>
    </cfRule>
  </conditionalFormatting>
  <conditionalFormatting sqref="O35">
    <cfRule type="expression" dxfId="5447" priority="1887" stopIfTrue="1">
      <formula>IF($BO$17="c",TRUE)</formula>
    </cfRule>
    <cfRule type="expression" dxfId="5446" priority="1888" stopIfTrue="1">
      <formula>IF(($O$4="M")*AND($B$35="AE"),TRUE)</formula>
    </cfRule>
  </conditionalFormatting>
  <conditionalFormatting sqref="O36">
    <cfRule type="expression" dxfId="5445" priority="1949" stopIfTrue="1">
      <formula>IF($BP$17="c",TRUE)</formula>
    </cfRule>
    <cfRule type="expression" dxfId="5444" priority="1950" stopIfTrue="1">
      <formula>IF(($O$4="M")*AND($B$36="AF"),TRUE)</formula>
    </cfRule>
  </conditionalFormatting>
  <conditionalFormatting sqref="P5">
    <cfRule type="expression" dxfId="5443" priority="27" stopIfTrue="1">
      <formula>IF($AK$18="c",TRUE)</formula>
    </cfRule>
    <cfRule type="expression" dxfId="5442" priority="28" stopIfTrue="1">
      <formula>IF(($P$4="N")*AND($B$5="A"),TRUE)</formula>
    </cfRule>
  </conditionalFormatting>
  <conditionalFormatting sqref="P6">
    <cfRule type="expression" dxfId="5441" priority="89" stopIfTrue="1">
      <formula>IF($AL$18="c",TRUE)</formula>
    </cfRule>
    <cfRule type="expression" dxfId="5440" priority="90" stopIfTrue="1">
      <formula>IF(($P$4="N")*AND($B$6="B"),TRUE)</formula>
    </cfRule>
  </conditionalFormatting>
  <conditionalFormatting sqref="P7">
    <cfRule type="expression" dxfId="5439" priority="151" stopIfTrue="1">
      <formula>IF($AM$18="c",TRUE)</formula>
    </cfRule>
    <cfRule type="expression" dxfId="5438" priority="152" stopIfTrue="1">
      <formula>IF(($P$4="N")*AND($B$7="C"),TRUE)</formula>
    </cfRule>
  </conditionalFormatting>
  <conditionalFormatting sqref="P8">
    <cfRule type="expression" dxfId="5437" priority="213" stopIfTrue="1">
      <formula>IF($AN$18="c",TRUE)</formula>
    </cfRule>
    <cfRule type="expression" dxfId="5436" priority="214" stopIfTrue="1">
      <formula>IF(($P$4="N")*AND($B$8="D"),TRUE)</formula>
    </cfRule>
  </conditionalFormatting>
  <conditionalFormatting sqref="P9">
    <cfRule type="expression" dxfId="5435" priority="275" stopIfTrue="1">
      <formula>IF($AO$18="c",TRUE)</formula>
    </cfRule>
    <cfRule type="expression" dxfId="5434" priority="276" stopIfTrue="1">
      <formula>IF(($P$4="N")*AND($B$9="E"),TRUE)</formula>
    </cfRule>
  </conditionalFormatting>
  <conditionalFormatting sqref="P10">
    <cfRule type="expression" dxfId="5433" priority="337" stopIfTrue="1">
      <formula>IF($AP$18="c",TRUE)</formula>
    </cfRule>
    <cfRule type="expression" dxfId="5432" priority="338" stopIfTrue="1">
      <formula>IF(($P$4="N")*AND($B$10="F"),TRUE)</formula>
    </cfRule>
  </conditionalFormatting>
  <conditionalFormatting sqref="P11">
    <cfRule type="expression" dxfId="5431" priority="399" stopIfTrue="1">
      <formula>IF($AQ$18="c",TRUE)</formula>
    </cfRule>
    <cfRule type="expression" dxfId="5430" priority="400" stopIfTrue="1">
      <formula>IF(($P$4="N")*AND($B$11="G"),TRUE)</formula>
    </cfRule>
  </conditionalFormatting>
  <conditionalFormatting sqref="P12">
    <cfRule type="expression" dxfId="5429" priority="461" stopIfTrue="1">
      <formula>IF($AR$18="c",TRUE)</formula>
    </cfRule>
    <cfRule type="expression" dxfId="5428" priority="462" stopIfTrue="1">
      <formula>IF(($P$4="N")*AND($B$12="H"),TRUE)</formula>
    </cfRule>
  </conditionalFormatting>
  <conditionalFormatting sqref="P13">
    <cfRule type="expression" dxfId="5427" priority="523" stopIfTrue="1">
      <formula>IF($AS$18="c",TRUE)</formula>
    </cfRule>
    <cfRule type="expression" dxfId="5426" priority="524" stopIfTrue="1">
      <formula>IF(($P$4="N")*AND($B$13="I"),TRUE)</formula>
    </cfRule>
  </conditionalFormatting>
  <conditionalFormatting sqref="P14">
    <cfRule type="expression" dxfId="5425" priority="585" stopIfTrue="1">
      <formula>IF($AT$18="c",TRUE)</formula>
    </cfRule>
    <cfRule type="expression" dxfId="5424" priority="586" stopIfTrue="1">
      <formula>IF(($P$4="N")*AND($B$14="J"),TRUE)</formula>
    </cfRule>
  </conditionalFormatting>
  <conditionalFormatting sqref="P15">
    <cfRule type="expression" dxfId="5423" priority="647" stopIfTrue="1">
      <formula>IF($AU$18="c",TRUE)</formula>
    </cfRule>
    <cfRule type="expression" dxfId="5422" priority="648" stopIfTrue="1">
      <formula>IF(($P$4="N")*AND($B$15="K"),TRUE)</formula>
    </cfRule>
  </conditionalFormatting>
  <conditionalFormatting sqref="P16">
    <cfRule type="expression" dxfId="5421" priority="709" stopIfTrue="1">
      <formula>IF($AV$18="c",TRUE)</formula>
    </cfRule>
    <cfRule type="expression" dxfId="5420" priority="710" stopIfTrue="1">
      <formula>IF(($P$4="N")*AND($B$16="L"),TRUE)</formula>
    </cfRule>
  </conditionalFormatting>
  <conditionalFormatting sqref="P17">
    <cfRule type="expression" dxfId="5419" priority="771" stopIfTrue="1">
      <formula>IF($AW$18="c",TRUE)</formula>
    </cfRule>
    <cfRule type="expression" dxfId="5418" priority="772" stopIfTrue="1">
      <formula>IF(($P$4="N")*AND($B$17="M"),TRUE)</formula>
    </cfRule>
  </conditionalFormatting>
  <conditionalFormatting sqref="P19">
    <cfRule type="expression" dxfId="5417" priority="897" stopIfTrue="1">
      <formula>IF($AY$18="c",TRUE)</formula>
    </cfRule>
    <cfRule type="expression" dxfId="5416" priority="898" stopIfTrue="1">
      <formula>IF(($P$4="N")*AND($B$19="O"),TRUE)</formula>
    </cfRule>
  </conditionalFormatting>
  <conditionalFormatting sqref="P20">
    <cfRule type="expression" dxfId="5415" priority="959" stopIfTrue="1">
      <formula>IF($AZ$18="c",TRUE)</formula>
    </cfRule>
    <cfRule type="expression" dxfId="5414" priority="960" stopIfTrue="1">
      <formula>IF(($P$4="N")*AND($B$20="P"),TRUE)</formula>
    </cfRule>
  </conditionalFormatting>
  <conditionalFormatting sqref="P21">
    <cfRule type="expression" dxfId="5413" priority="1021" stopIfTrue="1">
      <formula>IF($BA$18="c",TRUE)</formula>
    </cfRule>
    <cfRule type="expression" dxfId="5412" priority="1022" stopIfTrue="1">
      <formula>IF(($P$4="N")*AND($B$21="Q"),TRUE)</formula>
    </cfRule>
  </conditionalFormatting>
  <conditionalFormatting sqref="P22">
    <cfRule type="expression" dxfId="5411" priority="1083" stopIfTrue="1">
      <formula>IF($BB$18="c",TRUE)</formula>
    </cfRule>
    <cfRule type="expression" dxfId="5410" priority="1084" stopIfTrue="1">
      <formula>IF(($P$4="N")*AND($B$22="R"),TRUE)</formula>
    </cfRule>
  </conditionalFormatting>
  <conditionalFormatting sqref="P23">
    <cfRule type="expression" dxfId="5409" priority="1145" stopIfTrue="1">
      <formula>IF($BC$18="c",TRUE)</formula>
    </cfRule>
    <cfRule type="expression" dxfId="5408" priority="1146" stopIfTrue="1">
      <formula>IF(($P$4="N")*AND($B$23="S"),TRUE)</formula>
    </cfRule>
  </conditionalFormatting>
  <conditionalFormatting sqref="P24">
    <cfRule type="expression" dxfId="5407" priority="1207" stopIfTrue="1">
      <formula>IF($BD$18="c",TRUE)</formula>
    </cfRule>
    <cfRule type="expression" dxfId="5406" priority="1208" stopIfTrue="1">
      <formula>IF(($P$4="N")*AND($B$24="T"),TRUE)</formula>
    </cfRule>
  </conditionalFormatting>
  <conditionalFormatting sqref="P25">
    <cfRule type="expression" dxfId="5405" priority="1269" stopIfTrue="1">
      <formula>IF($BE$18="c",TRUE)</formula>
    </cfRule>
    <cfRule type="expression" dxfId="5404" priority="1270" stopIfTrue="1">
      <formula>IF(($P$4="N")*AND($B$25="U"),TRUE)</formula>
    </cfRule>
  </conditionalFormatting>
  <conditionalFormatting sqref="P26">
    <cfRule type="expression" dxfId="5403" priority="1331" stopIfTrue="1">
      <formula>IF($BF$18="c",TRUE)</formula>
    </cfRule>
    <cfRule type="expression" dxfId="5402" priority="1332" stopIfTrue="1">
      <formula>IF(($P$4="N")*AND($B$26="V"),TRUE)</formula>
    </cfRule>
  </conditionalFormatting>
  <conditionalFormatting sqref="P27">
    <cfRule type="expression" dxfId="5401" priority="1393" stopIfTrue="1">
      <formula>IF($BG$18="c",TRUE)</formula>
    </cfRule>
    <cfRule type="expression" dxfId="5400" priority="1394" stopIfTrue="1">
      <formula>IF(($P$4="N")*AND($B$27="W"),TRUE)</formula>
    </cfRule>
  </conditionalFormatting>
  <conditionalFormatting sqref="P28">
    <cfRule type="expression" dxfId="5399" priority="1455" stopIfTrue="1">
      <formula>IF($BH$18="c",TRUE)</formula>
    </cfRule>
    <cfRule type="expression" dxfId="5398" priority="1456" stopIfTrue="1">
      <formula>IF(($P$4="N")*AND($B$28="X"),TRUE)</formula>
    </cfRule>
  </conditionalFormatting>
  <conditionalFormatting sqref="P29">
    <cfRule type="expression" dxfId="5397" priority="1517" stopIfTrue="1">
      <formula>IF($BI$18="c",TRUE)</formula>
    </cfRule>
    <cfRule type="expression" dxfId="5396" priority="1518" stopIfTrue="1">
      <formula>IF(($P$4="N")*AND($B$29="Y"),TRUE)</formula>
    </cfRule>
  </conditionalFormatting>
  <conditionalFormatting sqref="P30">
    <cfRule type="expression" dxfId="5395" priority="1579" stopIfTrue="1">
      <formula>IF($BJ$18="c",TRUE)</formula>
    </cfRule>
    <cfRule type="expression" dxfId="5394" priority="1580" stopIfTrue="1">
      <formula>IF(($P$4="N")*AND($B$30="Z"),TRUE)</formula>
    </cfRule>
  </conditionalFormatting>
  <conditionalFormatting sqref="P31">
    <cfRule type="expression" dxfId="5393" priority="1641" stopIfTrue="1">
      <formula>IF($BK$18="c",TRUE)</formula>
    </cfRule>
    <cfRule type="expression" dxfId="5392" priority="1642" stopIfTrue="1">
      <formula>IF(($P$4="N")*AND($B$31="AA"),TRUE)</formula>
    </cfRule>
  </conditionalFormatting>
  <conditionalFormatting sqref="P32">
    <cfRule type="expression" dxfId="5391" priority="1703" stopIfTrue="1">
      <formula>IF($BL$18="c",TRUE)</formula>
    </cfRule>
    <cfRule type="expression" dxfId="5390" priority="1704" stopIfTrue="1">
      <formula>IF(($P$4="N")*AND($B$32="AB"),TRUE)</formula>
    </cfRule>
  </conditionalFormatting>
  <conditionalFormatting sqref="P33">
    <cfRule type="expression" dxfId="5389" priority="1765" stopIfTrue="1">
      <formula>IF($BM$18="c",TRUE)</formula>
    </cfRule>
    <cfRule type="expression" dxfId="5388" priority="1766" stopIfTrue="1">
      <formula>IF(($P$4="N")*AND($B$33="AC"),TRUE)</formula>
    </cfRule>
  </conditionalFormatting>
  <conditionalFormatting sqref="P34">
    <cfRule type="expression" dxfId="5387" priority="1827" stopIfTrue="1">
      <formula>IF($BN$18="c",TRUE)</formula>
    </cfRule>
    <cfRule type="expression" dxfId="5386" priority="1828" stopIfTrue="1">
      <formula>IF(($P$4="N")*AND($B$34="AD"),TRUE)</formula>
    </cfRule>
  </conditionalFormatting>
  <conditionalFormatting sqref="P35">
    <cfRule type="expression" dxfId="5385" priority="1889" stopIfTrue="1">
      <formula>IF($BO$18="c",TRUE)</formula>
    </cfRule>
    <cfRule type="expression" dxfId="5384" priority="1890" stopIfTrue="1">
      <formula>IF(($P$4="N")*AND($B$35="AE"),TRUE)</formula>
    </cfRule>
  </conditionalFormatting>
  <conditionalFormatting sqref="P36">
    <cfRule type="expression" dxfId="5383" priority="1951" stopIfTrue="1">
      <formula>IF($BP$18="c",TRUE)</formula>
    </cfRule>
    <cfRule type="expression" dxfId="5382" priority="1952" stopIfTrue="1">
      <formula>IF(($P$4="N")*AND($B$36="AF"),TRUE)</formula>
    </cfRule>
  </conditionalFormatting>
  <conditionalFormatting sqref="Q5">
    <cfRule type="expression" dxfId="5381" priority="29" stopIfTrue="1">
      <formula>IF($AK$19="c",TRUE)</formula>
    </cfRule>
    <cfRule type="expression" dxfId="5380" priority="30" stopIfTrue="1">
      <formula>IF(($Q$4="O")*AND($B$5="A"),TRUE)</formula>
    </cfRule>
  </conditionalFormatting>
  <conditionalFormatting sqref="Q6">
    <cfRule type="expression" dxfId="5379" priority="91" stopIfTrue="1">
      <formula>IF($AL$19="c",TRUE)</formula>
    </cfRule>
    <cfRule type="expression" dxfId="5378" priority="92" stopIfTrue="1">
      <formula>IF(($Q$4="O")*AND($B$6="B"),TRUE)</formula>
    </cfRule>
  </conditionalFormatting>
  <conditionalFormatting sqref="Q7">
    <cfRule type="expression" dxfId="5377" priority="153" stopIfTrue="1">
      <formula>IF($AM$19="c",TRUE)</formula>
    </cfRule>
    <cfRule type="expression" dxfId="5376" priority="154" stopIfTrue="1">
      <formula>IF(($Q$4="O")*AND($B$7="C"),TRUE)</formula>
    </cfRule>
  </conditionalFormatting>
  <conditionalFormatting sqref="Q8">
    <cfRule type="expression" dxfId="5375" priority="215" stopIfTrue="1">
      <formula>IF($AN$19="c",TRUE)</formula>
    </cfRule>
    <cfRule type="expression" dxfId="5374" priority="216" stopIfTrue="1">
      <formula>IF(($Q$4="O")*AND($B$8="D"),TRUE)</formula>
    </cfRule>
  </conditionalFormatting>
  <conditionalFormatting sqref="Q9">
    <cfRule type="expression" dxfId="5373" priority="277" stopIfTrue="1">
      <formula>IF($AO$19="c",TRUE)</formula>
    </cfRule>
    <cfRule type="expression" dxfId="5372" priority="278" stopIfTrue="1">
      <formula>IF(($Q$4="O")*AND($B$9="E"),TRUE)</formula>
    </cfRule>
  </conditionalFormatting>
  <conditionalFormatting sqref="Q10">
    <cfRule type="expression" dxfId="5371" priority="339" stopIfTrue="1">
      <formula>IF($AP$19="c",TRUE)</formula>
    </cfRule>
    <cfRule type="expression" dxfId="5370" priority="340" stopIfTrue="1">
      <formula>IF(($Q$4="O")*AND($B$10="F"),TRUE)</formula>
    </cfRule>
  </conditionalFormatting>
  <conditionalFormatting sqref="Q11">
    <cfRule type="expression" dxfId="5369" priority="401" stopIfTrue="1">
      <formula>IF($AQ$19="c",TRUE)</formula>
    </cfRule>
    <cfRule type="expression" dxfId="5368" priority="402" stopIfTrue="1">
      <formula>IF(($Q$4="O")*AND($B$11="G"),TRUE)</formula>
    </cfRule>
  </conditionalFormatting>
  <conditionalFormatting sqref="Q12">
    <cfRule type="expression" dxfId="5367" priority="463" stopIfTrue="1">
      <formula>IF($AR$19="c",TRUE)</formula>
    </cfRule>
    <cfRule type="expression" dxfId="5366" priority="464" stopIfTrue="1">
      <formula>IF(($Q$4="O")*AND($B$12="H"),TRUE)</formula>
    </cfRule>
  </conditionalFormatting>
  <conditionalFormatting sqref="Q13">
    <cfRule type="expression" dxfId="5365" priority="525" stopIfTrue="1">
      <formula>IF($AS$19="c",TRUE)</formula>
    </cfRule>
    <cfRule type="expression" dxfId="5364" priority="526" stopIfTrue="1">
      <formula>IF(($Q$4="O")*AND($B$13="I"),TRUE)</formula>
    </cfRule>
  </conditionalFormatting>
  <conditionalFormatting sqref="Q14">
    <cfRule type="expression" dxfId="5363" priority="587" stopIfTrue="1">
      <formula>IF($AT$19="c",TRUE)</formula>
    </cfRule>
    <cfRule type="expression" dxfId="5362" priority="588" stopIfTrue="1">
      <formula>IF(($Q$4="O")*AND($B$14="J"),TRUE)</formula>
    </cfRule>
  </conditionalFormatting>
  <conditionalFormatting sqref="Q15">
    <cfRule type="expression" dxfId="5361" priority="649" stopIfTrue="1">
      <formula>IF($AU$19="c",TRUE)</formula>
    </cfRule>
    <cfRule type="expression" dxfId="5360" priority="650" stopIfTrue="1">
      <formula>IF(($Q$4="O")*AND($B$15="K"),TRUE)</formula>
    </cfRule>
  </conditionalFormatting>
  <conditionalFormatting sqref="Q16">
    <cfRule type="expression" dxfId="5359" priority="711" stopIfTrue="1">
      <formula>IF($AV$19="c",TRUE)</formula>
    </cfRule>
    <cfRule type="expression" dxfId="5358" priority="712" stopIfTrue="1">
      <formula>IF(($Q$4="O")*AND($B$16="L"),TRUE)</formula>
    </cfRule>
  </conditionalFormatting>
  <conditionalFormatting sqref="Q17">
    <cfRule type="expression" dxfId="5357" priority="773" stopIfTrue="1">
      <formula>IF($AW$19="c",TRUE)</formula>
    </cfRule>
    <cfRule type="expression" dxfId="5356" priority="774" stopIfTrue="1">
      <formula>IF(($Q$4="O")*AND($B$17="M"),TRUE)</formula>
    </cfRule>
  </conditionalFormatting>
  <conditionalFormatting sqref="Q18">
    <cfRule type="expression" dxfId="5355" priority="835" stopIfTrue="1">
      <formula>IF($AX$19="c",TRUE)</formula>
    </cfRule>
    <cfRule type="expression" dxfId="5354" priority="836" stopIfTrue="1">
      <formula>IF(($Q$4="O")*AND($B$18="N"),TRUE)</formula>
    </cfRule>
  </conditionalFormatting>
  <conditionalFormatting sqref="Q20">
    <cfRule type="expression" dxfId="5353" priority="961" stopIfTrue="1">
      <formula>IF($AZ$19="c",TRUE)</formula>
    </cfRule>
    <cfRule type="expression" dxfId="5352" priority="962" stopIfTrue="1">
      <formula>IF(($Q$4="O")*AND($B$20="P"),TRUE)</formula>
    </cfRule>
  </conditionalFormatting>
  <conditionalFormatting sqref="Q21">
    <cfRule type="expression" dxfId="5351" priority="1023" stopIfTrue="1">
      <formula>IF($BA$19="c",TRUE)</formula>
    </cfRule>
    <cfRule type="expression" dxfId="5350" priority="1024" stopIfTrue="1">
      <formula>IF(($Q$4="O")*AND($B$21="Q"),TRUE)</formula>
    </cfRule>
  </conditionalFormatting>
  <conditionalFormatting sqref="Q22">
    <cfRule type="expression" dxfId="5349" priority="1085" stopIfTrue="1">
      <formula>IF($BB$19="c",TRUE)</formula>
    </cfRule>
    <cfRule type="expression" dxfId="5348" priority="1086" stopIfTrue="1">
      <formula>IF(($Q$4="O")*AND($B$22="R"),TRUE)</formula>
    </cfRule>
  </conditionalFormatting>
  <conditionalFormatting sqref="Q23">
    <cfRule type="expression" dxfId="5347" priority="1147" stopIfTrue="1">
      <formula>IF($BC$19="c",TRUE)</formula>
    </cfRule>
    <cfRule type="expression" dxfId="5346" priority="1148" stopIfTrue="1">
      <formula>IF(($Q$4="O")*AND($B$23="S"),TRUE)</formula>
    </cfRule>
  </conditionalFormatting>
  <conditionalFormatting sqref="Q24">
    <cfRule type="expression" dxfId="5345" priority="1209" stopIfTrue="1">
      <formula>IF($BD$19="c",TRUE)</formula>
    </cfRule>
    <cfRule type="expression" dxfId="5344" priority="1210" stopIfTrue="1">
      <formula>IF(($Q$4="O")*AND($B$24="T"),TRUE)</formula>
    </cfRule>
  </conditionalFormatting>
  <conditionalFormatting sqref="Q25">
    <cfRule type="expression" dxfId="5343" priority="1271" stopIfTrue="1">
      <formula>IF($BE$19="c",TRUE)</formula>
    </cfRule>
    <cfRule type="expression" dxfId="5342" priority="1272" stopIfTrue="1">
      <formula>IF(($Q$4="O")*AND($B$25="U"),TRUE)</formula>
    </cfRule>
  </conditionalFormatting>
  <conditionalFormatting sqref="Q26">
    <cfRule type="expression" dxfId="5341" priority="1333" stopIfTrue="1">
      <formula>IF($BF$19="c",TRUE)</formula>
    </cfRule>
    <cfRule type="expression" dxfId="5340" priority="1334" stopIfTrue="1">
      <formula>IF(($Q$4="O")*AND($B$26="V"),TRUE)</formula>
    </cfRule>
  </conditionalFormatting>
  <conditionalFormatting sqref="Q27">
    <cfRule type="expression" dxfId="5339" priority="1395" stopIfTrue="1">
      <formula>IF($BG$19="c",TRUE)</formula>
    </cfRule>
    <cfRule type="expression" dxfId="5338" priority="1396" stopIfTrue="1">
      <formula>IF(($Q$4="O")*AND($B$27="W"),TRUE)</formula>
    </cfRule>
  </conditionalFormatting>
  <conditionalFormatting sqref="Q28">
    <cfRule type="expression" dxfId="5337" priority="1457" stopIfTrue="1">
      <formula>IF($BH$19="c",TRUE)</formula>
    </cfRule>
    <cfRule type="expression" dxfId="5336" priority="1458" stopIfTrue="1">
      <formula>IF(($Q$4="O")*AND($B$28="X"),TRUE)</formula>
    </cfRule>
  </conditionalFormatting>
  <conditionalFormatting sqref="Q29">
    <cfRule type="expression" dxfId="5335" priority="1519" stopIfTrue="1">
      <formula>IF($BI$19="c",TRUE)</formula>
    </cfRule>
    <cfRule type="expression" dxfId="5334" priority="1520" stopIfTrue="1">
      <formula>IF(($Q$4="O")*AND($B$29="Y"),TRUE)</formula>
    </cfRule>
  </conditionalFormatting>
  <conditionalFormatting sqref="Q30">
    <cfRule type="expression" dxfId="5333" priority="1581" stopIfTrue="1">
      <formula>IF($BJ$19="c",TRUE)</formula>
    </cfRule>
    <cfRule type="expression" dxfId="5332" priority="1582" stopIfTrue="1">
      <formula>IF(($Q$4="O")*AND($B$30="Z"),TRUE)</formula>
    </cfRule>
  </conditionalFormatting>
  <conditionalFormatting sqref="Q31">
    <cfRule type="expression" dxfId="5331" priority="1643" stopIfTrue="1">
      <formula>IF($BK$19="c",TRUE)</formula>
    </cfRule>
    <cfRule type="expression" dxfId="5330" priority="1644" stopIfTrue="1">
      <formula>IF(($Q$4="O")*AND($B$31="AA"),TRUE)</formula>
    </cfRule>
  </conditionalFormatting>
  <conditionalFormatting sqref="Q32">
    <cfRule type="expression" dxfId="5329" priority="1705" stopIfTrue="1">
      <formula>IF($BL$19="c",TRUE)</formula>
    </cfRule>
    <cfRule type="expression" dxfId="5328" priority="1706" stopIfTrue="1">
      <formula>IF(($Q$4="O")*AND($B$32="AB"),TRUE)</formula>
    </cfRule>
  </conditionalFormatting>
  <conditionalFormatting sqref="Q33">
    <cfRule type="expression" dxfId="5327" priority="1767" stopIfTrue="1">
      <formula>IF($BM$19="c",TRUE)</formula>
    </cfRule>
    <cfRule type="expression" dxfId="5326" priority="1768" stopIfTrue="1">
      <formula>IF(($Q$4="O")*AND($B$33="AC"),TRUE)</formula>
    </cfRule>
  </conditionalFormatting>
  <conditionalFormatting sqref="Q34">
    <cfRule type="expression" dxfId="5325" priority="1829" stopIfTrue="1">
      <formula>IF($BN$19="c",TRUE)</formula>
    </cfRule>
    <cfRule type="expression" dxfId="5324" priority="1830" stopIfTrue="1">
      <formula>IF(($Q$4="O")*AND($B$34="AD"),TRUE)</formula>
    </cfRule>
  </conditionalFormatting>
  <conditionalFormatting sqref="Q35">
    <cfRule type="expression" dxfId="5323" priority="1891" stopIfTrue="1">
      <formula>IF($BO$19="c",TRUE)</formula>
    </cfRule>
    <cfRule type="expression" dxfId="5322" priority="1892" stopIfTrue="1">
      <formula>IF(($Q$4="O")*AND($B$35="AE"),TRUE)</formula>
    </cfRule>
  </conditionalFormatting>
  <conditionalFormatting sqref="Q36">
    <cfRule type="expression" dxfId="5321" priority="1953" stopIfTrue="1">
      <formula>IF($BP$19="c",TRUE)</formula>
    </cfRule>
    <cfRule type="expression" dxfId="5320" priority="1954" stopIfTrue="1">
      <formula>IF(($Q$4="O")*AND($B$36="AF"),TRUE)</formula>
    </cfRule>
  </conditionalFormatting>
  <conditionalFormatting sqref="R5">
    <cfRule type="expression" dxfId="5319" priority="31" stopIfTrue="1">
      <formula>IF($AK$20="c",TRUE)</formula>
    </cfRule>
    <cfRule type="expression" dxfId="5318" priority="32" stopIfTrue="1">
      <formula>IF(($R$4="P")*AND($B$5="A"),TRUE)</formula>
    </cfRule>
  </conditionalFormatting>
  <conditionalFormatting sqref="R6">
    <cfRule type="expression" dxfId="5317" priority="93" stopIfTrue="1">
      <formula>IF($AL$20="c",TRUE)</formula>
    </cfRule>
    <cfRule type="expression" dxfId="5316" priority="94" stopIfTrue="1">
      <formula>IF(($R$4="P")*AND($B$6="B"),TRUE)</formula>
    </cfRule>
  </conditionalFormatting>
  <conditionalFormatting sqref="R7">
    <cfRule type="expression" dxfId="5315" priority="155" stopIfTrue="1">
      <formula>IF($AM$20="c",TRUE)</formula>
    </cfRule>
    <cfRule type="expression" dxfId="5314" priority="156" stopIfTrue="1">
      <formula>IF(($R$4="P")*AND($B$7="C"),TRUE)</formula>
    </cfRule>
  </conditionalFormatting>
  <conditionalFormatting sqref="R8">
    <cfRule type="expression" dxfId="5313" priority="217" stopIfTrue="1">
      <formula>IF($AN$20="c",TRUE)</formula>
    </cfRule>
    <cfRule type="expression" dxfId="5312" priority="218" stopIfTrue="1">
      <formula>IF(($R$4="P")*AND($B$8="D"),TRUE)</formula>
    </cfRule>
  </conditionalFormatting>
  <conditionalFormatting sqref="R9">
    <cfRule type="expression" dxfId="5311" priority="279" stopIfTrue="1">
      <formula>IF($AO$20="c",TRUE)</formula>
    </cfRule>
    <cfRule type="expression" dxfId="5310" priority="280" stopIfTrue="1">
      <formula>IF(($R$4="P")*AND($B$9="E"),TRUE)</formula>
    </cfRule>
  </conditionalFormatting>
  <conditionalFormatting sqref="R10">
    <cfRule type="expression" dxfId="5309" priority="341" stopIfTrue="1">
      <formula>IF($AP$20="c",TRUE)</formula>
    </cfRule>
    <cfRule type="expression" dxfId="5308" priority="342" stopIfTrue="1">
      <formula>IF(($R$4="P")*AND($B$10="F"),TRUE)</formula>
    </cfRule>
  </conditionalFormatting>
  <conditionalFormatting sqref="R11">
    <cfRule type="expression" dxfId="5307" priority="403" stopIfTrue="1">
      <formula>IF($AQ$20="c",TRUE)</formula>
    </cfRule>
    <cfRule type="expression" dxfId="5306" priority="404" stopIfTrue="1">
      <formula>IF(($R$4="P")*AND($B$11="G"),TRUE)</formula>
    </cfRule>
  </conditionalFormatting>
  <conditionalFormatting sqref="R12">
    <cfRule type="expression" dxfId="5305" priority="465" stopIfTrue="1">
      <formula>IF($AR$20="c",TRUE)</formula>
    </cfRule>
    <cfRule type="expression" dxfId="5304" priority="466" stopIfTrue="1">
      <formula>IF(($R$4="P")*AND($B$12="H"),TRUE)</formula>
    </cfRule>
  </conditionalFormatting>
  <conditionalFormatting sqref="R13">
    <cfRule type="expression" dxfId="5303" priority="527" stopIfTrue="1">
      <formula>IF($AS$20="c",TRUE)</formula>
    </cfRule>
    <cfRule type="expression" dxfId="5302" priority="528" stopIfTrue="1">
      <formula>IF(($R$4="P")*AND($B$13="I"),TRUE)</formula>
    </cfRule>
  </conditionalFormatting>
  <conditionalFormatting sqref="R14">
    <cfRule type="expression" dxfId="5301" priority="589" stopIfTrue="1">
      <formula>IF($AT$20="c",TRUE)</formula>
    </cfRule>
    <cfRule type="expression" dxfId="5300" priority="590" stopIfTrue="1">
      <formula>IF(($R$4="P")*AND($B$14="J"),TRUE)</formula>
    </cfRule>
  </conditionalFormatting>
  <conditionalFormatting sqref="R15">
    <cfRule type="expression" dxfId="5299" priority="651" stopIfTrue="1">
      <formula>IF($AU$20="c",TRUE)</formula>
    </cfRule>
    <cfRule type="expression" dxfId="5298" priority="652" stopIfTrue="1">
      <formula>IF(($R$4="P")*AND($B$15="K"),TRUE)</formula>
    </cfRule>
  </conditionalFormatting>
  <conditionalFormatting sqref="R16">
    <cfRule type="expression" dxfId="5297" priority="713" stopIfTrue="1">
      <formula>IF($AV$20="c",TRUE)</formula>
    </cfRule>
    <cfRule type="expression" dxfId="5296" priority="714" stopIfTrue="1">
      <formula>IF(($R$4="P")*AND($B$16="L"),TRUE)</formula>
    </cfRule>
  </conditionalFormatting>
  <conditionalFormatting sqref="R17">
    <cfRule type="expression" dxfId="5295" priority="775" stopIfTrue="1">
      <formula>IF($AW$20="c",TRUE)</formula>
    </cfRule>
    <cfRule type="expression" dxfId="5294" priority="776" stopIfTrue="1">
      <formula>IF(($R$4="P")*AND($B$17="M"),TRUE)</formula>
    </cfRule>
  </conditionalFormatting>
  <conditionalFormatting sqref="R18">
    <cfRule type="expression" dxfId="5293" priority="837" stopIfTrue="1">
      <formula>IF($AX$20="c",TRUE)</formula>
    </cfRule>
    <cfRule type="expression" dxfId="5292" priority="838" stopIfTrue="1">
      <formula>IF(($R$4="P")*AND($B$18="N"),TRUE)</formula>
    </cfRule>
  </conditionalFormatting>
  <conditionalFormatting sqref="R19">
    <cfRule type="expression" dxfId="5291" priority="899" stopIfTrue="1">
      <formula>IF($AY$20="c",TRUE)</formula>
    </cfRule>
    <cfRule type="expression" dxfId="5290" priority="900" stopIfTrue="1">
      <formula>IF(($R$4="P")*AND($B$19="O"),TRUE)</formula>
    </cfRule>
  </conditionalFormatting>
  <conditionalFormatting sqref="R21">
    <cfRule type="expression" dxfId="5289" priority="1025" stopIfTrue="1">
      <formula>IF($BA$20="c",TRUE)</formula>
    </cfRule>
    <cfRule type="expression" dxfId="5288" priority="1026" stopIfTrue="1">
      <formula>IF(($R$4="P")*AND($B$21="Q"),TRUE)</formula>
    </cfRule>
  </conditionalFormatting>
  <conditionalFormatting sqref="R22">
    <cfRule type="expression" dxfId="5287" priority="1087" stopIfTrue="1">
      <formula>IF($BB$20="c",TRUE)</formula>
    </cfRule>
    <cfRule type="expression" dxfId="5286" priority="1088" stopIfTrue="1">
      <formula>IF(($R$4="P")*AND($B$22="R"),TRUE)</formula>
    </cfRule>
  </conditionalFormatting>
  <conditionalFormatting sqref="R23">
    <cfRule type="expression" dxfId="5285" priority="1149" stopIfTrue="1">
      <formula>IF($BC$20="c",TRUE)</formula>
    </cfRule>
    <cfRule type="expression" dxfId="5284" priority="1150" stopIfTrue="1">
      <formula>IF(($R$4="P")*AND($B$23="S"),TRUE)</formula>
    </cfRule>
  </conditionalFormatting>
  <conditionalFormatting sqref="R24">
    <cfRule type="expression" dxfId="5283" priority="1211" stopIfTrue="1">
      <formula>IF($BD$20="c",TRUE)</formula>
    </cfRule>
    <cfRule type="expression" dxfId="5282" priority="1212" stopIfTrue="1">
      <formula>IF(($R$4="P")*AND($B$24="T"),TRUE)</formula>
    </cfRule>
  </conditionalFormatting>
  <conditionalFormatting sqref="R25">
    <cfRule type="expression" dxfId="5281" priority="1273" stopIfTrue="1">
      <formula>IF($BE$20="c",TRUE)</formula>
    </cfRule>
    <cfRule type="expression" dxfId="5280" priority="1274" stopIfTrue="1">
      <formula>IF(($R$4="P")*AND($B$25="U"),TRUE)</formula>
    </cfRule>
  </conditionalFormatting>
  <conditionalFormatting sqref="R26">
    <cfRule type="expression" dxfId="5279" priority="1335" stopIfTrue="1">
      <formula>IF($BF$20="c",TRUE)</formula>
    </cfRule>
    <cfRule type="expression" dxfId="5278" priority="1336" stopIfTrue="1">
      <formula>IF(($R$4="P")*AND($B$26="V"),TRUE)</formula>
    </cfRule>
  </conditionalFormatting>
  <conditionalFormatting sqref="R27">
    <cfRule type="expression" dxfId="5277" priority="1397" stopIfTrue="1">
      <formula>IF($BG$20="c",TRUE)</formula>
    </cfRule>
    <cfRule type="expression" dxfId="5276" priority="1398" stopIfTrue="1">
      <formula>IF(($R$4="P")*AND($B$27="W"),TRUE)</formula>
    </cfRule>
  </conditionalFormatting>
  <conditionalFormatting sqref="R28">
    <cfRule type="expression" dxfId="5275" priority="1459" stopIfTrue="1">
      <formula>IF($BH$20="c",TRUE)</formula>
    </cfRule>
    <cfRule type="expression" dxfId="5274" priority="1460" stopIfTrue="1">
      <formula>IF(($R$4="P")*AND($B$28="X"),TRUE)</formula>
    </cfRule>
  </conditionalFormatting>
  <conditionalFormatting sqref="R29">
    <cfRule type="expression" dxfId="5273" priority="1521" stopIfTrue="1">
      <formula>IF($BI$20="c",TRUE)</formula>
    </cfRule>
    <cfRule type="expression" dxfId="5272" priority="1522" stopIfTrue="1">
      <formula>IF(($R$4="P")*AND($B$29="Y"),TRUE)</formula>
    </cfRule>
  </conditionalFormatting>
  <conditionalFormatting sqref="R30">
    <cfRule type="expression" dxfId="5271" priority="1583" stopIfTrue="1">
      <formula>IF($BJ$20="c",TRUE)</formula>
    </cfRule>
    <cfRule type="expression" dxfId="5270" priority="1584" stopIfTrue="1">
      <formula>IF(($R$4="P")*AND($B$30="Z"),TRUE)</formula>
    </cfRule>
  </conditionalFormatting>
  <conditionalFormatting sqref="R31">
    <cfRule type="expression" dxfId="5269" priority="1645" stopIfTrue="1">
      <formula>IF($BK$20="c",TRUE)</formula>
    </cfRule>
    <cfRule type="expression" dxfId="5268" priority="1646" stopIfTrue="1">
      <formula>IF(($R$4="P")*AND($B$31="AA"),TRUE)</formula>
    </cfRule>
  </conditionalFormatting>
  <conditionalFormatting sqref="R32">
    <cfRule type="expression" dxfId="5267" priority="1707" stopIfTrue="1">
      <formula>IF($BL$20="c",TRUE)</formula>
    </cfRule>
    <cfRule type="expression" dxfId="5266" priority="1708" stopIfTrue="1">
      <formula>IF(($R$4="P")*AND($B$32="AB"),TRUE)</formula>
    </cfRule>
  </conditionalFormatting>
  <conditionalFormatting sqref="R33">
    <cfRule type="expression" dxfId="5265" priority="1769" stopIfTrue="1">
      <formula>IF($BM$20="c",TRUE)</formula>
    </cfRule>
    <cfRule type="expression" dxfId="5264" priority="1770" stopIfTrue="1">
      <formula>IF(($R$4="P")*AND($B$33="AC"),TRUE)</formula>
    </cfRule>
  </conditionalFormatting>
  <conditionalFormatting sqref="R34">
    <cfRule type="expression" dxfId="5263" priority="1831" stopIfTrue="1">
      <formula>IF($BN$20="c",TRUE)</formula>
    </cfRule>
    <cfRule type="expression" dxfId="5262" priority="1832" stopIfTrue="1">
      <formula>IF(($R$4="P")*AND($B$34="AD"),TRUE)</formula>
    </cfRule>
  </conditionalFormatting>
  <conditionalFormatting sqref="R35">
    <cfRule type="expression" dxfId="5261" priority="1893" stopIfTrue="1">
      <formula>IF($BO$20="c",TRUE)</formula>
    </cfRule>
    <cfRule type="expression" dxfId="5260" priority="1894" stopIfTrue="1">
      <formula>IF(($R$4="P")*AND($B$35="AE"),TRUE)</formula>
    </cfRule>
  </conditionalFormatting>
  <conditionalFormatting sqref="R36">
    <cfRule type="expression" dxfId="5259" priority="1955" stopIfTrue="1">
      <formula>IF($BP$20="c",TRUE)</formula>
    </cfRule>
    <cfRule type="expression" dxfId="5258" priority="1956" stopIfTrue="1">
      <formula>IF(($R$4="P")*AND($B$36="AF"),TRUE)</formula>
    </cfRule>
  </conditionalFormatting>
  <conditionalFormatting sqref="S5">
    <cfRule type="expression" dxfId="5257" priority="33" stopIfTrue="1">
      <formula>IF($AK$21="c",TRUE)</formula>
    </cfRule>
    <cfRule type="expression" dxfId="5256" priority="34" stopIfTrue="1">
      <formula>IF(($S$4="Q")*AND($B$5="A"),TRUE)</formula>
    </cfRule>
  </conditionalFormatting>
  <conditionalFormatting sqref="S6">
    <cfRule type="expression" dxfId="5255" priority="95" stopIfTrue="1">
      <formula>IF($AL$21="c",TRUE)</formula>
    </cfRule>
    <cfRule type="expression" dxfId="5254" priority="96" stopIfTrue="1">
      <formula>IF(($S$4="Q")*AND($B$6="B"),TRUE)</formula>
    </cfRule>
  </conditionalFormatting>
  <conditionalFormatting sqref="S7">
    <cfRule type="expression" dxfId="5253" priority="157" stopIfTrue="1">
      <formula>IF($AM$21="c",TRUE)</formula>
    </cfRule>
    <cfRule type="expression" dxfId="5252" priority="158" stopIfTrue="1">
      <formula>IF(($S$4="Q")*AND($B$7="C"),TRUE)</formula>
    </cfRule>
  </conditionalFormatting>
  <conditionalFormatting sqref="S8">
    <cfRule type="expression" dxfId="5251" priority="219" stopIfTrue="1">
      <formula>IF($AN$21="c",TRUE)</formula>
    </cfRule>
    <cfRule type="expression" dxfId="5250" priority="220" stopIfTrue="1">
      <formula>IF(($S$4="Q")*AND($B$8="D"),TRUE)</formula>
    </cfRule>
  </conditionalFormatting>
  <conditionalFormatting sqref="S9">
    <cfRule type="expression" dxfId="5249" priority="281" stopIfTrue="1">
      <formula>IF($AO$21="c",TRUE)</formula>
    </cfRule>
    <cfRule type="expression" dxfId="5248" priority="282" stopIfTrue="1">
      <formula>IF(($S$4="Q")*AND($B$9="E"),TRUE)</formula>
    </cfRule>
  </conditionalFormatting>
  <conditionalFormatting sqref="S10">
    <cfRule type="expression" dxfId="5247" priority="343" stopIfTrue="1">
      <formula>IF($AP$21="c",TRUE)</formula>
    </cfRule>
    <cfRule type="expression" dxfId="5246" priority="344" stopIfTrue="1">
      <formula>IF(($S$4="Q")*AND($B$10="F"),TRUE)</formula>
    </cfRule>
  </conditionalFormatting>
  <conditionalFormatting sqref="S11">
    <cfRule type="expression" dxfId="5245" priority="405" stopIfTrue="1">
      <formula>IF($AQ$21="c",TRUE)</formula>
    </cfRule>
    <cfRule type="expression" dxfId="5244" priority="406" stopIfTrue="1">
      <formula>IF(($S$4="Q")*AND($B$11="G"),TRUE)</formula>
    </cfRule>
  </conditionalFormatting>
  <conditionalFormatting sqref="S12">
    <cfRule type="expression" dxfId="5243" priority="467" stopIfTrue="1">
      <formula>IF($AR$21="c",TRUE)</formula>
    </cfRule>
    <cfRule type="expression" dxfId="5242" priority="468" stopIfTrue="1">
      <formula>IF(($S$4="Q")*AND($B$12="H"),TRUE)</formula>
    </cfRule>
  </conditionalFormatting>
  <conditionalFormatting sqref="S13">
    <cfRule type="expression" dxfId="5241" priority="529" stopIfTrue="1">
      <formula>IF($AS$21="c",TRUE)</formula>
    </cfRule>
    <cfRule type="expression" dxfId="5240" priority="530" stopIfTrue="1">
      <formula>IF(($S$4="Q")*AND($B$13="I"),TRUE)</formula>
    </cfRule>
  </conditionalFormatting>
  <conditionalFormatting sqref="S14">
    <cfRule type="expression" dxfId="5239" priority="591" stopIfTrue="1">
      <formula>IF($AT$21="c",TRUE)</formula>
    </cfRule>
    <cfRule type="expression" dxfId="5238" priority="592" stopIfTrue="1">
      <formula>IF(($S$4="Q")*AND($B$14="J"),TRUE)</formula>
    </cfRule>
  </conditionalFormatting>
  <conditionalFormatting sqref="S15">
    <cfRule type="expression" dxfId="5237" priority="653" stopIfTrue="1">
      <formula>IF($AU$21="c",TRUE)</formula>
    </cfRule>
    <cfRule type="expression" dxfId="5236" priority="654" stopIfTrue="1">
      <formula>IF(($S$4="Q")*AND($B$15="K"),TRUE)</formula>
    </cfRule>
  </conditionalFormatting>
  <conditionalFormatting sqref="S16">
    <cfRule type="expression" dxfId="5235" priority="715" stopIfTrue="1">
      <formula>IF($AV$21="c",TRUE)</formula>
    </cfRule>
    <cfRule type="expression" dxfId="5234" priority="716" stopIfTrue="1">
      <formula>IF(($S$4="Q")*AND($B$16="L"),TRUE)</formula>
    </cfRule>
  </conditionalFormatting>
  <conditionalFormatting sqref="S17">
    <cfRule type="expression" dxfId="5233" priority="777" stopIfTrue="1">
      <formula>IF($AW$21="c",TRUE)</formula>
    </cfRule>
    <cfRule type="expression" dxfId="5232" priority="778" stopIfTrue="1">
      <formula>IF(($S$4="Q")*AND($B$17="M"),TRUE)</formula>
    </cfRule>
  </conditionalFormatting>
  <conditionalFormatting sqref="S18">
    <cfRule type="expression" dxfId="5231" priority="839" stopIfTrue="1">
      <formula>IF($AX$21="c",TRUE)</formula>
    </cfRule>
    <cfRule type="expression" dxfId="5230" priority="840" stopIfTrue="1">
      <formula>IF(($S$4="Q")*AND($B$18="N"),TRUE)</formula>
    </cfRule>
  </conditionalFormatting>
  <conditionalFormatting sqref="S19">
    <cfRule type="expression" dxfId="5229" priority="901" stopIfTrue="1">
      <formula>IF($AY$21="c",TRUE)</formula>
    </cfRule>
    <cfRule type="expression" dxfId="5228" priority="902" stopIfTrue="1">
      <formula>IF(($S$4="Q")*AND($B$19="O"),TRUE)</formula>
    </cfRule>
  </conditionalFormatting>
  <conditionalFormatting sqref="S20">
    <cfRule type="expression" dxfId="5227" priority="963" stopIfTrue="1">
      <formula>IF($AZ$21="c",TRUE)</formula>
    </cfRule>
    <cfRule type="expression" dxfId="5226" priority="964" stopIfTrue="1">
      <formula>IF(($S$4="Q")*AND($B$20="P"),TRUE)</formula>
    </cfRule>
  </conditionalFormatting>
  <conditionalFormatting sqref="S22">
    <cfRule type="expression" dxfId="5225" priority="1089" stopIfTrue="1">
      <formula>IF($BB$21="c",TRUE)</formula>
    </cfRule>
    <cfRule type="expression" dxfId="5224" priority="1090" stopIfTrue="1">
      <formula>IF(($S$4="Q")*AND($B$22="R"),TRUE)</formula>
    </cfRule>
  </conditionalFormatting>
  <conditionalFormatting sqref="S23">
    <cfRule type="expression" dxfId="5223" priority="1151" stopIfTrue="1">
      <formula>IF($BC$21="c",TRUE)</formula>
    </cfRule>
    <cfRule type="expression" dxfId="5222" priority="1152" stopIfTrue="1">
      <formula>IF(($S$4="Q")*AND($B$23="S"),TRUE)</formula>
    </cfRule>
  </conditionalFormatting>
  <conditionalFormatting sqref="S24">
    <cfRule type="expression" dxfId="5221" priority="1213" stopIfTrue="1">
      <formula>IF($BD$21="c",TRUE)</formula>
    </cfRule>
    <cfRule type="expression" dxfId="5220" priority="1214" stopIfTrue="1">
      <formula>IF(($S$4="Q")*AND($B$24="T"),TRUE)</formula>
    </cfRule>
  </conditionalFormatting>
  <conditionalFormatting sqref="S25">
    <cfRule type="expression" dxfId="5219" priority="1275" stopIfTrue="1">
      <formula>IF($BE$21="c",TRUE)</formula>
    </cfRule>
    <cfRule type="expression" dxfId="5218" priority="1276" stopIfTrue="1">
      <formula>IF(($S$4="Q")*AND($B$25="U"),TRUE)</formula>
    </cfRule>
  </conditionalFormatting>
  <conditionalFormatting sqref="S26">
    <cfRule type="expression" dxfId="5217" priority="1337" stopIfTrue="1">
      <formula>IF($BF$21="c",TRUE)</formula>
    </cfRule>
    <cfRule type="expression" dxfId="5216" priority="1338" stopIfTrue="1">
      <formula>IF(($S$4="Q")*AND($B$26="V"),TRUE)</formula>
    </cfRule>
  </conditionalFormatting>
  <conditionalFormatting sqref="S27">
    <cfRule type="expression" dxfId="5215" priority="1399" stopIfTrue="1">
      <formula>IF($BG$21="c",TRUE)</formula>
    </cfRule>
    <cfRule type="expression" dxfId="5214" priority="1400" stopIfTrue="1">
      <formula>IF(($S$4="Q")*AND($B$27="W"),TRUE)</formula>
    </cfRule>
  </conditionalFormatting>
  <conditionalFormatting sqref="S28">
    <cfRule type="expression" dxfId="5213" priority="1461" stopIfTrue="1">
      <formula>IF($BH$21="c",TRUE)</formula>
    </cfRule>
    <cfRule type="expression" dxfId="5212" priority="1462" stopIfTrue="1">
      <formula>IF(($S$4="Q")*AND($B$28="X"),TRUE)</formula>
    </cfRule>
  </conditionalFormatting>
  <conditionalFormatting sqref="S29">
    <cfRule type="expression" dxfId="5211" priority="1523" stopIfTrue="1">
      <formula>IF($BI$21="c",TRUE)</formula>
    </cfRule>
    <cfRule type="expression" dxfId="5210" priority="1524" stopIfTrue="1">
      <formula>IF(($S$4="Q")*AND($B$29="Y"),TRUE)</formula>
    </cfRule>
  </conditionalFormatting>
  <conditionalFormatting sqref="S30">
    <cfRule type="expression" dxfId="5209" priority="1585" stopIfTrue="1">
      <formula>IF($BJ$21="c",TRUE)</formula>
    </cfRule>
    <cfRule type="expression" dxfId="5208" priority="1586" stopIfTrue="1">
      <formula>IF(($S$4="Q")*AND($B$30="Z"),TRUE)</formula>
    </cfRule>
  </conditionalFormatting>
  <conditionalFormatting sqref="S31">
    <cfRule type="expression" dxfId="5207" priority="1647" stopIfTrue="1">
      <formula>IF($BK$21="c",TRUE)</formula>
    </cfRule>
    <cfRule type="expression" dxfId="5206" priority="1648" stopIfTrue="1">
      <formula>IF(($S$4="Q")*AND($B$31="AA"),TRUE)</formula>
    </cfRule>
  </conditionalFormatting>
  <conditionalFormatting sqref="S32">
    <cfRule type="expression" dxfId="5205" priority="1709" stopIfTrue="1">
      <formula>IF($BL$21="c",TRUE)</formula>
    </cfRule>
    <cfRule type="expression" dxfId="5204" priority="1710" stopIfTrue="1">
      <formula>IF(($S$4="Q")*AND($B$32="AB"),TRUE)</formula>
    </cfRule>
  </conditionalFormatting>
  <conditionalFormatting sqref="S33">
    <cfRule type="expression" dxfId="5203" priority="1771" stopIfTrue="1">
      <formula>IF($BM$21="c",TRUE)</formula>
    </cfRule>
    <cfRule type="expression" dxfId="5202" priority="1772" stopIfTrue="1">
      <formula>IF(($S$4="Q")*AND($B$33="AC"),TRUE)</formula>
    </cfRule>
  </conditionalFormatting>
  <conditionalFormatting sqref="S34">
    <cfRule type="expression" dxfId="5201" priority="1833" stopIfTrue="1">
      <formula>IF($BN$21="c",TRUE)</formula>
    </cfRule>
    <cfRule type="expression" dxfId="5200" priority="1834" stopIfTrue="1">
      <formula>IF(($S$4="Q")*AND($B$34="AD"),TRUE)</formula>
    </cfRule>
  </conditionalFormatting>
  <conditionalFormatting sqref="S35">
    <cfRule type="expression" dxfId="5199" priority="1895" stopIfTrue="1">
      <formula>IF($BO$21="c",TRUE)</formula>
    </cfRule>
    <cfRule type="expression" dxfId="5198" priority="1896" stopIfTrue="1">
      <formula>IF(($S$4="Q")*AND($B$35="AE"),TRUE)</formula>
    </cfRule>
  </conditionalFormatting>
  <conditionalFormatting sqref="S36">
    <cfRule type="expression" dxfId="5197" priority="1957" stopIfTrue="1">
      <formula>IF($BP$21="c",TRUE)</formula>
    </cfRule>
    <cfRule type="expression" dxfId="5196" priority="1958" stopIfTrue="1">
      <formula>IF(($S$4="Q")*AND($B$36="AF"),TRUE)</formula>
    </cfRule>
  </conditionalFormatting>
  <conditionalFormatting sqref="T5">
    <cfRule type="expression" dxfId="5195" priority="35" stopIfTrue="1">
      <formula>IF($AK$22="c",TRUE)</formula>
    </cfRule>
    <cfRule type="expression" dxfId="5194" priority="36" stopIfTrue="1">
      <formula>IF(($T$4="R")*AND($B$5="A"),TRUE)</formula>
    </cfRule>
  </conditionalFormatting>
  <conditionalFormatting sqref="T6">
    <cfRule type="expression" dxfId="5193" priority="97" stopIfTrue="1">
      <formula>IF($AL$22="c",TRUE)</formula>
    </cfRule>
    <cfRule type="expression" dxfId="5192" priority="98" stopIfTrue="1">
      <formula>IF(($T$4="R")*AND($B$6="B"),TRUE)</formula>
    </cfRule>
  </conditionalFormatting>
  <conditionalFormatting sqref="T7">
    <cfRule type="expression" dxfId="5191" priority="159" stopIfTrue="1">
      <formula>IF($AM$22="c",TRUE)</formula>
    </cfRule>
    <cfRule type="expression" dxfId="5190" priority="160" stopIfTrue="1">
      <formula>IF(($T$4="R")*AND($B$7="C"),TRUE)</formula>
    </cfRule>
  </conditionalFormatting>
  <conditionalFormatting sqref="T8">
    <cfRule type="expression" dxfId="5189" priority="221" stopIfTrue="1">
      <formula>IF($AN$22="c",TRUE)</formula>
    </cfRule>
    <cfRule type="expression" dxfId="5188" priority="222" stopIfTrue="1">
      <formula>IF(($T$4="R")*AND($B$8="D"),TRUE)</formula>
    </cfRule>
  </conditionalFormatting>
  <conditionalFormatting sqref="T9">
    <cfRule type="expression" dxfId="5187" priority="283" stopIfTrue="1">
      <formula>IF($AO$22="c",TRUE)</formula>
    </cfRule>
    <cfRule type="expression" dxfId="5186" priority="284" stopIfTrue="1">
      <formula>IF(($T$4="R")*AND($B$9="E"),TRUE)</formula>
    </cfRule>
  </conditionalFormatting>
  <conditionalFormatting sqref="T10">
    <cfRule type="expression" dxfId="5185" priority="345" stopIfTrue="1">
      <formula>IF($AP$22="c",TRUE)</formula>
    </cfRule>
    <cfRule type="expression" dxfId="5184" priority="346" stopIfTrue="1">
      <formula>IF(($T$4="R")*AND($B$10="F"),TRUE)</formula>
    </cfRule>
  </conditionalFormatting>
  <conditionalFormatting sqref="T11">
    <cfRule type="expression" dxfId="5183" priority="407" stopIfTrue="1">
      <formula>IF($AQ$22="c",TRUE)</formula>
    </cfRule>
    <cfRule type="expression" dxfId="5182" priority="408" stopIfTrue="1">
      <formula>IF(($T$4="R")*AND($B$11="G"),TRUE)</formula>
    </cfRule>
  </conditionalFormatting>
  <conditionalFormatting sqref="T12">
    <cfRule type="expression" dxfId="5181" priority="469" stopIfTrue="1">
      <formula>IF($AR$22="c",TRUE)</formula>
    </cfRule>
    <cfRule type="expression" dxfId="5180" priority="470" stopIfTrue="1">
      <formula>IF(($T$4="R")*AND($B$12="H"),TRUE)</formula>
    </cfRule>
  </conditionalFormatting>
  <conditionalFormatting sqref="T13">
    <cfRule type="expression" dxfId="5179" priority="531" stopIfTrue="1">
      <formula>IF($AS$22="c",TRUE)</formula>
    </cfRule>
    <cfRule type="expression" dxfId="5178" priority="532" stopIfTrue="1">
      <formula>IF(($T$4="R")*AND($B$13="I"),TRUE)</formula>
    </cfRule>
  </conditionalFormatting>
  <conditionalFormatting sqref="T14">
    <cfRule type="expression" dxfId="5177" priority="593" stopIfTrue="1">
      <formula>IF($AT$22="c",TRUE)</formula>
    </cfRule>
    <cfRule type="expression" dxfId="5176" priority="594" stopIfTrue="1">
      <formula>IF(($T$4="R")*AND($B$14="J"),TRUE)</formula>
    </cfRule>
  </conditionalFormatting>
  <conditionalFormatting sqref="T15">
    <cfRule type="expression" dxfId="5175" priority="655" stopIfTrue="1">
      <formula>IF($AU$22="c",TRUE)</formula>
    </cfRule>
    <cfRule type="expression" dxfId="5174" priority="656" stopIfTrue="1">
      <formula>IF(($T$4="R")*AND($B$15="K"),TRUE)</formula>
    </cfRule>
  </conditionalFormatting>
  <conditionalFormatting sqref="T16">
    <cfRule type="expression" dxfId="5173" priority="717" stopIfTrue="1">
      <formula>IF($AV$22="c",TRUE)</formula>
    </cfRule>
    <cfRule type="expression" dxfId="5172" priority="718" stopIfTrue="1">
      <formula>IF(($T$4="R")*AND($B$16="L"),TRUE)</formula>
    </cfRule>
  </conditionalFormatting>
  <conditionalFormatting sqref="T17">
    <cfRule type="expression" dxfId="5171" priority="779" stopIfTrue="1">
      <formula>IF($AW$22="c",TRUE)</formula>
    </cfRule>
    <cfRule type="expression" dxfId="5170" priority="780" stopIfTrue="1">
      <formula>IF(($T$4="R")*AND($B$17="M"),TRUE)</formula>
    </cfRule>
  </conditionalFormatting>
  <conditionalFormatting sqref="T18">
    <cfRule type="expression" dxfId="5169" priority="841" stopIfTrue="1">
      <formula>IF($AX$22="c",TRUE)</formula>
    </cfRule>
    <cfRule type="expression" dxfId="5168" priority="842" stopIfTrue="1">
      <formula>IF(($T$4="R")*AND($B$18="N"),TRUE)</formula>
    </cfRule>
  </conditionalFormatting>
  <conditionalFormatting sqref="T19">
    <cfRule type="expression" dxfId="5167" priority="903" stopIfTrue="1">
      <formula>IF($AY$22="c",TRUE)</formula>
    </cfRule>
    <cfRule type="expression" dxfId="5166" priority="904" stopIfTrue="1">
      <formula>IF(($T$4="R")*AND($B$19="O"),TRUE)</formula>
    </cfRule>
  </conditionalFormatting>
  <conditionalFormatting sqref="T20">
    <cfRule type="expression" dxfId="5165" priority="965" stopIfTrue="1">
      <formula>IF($AZ$22="c",TRUE)</formula>
    </cfRule>
    <cfRule type="expression" dxfId="5164" priority="966" stopIfTrue="1">
      <formula>IF(($T$4="R")*AND($B$20="P"),TRUE)</formula>
    </cfRule>
  </conditionalFormatting>
  <conditionalFormatting sqref="T21">
    <cfRule type="expression" dxfId="5163" priority="1027" stopIfTrue="1">
      <formula>IF($BA$22="c",TRUE)</formula>
    </cfRule>
    <cfRule type="expression" dxfId="5162" priority="1028" stopIfTrue="1">
      <formula>IF(($T$4="R")*AND($B$21="Q"),TRUE)</formula>
    </cfRule>
  </conditionalFormatting>
  <conditionalFormatting sqref="T23">
    <cfRule type="expression" dxfId="5161" priority="1153" stopIfTrue="1">
      <formula>IF($BC$22="c",TRUE)</formula>
    </cfRule>
    <cfRule type="expression" dxfId="5160" priority="1154" stopIfTrue="1">
      <formula>IF(($T$4="R")*AND($B$23="S"),TRUE)</formula>
    </cfRule>
  </conditionalFormatting>
  <conditionalFormatting sqref="T24">
    <cfRule type="expression" dxfId="5159" priority="1215" stopIfTrue="1">
      <formula>IF($BD$22="c",TRUE)</formula>
    </cfRule>
    <cfRule type="expression" dxfId="5158" priority="1216" stopIfTrue="1">
      <formula>IF(($T$4="R")*AND($B$24="T"),TRUE)</formula>
    </cfRule>
  </conditionalFormatting>
  <conditionalFormatting sqref="T25">
    <cfRule type="expression" dxfId="5157" priority="1277" stopIfTrue="1">
      <formula>IF($BE$22="c",TRUE)</formula>
    </cfRule>
    <cfRule type="expression" dxfId="5156" priority="1278" stopIfTrue="1">
      <formula>IF(($T$4="R")*AND($B$25="U"),TRUE)</formula>
    </cfRule>
  </conditionalFormatting>
  <conditionalFormatting sqref="T26">
    <cfRule type="expression" dxfId="5155" priority="1339" stopIfTrue="1">
      <formula>IF($BF$22="c",TRUE)</formula>
    </cfRule>
    <cfRule type="expression" dxfId="5154" priority="1340" stopIfTrue="1">
      <formula>IF(($T$4="R")*AND($B$26="V"),TRUE)</formula>
    </cfRule>
  </conditionalFormatting>
  <conditionalFormatting sqref="T27">
    <cfRule type="expression" dxfId="5153" priority="1401" stopIfTrue="1">
      <formula>IF($BG$22="c",TRUE)</formula>
    </cfRule>
    <cfRule type="expression" dxfId="5152" priority="1402" stopIfTrue="1">
      <formula>IF(($T$4="R")*AND($B$27="W"),TRUE)</formula>
    </cfRule>
  </conditionalFormatting>
  <conditionalFormatting sqref="T28">
    <cfRule type="expression" dxfId="5151" priority="1463" stopIfTrue="1">
      <formula>IF($BH$22="c",TRUE)</formula>
    </cfRule>
    <cfRule type="expression" dxfId="5150" priority="1464" stopIfTrue="1">
      <formula>IF(($T$4="R")*AND($B$28="X"),TRUE)</formula>
    </cfRule>
  </conditionalFormatting>
  <conditionalFormatting sqref="T29">
    <cfRule type="expression" dxfId="5149" priority="1525" stopIfTrue="1">
      <formula>IF($BI$22="c",TRUE)</formula>
    </cfRule>
    <cfRule type="expression" dxfId="5148" priority="1526" stopIfTrue="1">
      <formula>IF(($T$4="R")*AND($B$29="Y"),TRUE)</formula>
    </cfRule>
  </conditionalFormatting>
  <conditionalFormatting sqref="T30">
    <cfRule type="expression" dxfId="5147" priority="1587" stopIfTrue="1">
      <formula>IF($BJ$22="c",TRUE)</formula>
    </cfRule>
    <cfRule type="expression" dxfId="5146" priority="1588" stopIfTrue="1">
      <formula>IF(($T$4="R")*AND($B$30="Z"),TRUE)</formula>
    </cfRule>
  </conditionalFormatting>
  <conditionalFormatting sqref="T31">
    <cfRule type="expression" dxfId="5145" priority="1649" stopIfTrue="1">
      <formula>IF($BK$22="c",TRUE)</formula>
    </cfRule>
    <cfRule type="expression" dxfId="5144" priority="1650" stopIfTrue="1">
      <formula>IF(($T$4="R")*AND($B$31="AA"),TRUE)</formula>
    </cfRule>
  </conditionalFormatting>
  <conditionalFormatting sqref="T32">
    <cfRule type="expression" dxfId="5143" priority="1711" stopIfTrue="1">
      <formula>IF($BL$22="c",TRUE)</formula>
    </cfRule>
    <cfRule type="expression" dxfId="5142" priority="1712" stopIfTrue="1">
      <formula>IF(($T$4="R")*AND($B$32="AB"),TRUE)</formula>
    </cfRule>
  </conditionalFormatting>
  <conditionalFormatting sqref="T33">
    <cfRule type="expression" dxfId="5141" priority="1773" stopIfTrue="1">
      <formula>IF($BM$22="c",TRUE)</formula>
    </cfRule>
    <cfRule type="expression" dxfId="5140" priority="1774" stopIfTrue="1">
      <formula>IF(($T$4="R")*AND($B$33="AC"),TRUE)</formula>
    </cfRule>
  </conditionalFormatting>
  <conditionalFormatting sqref="T34">
    <cfRule type="expression" dxfId="5139" priority="1835" stopIfTrue="1">
      <formula>IF($BN$22="c",TRUE)</formula>
    </cfRule>
    <cfRule type="expression" dxfId="5138" priority="1836" stopIfTrue="1">
      <formula>IF(($T$4="R")*AND($B$34="AD"),TRUE)</formula>
    </cfRule>
  </conditionalFormatting>
  <conditionalFormatting sqref="T35">
    <cfRule type="expression" dxfId="5137" priority="1897" stopIfTrue="1">
      <formula>IF($BO$22="c",TRUE)</formula>
    </cfRule>
    <cfRule type="expression" dxfId="5136" priority="1898" stopIfTrue="1">
      <formula>IF(($T$4="R")*AND($B$35="AE"),TRUE)</formula>
    </cfRule>
  </conditionalFormatting>
  <conditionalFormatting sqref="T36">
    <cfRule type="expression" dxfId="5135" priority="1959" stopIfTrue="1">
      <formula>IF($BP$22="c",TRUE)</formula>
    </cfRule>
    <cfRule type="expression" dxfId="5134" priority="1960" stopIfTrue="1">
      <formula>IF(($T$4="R")*AND($B$36="AF"),TRUE)</formula>
    </cfRule>
  </conditionalFormatting>
  <conditionalFormatting sqref="U5">
    <cfRule type="expression" dxfId="5133" priority="37" stopIfTrue="1">
      <formula>IF($AK$23="c",TRUE)</formula>
    </cfRule>
    <cfRule type="expression" dxfId="5132" priority="38" stopIfTrue="1">
      <formula>IF(($U$4="S")*AND($B$5="A"),TRUE)</formula>
    </cfRule>
  </conditionalFormatting>
  <conditionalFormatting sqref="U6">
    <cfRule type="expression" dxfId="5131" priority="99" stopIfTrue="1">
      <formula>IF($AL$23="c",TRUE)</formula>
    </cfRule>
    <cfRule type="expression" dxfId="5130" priority="100" stopIfTrue="1">
      <formula>IF(($U$4="S")*AND($B$6="B"),TRUE)</formula>
    </cfRule>
  </conditionalFormatting>
  <conditionalFormatting sqref="U7">
    <cfRule type="expression" dxfId="5129" priority="161" stopIfTrue="1">
      <formula>IF($AM$23="c",TRUE)</formula>
    </cfRule>
    <cfRule type="expression" dxfId="5128" priority="162" stopIfTrue="1">
      <formula>IF(($U$4="S")*AND($B$7="C"),TRUE)</formula>
    </cfRule>
  </conditionalFormatting>
  <conditionalFormatting sqref="U8">
    <cfRule type="expression" dxfId="5127" priority="223" stopIfTrue="1">
      <formula>IF($AN$23="c",TRUE)</formula>
    </cfRule>
    <cfRule type="expression" dxfId="5126" priority="224" stopIfTrue="1">
      <formula>IF(($U$4="S")*AND($B$8="D"),TRUE)</formula>
    </cfRule>
  </conditionalFormatting>
  <conditionalFormatting sqref="U9">
    <cfRule type="expression" dxfId="5125" priority="285" stopIfTrue="1">
      <formula>IF($AO$23="c",TRUE)</formula>
    </cfRule>
    <cfRule type="expression" dxfId="5124" priority="286" stopIfTrue="1">
      <formula>IF(($U$4="S")*AND($B$9="E"),TRUE)</formula>
    </cfRule>
  </conditionalFormatting>
  <conditionalFormatting sqref="U10">
    <cfRule type="expression" dxfId="5123" priority="347" stopIfTrue="1">
      <formula>IF($AP$23="c",TRUE)</formula>
    </cfRule>
    <cfRule type="expression" dxfId="5122" priority="348" stopIfTrue="1">
      <formula>IF(($U$4="S")*AND($B$10="F"),TRUE)</formula>
    </cfRule>
  </conditionalFormatting>
  <conditionalFormatting sqref="U11">
    <cfRule type="expression" dxfId="5121" priority="409" stopIfTrue="1">
      <formula>IF($AQ$23="c",TRUE)</formula>
    </cfRule>
    <cfRule type="expression" dxfId="5120" priority="410" stopIfTrue="1">
      <formula>IF(($U$4="S")*AND($B$11="G"),TRUE)</formula>
    </cfRule>
  </conditionalFormatting>
  <conditionalFormatting sqref="U12">
    <cfRule type="expression" dxfId="5119" priority="471" stopIfTrue="1">
      <formula>IF($AR$23="c",TRUE)</formula>
    </cfRule>
    <cfRule type="expression" dxfId="5118" priority="472" stopIfTrue="1">
      <formula>IF(($U$4="S")*AND($B$12="H"),TRUE)</formula>
    </cfRule>
  </conditionalFormatting>
  <conditionalFormatting sqref="U13">
    <cfRule type="expression" dxfId="5117" priority="533" stopIfTrue="1">
      <formula>IF($AS$23="c",TRUE)</formula>
    </cfRule>
    <cfRule type="expression" dxfId="5116" priority="534" stopIfTrue="1">
      <formula>IF(($U$4="S")*AND($B$13="I"),TRUE)</formula>
    </cfRule>
  </conditionalFormatting>
  <conditionalFormatting sqref="U14">
    <cfRule type="expression" dxfId="5115" priority="595" stopIfTrue="1">
      <formula>IF($AT$23="c",TRUE)</formula>
    </cfRule>
    <cfRule type="expression" dxfId="5114" priority="596" stopIfTrue="1">
      <formula>IF(($U$4="S")*AND($B$14="J"),TRUE)</formula>
    </cfRule>
  </conditionalFormatting>
  <conditionalFormatting sqref="U15">
    <cfRule type="expression" dxfId="5113" priority="657" stopIfTrue="1">
      <formula>IF($AU$23="c",TRUE)</formula>
    </cfRule>
    <cfRule type="expression" dxfId="5112" priority="658" stopIfTrue="1">
      <formula>IF(($U$4="S")*AND($B$15="K"),TRUE)</formula>
    </cfRule>
  </conditionalFormatting>
  <conditionalFormatting sqref="U16">
    <cfRule type="expression" dxfId="5111" priority="719" stopIfTrue="1">
      <formula>IF($AV$23="c",TRUE)</formula>
    </cfRule>
    <cfRule type="expression" dxfId="5110" priority="720" stopIfTrue="1">
      <formula>IF(($U$4="S")*AND($B$16="L"),TRUE)</formula>
    </cfRule>
  </conditionalFormatting>
  <conditionalFormatting sqref="U17">
    <cfRule type="expression" dxfId="5109" priority="781" stopIfTrue="1">
      <formula>IF($AW$23="c",TRUE)</formula>
    </cfRule>
    <cfRule type="expression" dxfId="5108" priority="782" stopIfTrue="1">
      <formula>IF(($U$4="S")*AND($B$17="M"),TRUE)</formula>
    </cfRule>
  </conditionalFormatting>
  <conditionalFormatting sqref="U18">
    <cfRule type="expression" dxfId="5107" priority="843" stopIfTrue="1">
      <formula>IF($AX$23="c",TRUE)</formula>
    </cfRule>
    <cfRule type="expression" dxfId="5106" priority="844" stopIfTrue="1">
      <formula>IF(($U$4="S")*AND($B$18="N"),TRUE)</formula>
    </cfRule>
  </conditionalFormatting>
  <conditionalFormatting sqref="U19">
    <cfRule type="expression" dxfId="5105" priority="905" stopIfTrue="1">
      <formula>IF($AY$23="c",TRUE)</formula>
    </cfRule>
    <cfRule type="expression" dxfId="5104" priority="906" stopIfTrue="1">
      <formula>IF(($U$4="S")*AND($B$19="O"),TRUE)</formula>
    </cfRule>
  </conditionalFormatting>
  <conditionalFormatting sqref="U20">
    <cfRule type="expression" dxfId="5103" priority="967" stopIfTrue="1">
      <formula>IF($AZ$23="c",TRUE)</formula>
    </cfRule>
    <cfRule type="expression" dxfId="5102" priority="968" stopIfTrue="1">
      <formula>IF(($U$4="S")*AND($B$20="P"),TRUE)</formula>
    </cfRule>
  </conditionalFormatting>
  <conditionalFormatting sqref="U21">
    <cfRule type="expression" dxfId="5101" priority="1029" stopIfTrue="1">
      <formula>IF($BA$23="c",TRUE)</formula>
    </cfRule>
    <cfRule type="expression" dxfId="5100" priority="1030" stopIfTrue="1">
      <formula>IF(($U$4="S")*AND($B$21="Q"),TRUE)</formula>
    </cfRule>
  </conditionalFormatting>
  <conditionalFormatting sqref="U22">
    <cfRule type="expression" dxfId="5099" priority="1091" stopIfTrue="1">
      <formula>IF($BB$23="c",TRUE)</formula>
    </cfRule>
    <cfRule type="expression" dxfId="5098" priority="1092" stopIfTrue="1">
      <formula>IF(($U$4="S")*AND($B$22="R"),TRUE)</formula>
    </cfRule>
  </conditionalFormatting>
  <conditionalFormatting sqref="U24">
    <cfRule type="expression" dxfId="5097" priority="1217" stopIfTrue="1">
      <formula>IF($BD$23="c",TRUE)</formula>
    </cfRule>
    <cfRule type="expression" dxfId="5096" priority="1218" stopIfTrue="1">
      <formula>IF(($U$4="S")*AND($B$24="T"),TRUE)</formula>
    </cfRule>
  </conditionalFormatting>
  <conditionalFormatting sqref="U25">
    <cfRule type="expression" dxfId="5095" priority="1279" stopIfTrue="1">
      <formula>IF($BE$23="c",TRUE)</formula>
    </cfRule>
    <cfRule type="expression" dxfId="5094" priority="1280" stopIfTrue="1">
      <formula>IF(($U$4="S")*AND($B$25="U"),TRUE)</formula>
    </cfRule>
  </conditionalFormatting>
  <conditionalFormatting sqref="U26">
    <cfRule type="expression" dxfId="5093" priority="1341" stopIfTrue="1">
      <formula>IF($BF$23="c",TRUE)</formula>
    </cfRule>
    <cfRule type="expression" dxfId="5092" priority="1342" stopIfTrue="1">
      <formula>IF(($U$4="S")*AND($B$26="V"),TRUE)</formula>
    </cfRule>
  </conditionalFormatting>
  <conditionalFormatting sqref="U27">
    <cfRule type="expression" dxfId="5091" priority="1403" stopIfTrue="1">
      <formula>IF($BG$23="c",TRUE)</formula>
    </cfRule>
    <cfRule type="expression" dxfId="5090" priority="1404" stopIfTrue="1">
      <formula>IF(($U$4="S")*AND($B$27="W"),TRUE)</formula>
    </cfRule>
  </conditionalFormatting>
  <conditionalFormatting sqref="U28">
    <cfRule type="expression" dxfId="5089" priority="1465" stopIfTrue="1">
      <formula>IF($BH$23="c",TRUE)</formula>
    </cfRule>
    <cfRule type="expression" dxfId="5088" priority="1466" stopIfTrue="1">
      <formula>IF(($U$4="S")*AND($B$28="X"),TRUE)</formula>
    </cfRule>
  </conditionalFormatting>
  <conditionalFormatting sqref="U29">
    <cfRule type="expression" dxfId="5087" priority="1527" stopIfTrue="1">
      <formula>IF($BI$23="c",TRUE)</formula>
    </cfRule>
    <cfRule type="expression" dxfId="5086" priority="1528" stopIfTrue="1">
      <formula>IF(($U$4="S")*AND($B$29="Y"),TRUE)</formula>
    </cfRule>
  </conditionalFormatting>
  <conditionalFormatting sqref="U30">
    <cfRule type="expression" dxfId="5085" priority="1589" stopIfTrue="1">
      <formula>IF($BJ$23="c",TRUE)</formula>
    </cfRule>
    <cfRule type="expression" dxfId="5084" priority="1590" stopIfTrue="1">
      <formula>IF(($U$4="S")*AND($B$30="Z"),TRUE)</formula>
    </cfRule>
  </conditionalFormatting>
  <conditionalFormatting sqref="U31">
    <cfRule type="expression" dxfId="5083" priority="1651" stopIfTrue="1">
      <formula>IF($BK$23="c",TRUE)</formula>
    </cfRule>
    <cfRule type="expression" dxfId="5082" priority="1652" stopIfTrue="1">
      <formula>IF(($U$4="S")*AND($B$31="AA"),TRUE)</formula>
    </cfRule>
  </conditionalFormatting>
  <conditionalFormatting sqref="U32">
    <cfRule type="expression" dxfId="5081" priority="1713" stopIfTrue="1">
      <formula>IF($BL$23="c",TRUE)</formula>
    </cfRule>
    <cfRule type="expression" dxfId="5080" priority="1714" stopIfTrue="1">
      <formula>IF(($U$4="S")*AND($B$32="AB"),TRUE)</formula>
    </cfRule>
  </conditionalFormatting>
  <conditionalFormatting sqref="U33">
    <cfRule type="expression" dxfId="5079" priority="1775" stopIfTrue="1">
      <formula>IF($BM$23="c",TRUE)</formula>
    </cfRule>
    <cfRule type="expression" dxfId="5078" priority="1776" stopIfTrue="1">
      <formula>IF(($U$4="S")*AND($B$33="AC"),TRUE)</formula>
    </cfRule>
  </conditionalFormatting>
  <conditionalFormatting sqref="U34">
    <cfRule type="expression" dxfId="5077" priority="1837" stopIfTrue="1">
      <formula>IF($BN$23="c",TRUE)</formula>
    </cfRule>
    <cfRule type="expression" dxfId="5076" priority="1838" stopIfTrue="1">
      <formula>IF(($U$4="S")*AND($B$34="AD"),TRUE)</formula>
    </cfRule>
  </conditionalFormatting>
  <conditionalFormatting sqref="U35">
    <cfRule type="expression" dxfId="5075" priority="1899" stopIfTrue="1">
      <formula>IF($BO$23="c",TRUE)</formula>
    </cfRule>
    <cfRule type="expression" dxfId="5074" priority="1900" stopIfTrue="1">
      <formula>IF(($U$4="S")*AND($B$35="AE"),TRUE)</formula>
    </cfRule>
  </conditionalFormatting>
  <conditionalFormatting sqref="U36">
    <cfRule type="expression" dxfId="5073" priority="1961" stopIfTrue="1">
      <formula>IF($BP$23="c",TRUE)</formula>
    </cfRule>
    <cfRule type="expression" dxfId="5072" priority="1962" stopIfTrue="1">
      <formula>IF(($U$4="S")*AND($B$36="AF"),TRUE)</formula>
    </cfRule>
  </conditionalFormatting>
  <conditionalFormatting sqref="V5">
    <cfRule type="expression" dxfId="5071" priority="39" stopIfTrue="1">
      <formula>IF($AK$24="c",TRUE)</formula>
    </cfRule>
    <cfRule type="expression" dxfId="5070" priority="40" stopIfTrue="1">
      <formula>IF(($V$4="T")*AND($B$5="A"),TRUE)</formula>
    </cfRule>
  </conditionalFormatting>
  <conditionalFormatting sqref="V6">
    <cfRule type="expression" dxfId="5069" priority="101" stopIfTrue="1">
      <formula>IF($AL$24="c",TRUE)</formula>
    </cfRule>
    <cfRule type="expression" dxfId="5068" priority="102" stopIfTrue="1">
      <formula>IF(($V$4="T")*AND($B$6="B"),TRUE)</formula>
    </cfRule>
  </conditionalFormatting>
  <conditionalFormatting sqref="V7">
    <cfRule type="expression" dxfId="5067" priority="163" stopIfTrue="1">
      <formula>IF($AM$24="c",TRUE)</formula>
    </cfRule>
    <cfRule type="expression" dxfId="5066" priority="164" stopIfTrue="1">
      <formula>IF(($V$4="T")*AND($B$7="C"),TRUE)</formula>
    </cfRule>
  </conditionalFormatting>
  <conditionalFormatting sqref="V8">
    <cfRule type="expression" dxfId="5065" priority="225" stopIfTrue="1">
      <formula>IF($AN$24="c",TRUE)</formula>
    </cfRule>
    <cfRule type="expression" dxfId="5064" priority="226" stopIfTrue="1">
      <formula>IF(($V$4="T")*AND($B$8="D"),TRUE)</formula>
    </cfRule>
  </conditionalFormatting>
  <conditionalFormatting sqref="V9">
    <cfRule type="expression" dxfId="5063" priority="287" stopIfTrue="1">
      <formula>IF($AO$24="c",TRUE)</formula>
    </cfRule>
    <cfRule type="expression" dxfId="5062" priority="288" stopIfTrue="1">
      <formula>IF(($V$4="T")*AND($B$9="E"),TRUE)</formula>
    </cfRule>
  </conditionalFormatting>
  <conditionalFormatting sqref="V10">
    <cfRule type="expression" dxfId="5061" priority="349" stopIfTrue="1">
      <formula>IF($AP$24="c",TRUE)</formula>
    </cfRule>
    <cfRule type="expression" dxfId="5060" priority="350" stopIfTrue="1">
      <formula>IF(($V$4="T")*AND($B$10="F"),TRUE)</formula>
    </cfRule>
  </conditionalFormatting>
  <conditionalFormatting sqref="V11">
    <cfRule type="expression" dxfId="5059" priority="411" stopIfTrue="1">
      <formula>IF($AQ$24="c",TRUE)</formula>
    </cfRule>
    <cfRule type="expression" dxfId="5058" priority="412" stopIfTrue="1">
      <formula>IF(($V$4="T")*AND($B$11="G"),TRUE)</formula>
    </cfRule>
  </conditionalFormatting>
  <conditionalFormatting sqref="V12">
    <cfRule type="expression" dxfId="5057" priority="473" stopIfTrue="1">
      <formula>IF($AR$24="c",TRUE)</formula>
    </cfRule>
    <cfRule type="expression" dxfId="5056" priority="474" stopIfTrue="1">
      <formula>IF(($V$4="T")*AND($B$12="H"),TRUE)</formula>
    </cfRule>
  </conditionalFormatting>
  <conditionalFormatting sqref="V13">
    <cfRule type="expression" dxfId="5055" priority="535" stopIfTrue="1">
      <formula>IF($AS$24="c",TRUE)</formula>
    </cfRule>
    <cfRule type="expression" dxfId="5054" priority="536" stopIfTrue="1">
      <formula>IF(($V$4="T")*AND($B$13="I"),TRUE)</formula>
    </cfRule>
  </conditionalFormatting>
  <conditionalFormatting sqref="V14">
    <cfRule type="expression" dxfId="5053" priority="597" stopIfTrue="1">
      <formula>IF($AT$24="c",TRUE)</formula>
    </cfRule>
    <cfRule type="expression" dxfId="5052" priority="598" stopIfTrue="1">
      <formula>IF(($V$4="T")*AND($B$14="J"),TRUE)</formula>
    </cfRule>
  </conditionalFormatting>
  <conditionalFormatting sqref="V15">
    <cfRule type="expression" dxfId="5051" priority="659" stopIfTrue="1">
      <formula>IF($AU$24="c",TRUE)</formula>
    </cfRule>
    <cfRule type="expression" dxfId="5050" priority="660" stopIfTrue="1">
      <formula>IF(($V$4="T")*AND($B$15="K"),TRUE)</formula>
    </cfRule>
  </conditionalFormatting>
  <conditionalFormatting sqref="V16">
    <cfRule type="expression" dxfId="5049" priority="721" stopIfTrue="1">
      <formula>IF($AV$24="c",TRUE)</formula>
    </cfRule>
    <cfRule type="expression" dxfId="5048" priority="722" stopIfTrue="1">
      <formula>IF(($V$4="T")*AND($B$16="L"),TRUE)</formula>
    </cfRule>
  </conditionalFormatting>
  <conditionalFormatting sqref="V17">
    <cfRule type="expression" dxfId="5047" priority="783" stopIfTrue="1">
      <formula>IF($AW$24="c",TRUE)</formula>
    </cfRule>
    <cfRule type="expression" dxfId="5046" priority="784" stopIfTrue="1">
      <formula>IF(($V$4="T")*AND($B$17="M"),TRUE)</formula>
    </cfRule>
  </conditionalFormatting>
  <conditionalFormatting sqref="V18">
    <cfRule type="expression" dxfId="5045" priority="845" stopIfTrue="1">
      <formula>IF($AX$24="c",TRUE)</formula>
    </cfRule>
    <cfRule type="expression" dxfId="5044" priority="846" stopIfTrue="1">
      <formula>IF(($V$4="T")*AND($B$18="N"),TRUE)</formula>
    </cfRule>
  </conditionalFormatting>
  <conditionalFormatting sqref="V19">
    <cfRule type="expression" dxfId="5043" priority="907" stopIfTrue="1">
      <formula>IF($AY$24="c",TRUE)</formula>
    </cfRule>
    <cfRule type="expression" dxfId="5042" priority="908" stopIfTrue="1">
      <formula>IF(($V$4="T")*AND($B$19="O"),TRUE)</formula>
    </cfRule>
  </conditionalFormatting>
  <conditionalFormatting sqref="V20">
    <cfRule type="expression" dxfId="5041" priority="969" stopIfTrue="1">
      <formula>IF($AZ$24="c",TRUE)</formula>
    </cfRule>
    <cfRule type="expression" dxfId="5040" priority="970" stopIfTrue="1">
      <formula>IF(($V$4="T")*AND($B$20="P"),TRUE)</formula>
    </cfRule>
  </conditionalFormatting>
  <conditionalFormatting sqref="V21">
    <cfRule type="expression" dxfId="5039" priority="1031" stopIfTrue="1">
      <formula>IF($BA$24="c",TRUE)</formula>
    </cfRule>
    <cfRule type="expression" dxfId="5038" priority="1032" stopIfTrue="1">
      <formula>IF(($V$4="T")*AND($B$21="Q"),TRUE)</formula>
    </cfRule>
  </conditionalFormatting>
  <conditionalFormatting sqref="V22">
    <cfRule type="expression" dxfId="5037" priority="1093" stopIfTrue="1">
      <formula>IF($BB$24="c",TRUE)</formula>
    </cfRule>
    <cfRule type="expression" dxfId="5036" priority="1094" stopIfTrue="1">
      <formula>IF(($V$4="T")*AND($B$22="R"),TRUE)</formula>
    </cfRule>
  </conditionalFormatting>
  <conditionalFormatting sqref="V23">
    <cfRule type="expression" dxfId="5035" priority="1155" stopIfTrue="1">
      <formula>IF($BC$24="c",TRUE)</formula>
    </cfRule>
    <cfRule type="expression" dxfId="5034" priority="1156" stopIfTrue="1">
      <formula>IF(($V$4="T")*AND($B$23="S"),TRUE)</formula>
    </cfRule>
  </conditionalFormatting>
  <conditionalFormatting sqref="V25">
    <cfRule type="expression" dxfId="5033" priority="1281" stopIfTrue="1">
      <formula>IF($BE$24="c",TRUE)</formula>
    </cfRule>
    <cfRule type="expression" dxfId="5032" priority="1282" stopIfTrue="1">
      <formula>IF(($V$4="T")*AND($B$25="U"),TRUE)</formula>
    </cfRule>
  </conditionalFormatting>
  <conditionalFormatting sqref="V26">
    <cfRule type="expression" dxfId="5031" priority="1343" stopIfTrue="1">
      <formula>IF($BF$24="c",TRUE)</formula>
    </cfRule>
    <cfRule type="expression" dxfId="5030" priority="1344" stopIfTrue="1">
      <formula>IF(($V$4="T")*AND($B$26="V"),TRUE)</formula>
    </cfRule>
  </conditionalFormatting>
  <conditionalFormatting sqref="V27">
    <cfRule type="expression" dxfId="5029" priority="1405" stopIfTrue="1">
      <formula>IF($BG$24="c",TRUE)</formula>
    </cfRule>
    <cfRule type="expression" dxfId="5028" priority="1406" stopIfTrue="1">
      <formula>IF(($V$4="T")*AND($B$27="W"),TRUE)</formula>
    </cfRule>
  </conditionalFormatting>
  <conditionalFormatting sqref="V28">
    <cfRule type="expression" dxfId="5027" priority="1467" stopIfTrue="1">
      <formula>IF($BH$24="c",TRUE)</formula>
    </cfRule>
    <cfRule type="expression" dxfId="5026" priority="1468" stopIfTrue="1">
      <formula>IF(($V$4="T")*AND($B$28="X"),TRUE)</formula>
    </cfRule>
  </conditionalFormatting>
  <conditionalFormatting sqref="V29">
    <cfRule type="expression" dxfId="5025" priority="1529" stopIfTrue="1">
      <formula>IF($BI$24="c",TRUE)</formula>
    </cfRule>
    <cfRule type="expression" dxfId="5024" priority="1530" stopIfTrue="1">
      <formula>IF(($V$4="T")*AND($B$29="Y"),TRUE)</formula>
    </cfRule>
  </conditionalFormatting>
  <conditionalFormatting sqref="V30">
    <cfRule type="expression" dxfId="5023" priority="1591" stopIfTrue="1">
      <formula>IF($BJ$24="c",TRUE)</formula>
    </cfRule>
    <cfRule type="expression" dxfId="5022" priority="1592" stopIfTrue="1">
      <formula>IF(($V$4="T")*AND($B$30="Z"),TRUE)</formula>
    </cfRule>
  </conditionalFormatting>
  <conditionalFormatting sqref="V31">
    <cfRule type="expression" dxfId="5021" priority="1653" stopIfTrue="1">
      <formula>IF($BK$24="c",TRUE)</formula>
    </cfRule>
    <cfRule type="expression" dxfId="5020" priority="1654" stopIfTrue="1">
      <formula>IF(($V$4="T")*AND($B$31="AA"),TRUE)</formula>
    </cfRule>
  </conditionalFormatting>
  <conditionalFormatting sqref="V32">
    <cfRule type="expression" dxfId="5019" priority="1715" stopIfTrue="1">
      <formula>IF($BL$24="c",TRUE)</formula>
    </cfRule>
    <cfRule type="expression" dxfId="5018" priority="1716" stopIfTrue="1">
      <formula>IF(($V$4="T")*AND($B$32="AB"),TRUE)</formula>
    </cfRule>
  </conditionalFormatting>
  <conditionalFormatting sqref="V33">
    <cfRule type="expression" dxfId="5017" priority="1777" stopIfTrue="1">
      <formula>IF($BM$24="c",TRUE)</formula>
    </cfRule>
    <cfRule type="expression" dxfId="5016" priority="1778" stopIfTrue="1">
      <formula>IF(($V$4="T")*AND($B$33="AC"),TRUE)</formula>
    </cfRule>
  </conditionalFormatting>
  <conditionalFormatting sqref="V34">
    <cfRule type="expression" dxfId="5015" priority="1839" stopIfTrue="1">
      <formula>IF($BN$24="c",TRUE)</formula>
    </cfRule>
    <cfRule type="expression" dxfId="5014" priority="1840" stopIfTrue="1">
      <formula>IF(($V$4="T")*AND($B$34="AD"),TRUE)</formula>
    </cfRule>
  </conditionalFormatting>
  <conditionalFormatting sqref="V35">
    <cfRule type="expression" dxfId="5013" priority="1901" stopIfTrue="1">
      <formula>IF($BO$24="c",TRUE)</formula>
    </cfRule>
    <cfRule type="expression" dxfId="5012" priority="1902" stopIfTrue="1">
      <formula>IF(($V$4="T")*AND($B$35="AE"),TRUE)</formula>
    </cfRule>
  </conditionalFormatting>
  <conditionalFormatting sqref="V36">
    <cfRule type="expression" dxfId="5011" priority="1963" stopIfTrue="1">
      <formula>IF($BP$24="c",TRUE)</formula>
    </cfRule>
    <cfRule type="expression" dxfId="5010" priority="1964" stopIfTrue="1">
      <formula>IF(($V$4="T")*AND($B$36="AF"),TRUE)</formula>
    </cfRule>
  </conditionalFormatting>
  <conditionalFormatting sqref="W5">
    <cfRule type="expression" dxfId="5009" priority="41" stopIfTrue="1">
      <formula>IF($AK$25="c",TRUE)</formula>
    </cfRule>
    <cfRule type="expression" dxfId="5008" priority="42" stopIfTrue="1">
      <formula>IF(($W$4="U")*AND($B$5="A"),TRUE)</formula>
    </cfRule>
  </conditionalFormatting>
  <conditionalFormatting sqref="W6">
    <cfRule type="expression" dxfId="5007" priority="103" stopIfTrue="1">
      <formula>IF($AL$25="c",TRUE)</formula>
    </cfRule>
    <cfRule type="expression" dxfId="5006" priority="104" stopIfTrue="1">
      <formula>IF(($W$4="U")*AND($B$6="B"),TRUE)</formula>
    </cfRule>
  </conditionalFormatting>
  <conditionalFormatting sqref="W7">
    <cfRule type="expression" dxfId="5005" priority="165" stopIfTrue="1">
      <formula>IF($AM$25="c",TRUE)</formula>
    </cfRule>
    <cfRule type="expression" dxfId="5004" priority="166" stopIfTrue="1">
      <formula>IF(($W$4="U")*AND($B$7="C"),TRUE)</formula>
    </cfRule>
  </conditionalFormatting>
  <conditionalFormatting sqref="W8">
    <cfRule type="expression" dxfId="5003" priority="227" stopIfTrue="1">
      <formula>IF($AN$25="c",TRUE)</formula>
    </cfRule>
    <cfRule type="expression" dxfId="5002" priority="228" stopIfTrue="1">
      <formula>IF(($W$4="U")*AND($B$8="D"),TRUE)</formula>
    </cfRule>
  </conditionalFormatting>
  <conditionalFormatting sqref="W9">
    <cfRule type="expression" dxfId="5001" priority="289" stopIfTrue="1">
      <formula>IF($AO$25="c",TRUE)</formula>
    </cfRule>
    <cfRule type="expression" dxfId="5000" priority="290" stopIfTrue="1">
      <formula>IF(($W$4="U")*AND($B$9="E"),TRUE)</formula>
    </cfRule>
  </conditionalFormatting>
  <conditionalFormatting sqref="W10">
    <cfRule type="expression" dxfId="4999" priority="351" stopIfTrue="1">
      <formula>IF($AP$25="c",TRUE)</formula>
    </cfRule>
    <cfRule type="expression" dxfId="4998" priority="352" stopIfTrue="1">
      <formula>IF(($W$4="U")*AND($B$10="F"),TRUE)</formula>
    </cfRule>
  </conditionalFormatting>
  <conditionalFormatting sqref="W11">
    <cfRule type="expression" dxfId="4997" priority="413" stopIfTrue="1">
      <formula>IF($AQ$25="c",TRUE)</formula>
    </cfRule>
    <cfRule type="expression" dxfId="4996" priority="414" stopIfTrue="1">
      <formula>IF(($W$4="U")*AND($B$11="G"),TRUE)</formula>
    </cfRule>
  </conditionalFormatting>
  <conditionalFormatting sqref="W12">
    <cfRule type="expression" dxfId="4995" priority="475" stopIfTrue="1">
      <formula>IF($AR$25="c",TRUE)</formula>
    </cfRule>
    <cfRule type="expression" dxfId="4994" priority="476" stopIfTrue="1">
      <formula>IF(($W$4="U")*AND($B$12="H"),TRUE)</formula>
    </cfRule>
  </conditionalFormatting>
  <conditionalFormatting sqref="W13">
    <cfRule type="expression" dxfId="4993" priority="537" stopIfTrue="1">
      <formula>IF($AS$25="c",TRUE)</formula>
    </cfRule>
    <cfRule type="expression" dxfId="4992" priority="538" stopIfTrue="1">
      <formula>IF(($W$4="U")*AND($B$13="I"),TRUE)</formula>
    </cfRule>
  </conditionalFormatting>
  <conditionalFormatting sqref="W14">
    <cfRule type="expression" dxfId="4991" priority="599" stopIfTrue="1">
      <formula>IF($AT$25="c",TRUE)</formula>
    </cfRule>
    <cfRule type="expression" dxfId="4990" priority="600" stopIfTrue="1">
      <formula>IF(($W$4="U")*AND($B$14="J"),TRUE)</formula>
    </cfRule>
  </conditionalFormatting>
  <conditionalFormatting sqref="W15">
    <cfRule type="expression" dxfId="4989" priority="661" stopIfTrue="1">
      <formula>IF($AU$25="c",TRUE)</formula>
    </cfRule>
    <cfRule type="expression" dxfId="4988" priority="662" stopIfTrue="1">
      <formula>IF(($W$4="U")*AND($B$15="K"),TRUE)</formula>
    </cfRule>
  </conditionalFormatting>
  <conditionalFormatting sqref="W16">
    <cfRule type="expression" dxfId="4987" priority="723" stopIfTrue="1">
      <formula>IF($AV$25="c",TRUE)</formula>
    </cfRule>
    <cfRule type="expression" dxfId="4986" priority="724" stopIfTrue="1">
      <formula>IF(($W$4="U")*AND($B$16="L"),TRUE)</formula>
    </cfRule>
  </conditionalFormatting>
  <conditionalFormatting sqref="W17">
    <cfRule type="expression" dxfId="4985" priority="785" stopIfTrue="1">
      <formula>IF($AW$25="c",TRUE)</formula>
    </cfRule>
    <cfRule type="expression" dxfId="4984" priority="786" stopIfTrue="1">
      <formula>IF(($W$4="U")*AND($B$17="M"),TRUE)</formula>
    </cfRule>
  </conditionalFormatting>
  <conditionalFormatting sqref="W18">
    <cfRule type="expression" dxfId="4983" priority="847" stopIfTrue="1">
      <formula>IF($AX$25="c",TRUE)</formula>
    </cfRule>
    <cfRule type="expression" dxfId="4982" priority="848" stopIfTrue="1">
      <formula>IF(($W$4="U")*AND($B$18="N"),TRUE)</formula>
    </cfRule>
  </conditionalFormatting>
  <conditionalFormatting sqref="W19">
    <cfRule type="expression" dxfId="4981" priority="909" stopIfTrue="1">
      <formula>IF($AY$25="c",TRUE)</formula>
    </cfRule>
    <cfRule type="expression" dxfId="4980" priority="910" stopIfTrue="1">
      <formula>IF(($W$4="U")*AND($B$19="O"),TRUE)</formula>
    </cfRule>
  </conditionalFormatting>
  <conditionalFormatting sqref="W20">
    <cfRule type="expression" dxfId="4979" priority="971" stopIfTrue="1">
      <formula>IF($AZ$25="c",TRUE)</formula>
    </cfRule>
    <cfRule type="expression" dxfId="4978" priority="972" stopIfTrue="1">
      <formula>IF(($W$4="U")*AND($B$20="P"),TRUE)</formula>
    </cfRule>
  </conditionalFormatting>
  <conditionalFormatting sqref="W21">
    <cfRule type="expression" dxfId="4977" priority="1033" stopIfTrue="1">
      <formula>IF($BA$25="c",TRUE)</formula>
    </cfRule>
    <cfRule type="expression" dxfId="4976" priority="1034" stopIfTrue="1">
      <formula>IF(($W$4="U")*AND($B$21="Q"),TRUE)</formula>
    </cfRule>
  </conditionalFormatting>
  <conditionalFormatting sqref="W22">
    <cfRule type="expression" dxfId="4975" priority="1095" stopIfTrue="1">
      <formula>IF($BB$25="c",TRUE)</formula>
    </cfRule>
    <cfRule type="expression" dxfId="4974" priority="1096" stopIfTrue="1">
      <formula>IF(($W$4="U")*AND($B$22="R"),TRUE)</formula>
    </cfRule>
  </conditionalFormatting>
  <conditionalFormatting sqref="W23">
    <cfRule type="expression" dxfId="4973" priority="1157" stopIfTrue="1">
      <formula>IF($BC$25="c",TRUE)</formula>
    </cfRule>
    <cfRule type="expression" dxfId="4972" priority="1158" stopIfTrue="1">
      <formula>IF(($W$4="U")*AND($B$23="S"),TRUE)</formula>
    </cfRule>
  </conditionalFormatting>
  <conditionalFormatting sqref="W24">
    <cfRule type="expression" dxfId="4971" priority="1219" stopIfTrue="1">
      <formula>IF($BD$25="c",TRUE)</formula>
    </cfRule>
    <cfRule type="expression" dxfId="4970" priority="1220" stopIfTrue="1">
      <formula>IF(($W$4="U")*AND($B$24="T"),TRUE)</formula>
    </cfRule>
  </conditionalFormatting>
  <conditionalFormatting sqref="W26">
    <cfRule type="expression" dxfId="4969" priority="1345" stopIfTrue="1">
      <formula>IF($BF$25="c",TRUE)</formula>
    </cfRule>
    <cfRule type="expression" dxfId="4968" priority="1346" stopIfTrue="1">
      <formula>IF(($W$4="U")*AND($B$26="V"),TRUE)</formula>
    </cfRule>
  </conditionalFormatting>
  <conditionalFormatting sqref="W27">
    <cfRule type="expression" dxfId="4967" priority="1407" stopIfTrue="1">
      <formula>IF($BG$25="c",TRUE)</formula>
    </cfRule>
    <cfRule type="expression" dxfId="4966" priority="1408" stopIfTrue="1">
      <formula>IF(($W$4="U")*AND($B$27="W"),TRUE)</formula>
    </cfRule>
  </conditionalFormatting>
  <conditionalFormatting sqref="W28">
    <cfRule type="expression" dxfId="4965" priority="1469" stopIfTrue="1">
      <formula>IF($BH$25="c",TRUE)</formula>
    </cfRule>
    <cfRule type="expression" dxfId="4964" priority="1470" stopIfTrue="1">
      <formula>IF(($W$4="U")*AND($B$28="X"),TRUE)</formula>
    </cfRule>
  </conditionalFormatting>
  <conditionalFormatting sqref="W29">
    <cfRule type="expression" dxfId="4963" priority="1531" stopIfTrue="1">
      <formula>IF($BI$25="c",TRUE)</formula>
    </cfRule>
    <cfRule type="expression" dxfId="4962" priority="1532" stopIfTrue="1">
      <formula>IF(($W$4="U")*AND($B$29="Y"),TRUE)</formula>
    </cfRule>
  </conditionalFormatting>
  <conditionalFormatting sqref="W30">
    <cfRule type="expression" dxfId="4961" priority="1593" stopIfTrue="1">
      <formula>IF($BJ$25="c",TRUE)</formula>
    </cfRule>
    <cfRule type="expression" dxfId="4960" priority="1594" stopIfTrue="1">
      <formula>IF(($W$4="U")*AND($B$30="Z"),TRUE)</formula>
    </cfRule>
  </conditionalFormatting>
  <conditionalFormatting sqref="W31">
    <cfRule type="expression" dxfId="4959" priority="1655" stopIfTrue="1">
      <formula>IF($BK$25="c",TRUE)</formula>
    </cfRule>
    <cfRule type="expression" dxfId="4958" priority="1656" stopIfTrue="1">
      <formula>IF(($W$4="U")*AND($B$31="AA"),TRUE)</formula>
    </cfRule>
  </conditionalFormatting>
  <conditionalFormatting sqref="W32">
    <cfRule type="expression" dxfId="4957" priority="1717" stopIfTrue="1">
      <formula>IF($BL$25="c",TRUE)</formula>
    </cfRule>
    <cfRule type="expression" dxfId="4956" priority="1718" stopIfTrue="1">
      <formula>IF(($W$4="U")*AND($B$32="AB"),TRUE)</formula>
    </cfRule>
  </conditionalFormatting>
  <conditionalFormatting sqref="W33">
    <cfRule type="expression" dxfId="4955" priority="1779" stopIfTrue="1">
      <formula>IF($BM$25="c",TRUE)</formula>
    </cfRule>
    <cfRule type="expression" dxfId="4954" priority="1780" stopIfTrue="1">
      <formula>IF(($W$4="U")*AND($B$33="AC"),TRUE)</formula>
    </cfRule>
  </conditionalFormatting>
  <conditionalFormatting sqref="W34">
    <cfRule type="expression" dxfId="4953" priority="1841" stopIfTrue="1">
      <formula>IF($BN$25="c",TRUE)</formula>
    </cfRule>
    <cfRule type="expression" dxfId="4952" priority="1842" stopIfTrue="1">
      <formula>IF(($W$4="U")*AND($B$34="AD"),TRUE)</formula>
    </cfRule>
  </conditionalFormatting>
  <conditionalFormatting sqref="W35">
    <cfRule type="expression" dxfId="4951" priority="1903" stopIfTrue="1">
      <formula>IF($BO$25="c",TRUE)</formula>
    </cfRule>
    <cfRule type="expression" dxfId="4950" priority="1904" stopIfTrue="1">
      <formula>IF(($W$4="U")*AND($B$35="AE"),TRUE)</formula>
    </cfRule>
  </conditionalFormatting>
  <conditionalFormatting sqref="W36">
    <cfRule type="expression" dxfId="4949" priority="1965" stopIfTrue="1">
      <formula>IF($BP$25="c",TRUE)</formula>
    </cfRule>
    <cfRule type="expression" dxfId="4948" priority="1966" stopIfTrue="1">
      <formula>IF(($W$4="U")*AND($B$36="AF"),TRUE)</formula>
    </cfRule>
  </conditionalFormatting>
  <conditionalFormatting sqref="X5">
    <cfRule type="expression" dxfId="4947" priority="43" stopIfTrue="1">
      <formula>IF($AK$26="c",TRUE)</formula>
    </cfRule>
    <cfRule type="expression" dxfId="4946" priority="44" stopIfTrue="1">
      <formula>IF(($X$4="V")*AND($B$5="A"),TRUE)</formula>
    </cfRule>
  </conditionalFormatting>
  <conditionalFormatting sqref="X6">
    <cfRule type="expression" dxfId="4945" priority="105" stopIfTrue="1">
      <formula>IF($AL$26="c",TRUE)</formula>
    </cfRule>
    <cfRule type="expression" dxfId="4944" priority="106" stopIfTrue="1">
      <formula>IF(($X$4="V")*AND($B$6="B"),TRUE)</formula>
    </cfRule>
  </conditionalFormatting>
  <conditionalFormatting sqref="X7">
    <cfRule type="expression" dxfId="4943" priority="167" stopIfTrue="1">
      <formula>IF($AM$26="c",TRUE)</formula>
    </cfRule>
    <cfRule type="expression" dxfId="4942" priority="168" stopIfTrue="1">
      <formula>IF(($X$4="V")*AND($B$7="C"),TRUE)</formula>
    </cfRule>
  </conditionalFormatting>
  <conditionalFormatting sqref="X8">
    <cfRule type="expression" dxfId="4941" priority="229" stopIfTrue="1">
      <formula>IF($AN$26="c",TRUE)</formula>
    </cfRule>
    <cfRule type="expression" dxfId="4940" priority="230" stopIfTrue="1">
      <formula>IF(($X$4="V")*AND($B$8="D"),TRUE)</formula>
    </cfRule>
  </conditionalFormatting>
  <conditionalFormatting sqref="X9">
    <cfRule type="expression" dxfId="4939" priority="291" stopIfTrue="1">
      <formula>IF($AO$26="c",TRUE)</formula>
    </cfRule>
    <cfRule type="expression" dxfId="4938" priority="292" stopIfTrue="1">
      <formula>IF(($X$4="V")*AND($B$9="E"),TRUE)</formula>
    </cfRule>
  </conditionalFormatting>
  <conditionalFormatting sqref="X10">
    <cfRule type="expression" dxfId="4937" priority="353" stopIfTrue="1">
      <formula>IF($AP$26="c",TRUE)</formula>
    </cfRule>
    <cfRule type="expression" dxfId="4936" priority="354" stopIfTrue="1">
      <formula>IF(($X$4="V")*AND($B$10="F"),TRUE)</formula>
    </cfRule>
  </conditionalFormatting>
  <conditionalFormatting sqref="X11">
    <cfRule type="expression" dxfId="4935" priority="415" stopIfTrue="1">
      <formula>IF($AQ$26="c",TRUE)</formula>
    </cfRule>
    <cfRule type="expression" dxfId="4934" priority="416" stopIfTrue="1">
      <formula>IF(($X$4="V")*AND($B$11="G"),TRUE)</formula>
    </cfRule>
  </conditionalFormatting>
  <conditionalFormatting sqref="X12">
    <cfRule type="expression" dxfId="4933" priority="477" stopIfTrue="1">
      <formula>IF($AR$26="c",TRUE)</formula>
    </cfRule>
    <cfRule type="expression" dxfId="4932" priority="478" stopIfTrue="1">
      <formula>IF(($X$4="V")*AND($B$12="H"),TRUE)</formula>
    </cfRule>
  </conditionalFormatting>
  <conditionalFormatting sqref="X13">
    <cfRule type="expression" dxfId="4931" priority="539" stopIfTrue="1">
      <formula>IF($AS$26="c",TRUE)</formula>
    </cfRule>
    <cfRule type="expression" dxfId="4930" priority="540" stopIfTrue="1">
      <formula>IF(($X$4="V")*AND($B$13="I"),TRUE)</formula>
    </cfRule>
  </conditionalFormatting>
  <conditionalFormatting sqref="X14">
    <cfRule type="expression" dxfId="4929" priority="601" stopIfTrue="1">
      <formula>IF($AT$26="c",TRUE)</formula>
    </cfRule>
    <cfRule type="expression" dxfId="4928" priority="602" stopIfTrue="1">
      <formula>IF(($X$4="V")*AND($B$14="J"),TRUE)</formula>
    </cfRule>
  </conditionalFormatting>
  <conditionalFormatting sqref="X15">
    <cfRule type="expression" dxfId="4927" priority="663" stopIfTrue="1">
      <formula>IF($AU$26="c",TRUE)</formula>
    </cfRule>
    <cfRule type="expression" dxfId="4926" priority="664" stopIfTrue="1">
      <formula>IF(($X$4="V")*AND($B$15="K"),TRUE)</formula>
    </cfRule>
  </conditionalFormatting>
  <conditionalFormatting sqref="X16">
    <cfRule type="expression" dxfId="4925" priority="725" stopIfTrue="1">
      <formula>IF($AV$26="c",TRUE)</formula>
    </cfRule>
    <cfRule type="expression" dxfId="4924" priority="726" stopIfTrue="1">
      <formula>IF(($X$4="V")*AND($B$16="L"),TRUE)</formula>
    </cfRule>
  </conditionalFormatting>
  <conditionalFormatting sqref="X17">
    <cfRule type="expression" dxfId="4923" priority="787" stopIfTrue="1">
      <formula>IF($AW$26="c",TRUE)</formula>
    </cfRule>
    <cfRule type="expression" dxfId="4922" priority="788" stopIfTrue="1">
      <formula>IF(($X$4="V")*AND($B$17="M"),TRUE)</formula>
    </cfRule>
  </conditionalFormatting>
  <conditionalFormatting sqref="X18">
    <cfRule type="expression" dxfId="4921" priority="849" stopIfTrue="1">
      <formula>IF($AX$26="c",TRUE)</formula>
    </cfRule>
    <cfRule type="expression" dxfId="4920" priority="850" stopIfTrue="1">
      <formula>IF(($X$4="V")*AND($B$18="N"),TRUE)</formula>
    </cfRule>
  </conditionalFormatting>
  <conditionalFormatting sqref="X19">
    <cfRule type="expression" dxfId="4919" priority="911" stopIfTrue="1">
      <formula>IF($AY$26="c",TRUE)</formula>
    </cfRule>
    <cfRule type="expression" dxfId="4918" priority="912" stopIfTrue="1">
      <formula>IF(($X$4="V")*AND($B$19="O"),TRUE)</formula>
    </cfRule>
  </conditionalFormatting>
  <conditionalFormatting sqref="X20">
    <cfRule type="expression" dxfId="4917" priority="973" stopIfTrue="1">
      <formula>IF($AZ$26="c",TRUE)</formula>
    </cfRule>
    <cfRule type="expression" dxfId="4916" priority="974" stopIfTrue="1">
      <formula>IF(($X$4="V")*AND($B$20="P"),TRUE)</formula>
    </cfRule>
  </conditionalFormatting>
  <conditionalFormatting sqref="X21">
    <cfRule type="expression" dxfId="4915" priority="1035" stopIfTrue="1">
      <formula>IF($BA$26="c",TRUE)</formula>
    </cfRule>
    <cfRule type="expression" dxfId="4914" priority="1036" stopIfTrue="1">
      <formula>IF(($X$4="V")*AND($B$21="Q"),TRUE)</formula>
    </cfRule>
  </conditionalFormatting>
  <conditionalFormatting sqref="X22">
    <cfRule type="expression" dxfId="4913" priority="1097" stopIfTrue="1">
      <formula>IF($BB$26="c",TRUE)</formula>
    </cfRule>
    <cfRule type="expression" dxfId="4912" priority="1098" stopIfTrue="1">
      <formula>IF(($X$4="V")*AND($B$22="R"),TRUE)</formula>
    </cfRule>
  </conditionalFormatting>
  <conditionalFormatting sqref="X23">
    <cfRule type="expression" dxfId="4911" priority="1159" stopIfTrue="1">
      <formula>IF($BC$26="c",TRUE)</formula>
    </cfRule>
    <cfRule type="expression" dxfId="4910" priority="1160" stopIfTrue="1">
      <formula>IF(($X$4="V")*AND($B$23="S"),TRUE)</formula>
    </cfRule>
  </conditionalFormatting>
  <conditionalFormatting sqref="X24">
    <cfRule type="expression" dxfId="4909" priority="1221" stopIfTrue="1">
      <formula>IF($BD$26="c",TRUE)</formula>
    </cfRule>
    <cfRule type="expression" dxfId="4908" priority="1222" stopIfTrue="1">
      <formula>IF(($X$4="V")*AND($B$24="T"),TRUE)</formula>
    </cfRule>
  </conditionalFormatting>
  <conditionalFormatting sqref="X25">
    <cfRule type="expression" dxfId="4907" priority="1283" stopIfTrue="1">
      <formula>IF($BE$26="c",TRUE)</formula>
    </cfRule>
    <cfRule type="expression" dxfId="4906" priority="1284" stopIfTrue="1">
      <formula>IF(($X$4="V")*AND($B$25="U"),TRUE)</formula>
    </cfRule>
  </conditionalFormatting>
  <conditionalFormatting sqref="X27">
    <cfRule type="expression" dxfId="4905" priority="1409" stopIfTrue="1">
      <formula>IF($BG$26="c",TRUE)</formula>
    </cfRule>
    <cfRule type="expression" dxfId="4904" priority="1410" stopIfTrue="1">
      <formula>IF(($X$4="V")*AND($B$27="W"),TRUE)</formula>
    </cfRule>
  </conditionalFormatting>
  <conditionalFormatting sqref="X28">
    <cfRule type="expression" dxfId="4903" priority="1471" stopIfTrue="1">
      <formula>IF($BH$26="c",TRUE)</formula>
    </cfRule>
    <cfRule type="expression" dxfId="4902" priority="1472" stopIfTrue="1">
      <formula>IF(($X$4="V")*AND($B$28="X"),TRUE)</formula>
    </cfRule>
  </conditionalFormatting>
  <conditionalFormatting sqref="X29">
    <cfRule type="expression" dxfId="4901" priority="1533" stopIfTrue="1">
      <formula>IF($BI$26="c",TRUE)</formula>
    </cfRule>
    <cfRule type="expression" dxfId="4900" priority="1534" stopIfTrue="1">
      <formula>IF(($X$4="V")*AND($B$29="Y"),TRUE)</formula>
    </cfRule>
  </conditionalFormatting>
  <conditionalFormatting sqref="X30">
    <cfRule type="expression" dxfId="4899" priority="1595" stopIfTrue="1">
      <formula>IF($BJ$26="c",TRUE)</formula>
    </cfRule>
    <cfRule type="expression" dxfId="4898" priority="1596" stopIfTrue="1">
      <formula>IF(($X$4="V")*AND($B$30="Z"),TRUE)</formula>
    </cfRule>
  </conditionalFormatting>
  <conditionalFormatting sqref="X31">
    <cfRule type="expression" dxfId="4897" priority="1657" stopIfTrue="1">
      <formula>IF($BK$26="c",TRUE)</formula>
    </cfRule>
    <cfRule type="expression" dxfId="4896" priority="1658" stopIfTrue="1">
      <formula>IF(($X$4="V")*AND($B$31="AA"),TRUE)</formula>
    </cfRule>
  </conditionalFormatting>
  <conditionalFormatting sqref="X32">
    <cfRule type="expression" dxfId="4895" priority="1719" stopIfTrue="1">
      <formula>IF($BL$26="c",TRUE)</formula>
    </cfRule>
    <cfRule type="expression" dxfId="4894" priority="1720" stopIfTrue="1">
      <formula>IF(($X$4="V")*AND($B$32="AB"),TRUE)</formula>
    </cfRule>
  </conditionalFormatting>
  <conditionalFormatting sqref="X33">
    <cfRule type="expression" dxfId="4893" priority="1781" stopIfTrue="1">
      <formula>IF($BM$26="c",TRUE)</formula>
    </cfRule>
    <cfRule type="expression" dxfId="4892" priority="1782" stopIfTrue="1">
      <formula>IF(($X$4="V")*AND($B$33="AC"),TRUE)</formula>
    </cfRule>
  </conditionalFormatting>
  <conditionalFormatting sqref="X34">
    <cfRule type="expression" dxfId="4891" priority="1843" stopIfTrue="1">
      <formula>IF($BN$26="c",TRUE)</formula>
    </cfRule>
    <cfRule type="expression" dxfId="4890" priority="1844" stopIfTrue="1">
      <formula>IF(($X$4="V")*AND($B$34="AD"),TRUE)</formula>
    </cfRule>
  </conditionalFormatting>
  <conditionalFormatting sqref="X35">
    <cfRule type="expression" dxfId="4889" priority="1905" stopIfTrue="1">
      <formula>IF($BO$26="c",TRUE)</formula>
    </cfRule>
    <cfRule type="expression" dxfId="4888" priority="1906" stopIfTrue="1">
      <formula>IF(($X$4="V")*AND($B$35="AE"),TRUE)</formula>
    </cfRule>
  </conditionalFormatting>
  <conditionalFormatting sqref="X36">
    <cfRule type="expression" dxfId="4887" priority="1967" stopIfTrue="1">
      <formula>IF($BP$26="c",TRUE)</formula>
    </cfRule>
    <cfRule type="expression" dxfId="4886" priority="1968" stopIfTrue="1">
      <formula>IF(($X$4="V")*AND($B$36="AF"),TRUE)</formula>
    </cfRule>
  </conditionalFormatting>
  <conditionalFormatting sqref="Y5">
    <cfRule type="expression" dxfId="4885" priority="45" stopIfTrue="1">
      <formula>IF($AK$27="c",TRUE)</formula>
    </cfRule>
    <cfRule type="expression" dxfId="4884" priority="46" stopIfTrue="1">
      <formula>IF(($Y$4="W")*AND($B$5="A"),TRUE)</formula>
    </cfRule>
  </conditionalFormatting>
  <conditionalFormatting sqref="Y6">
    <cfRule type="expression" dxfId="4883" priority="107" stopIfTrue="1">
      <formula>IF($AL$27="c",TRUE)</formula>
    </cfRule>
    <cfRule type="expression" dxfId="4882" priority="108" stopIfTrue="1">
      <formula>IF(($Y$4="W")*AND($B$6="B"),TRUE)</formula>
    </cfRule>
  </conditionalFormatting>
  <conditionalFormatting sqref="Y7">
    <cfRule type="expression" dxfId="4881" priority="169" stopIfTrue="1">
      <formula>IF($AM$27="c",TRUE)</formula>
    </cfRule>
    <cfRule type="expression" dxfId="4880" priority="170" stopIfTrue="1">
      <formula>IF(($Y$4="W")*AND($B$7="C"),TRUE)</formula>
    </cfRule>
  </conditionalFormatting>
  <conditionalFormatting sqref="Y8">
    <cfRule type="expression" dxfId="4879" priority="231" stopIfTrue="1">
      <formula>IF($AN$27="c",TRUE)</formula>
    </cfRule>
    <cfRule type="expression" dxfId="4878" priority="232" stopIfTrue="1">
      <formula>IF(($Y$4="W")*AND($B$8="D"),TRUE)</formula>
    </cfRule>
  </conditionalFormatting>
  <conditionalFormatting sqref="Y9">
    <cfRule type="expression" dxfId="4877" priority="293" stopIfTrue="1">
      <formula>IF($AO$27="c",TRUE)</formula>
    </cfRule>
    <cfRule type="expression" dxfId="4876" priority="294" stopIfTrue="1">
      <formula>IF(($Y$4="W")*AND($B$9="E"),TRUE)</formula>
    </cfRule>
  </conditionalFormatting>
  <conditionalFormatting sqref="Y10">
    <cfRule type="expression" dxfId="4875" priority="355" stopIfTrue="1">
      <formula>IF($AP$27="c",TRUE)</formula>
    </cfRule>
    <cfRule type="expression" dxfId="4874" priority="356" stopIfTrue="1">
      <formula>IF(($Y$4="W")*AND($B$10="F"),TRUE)</formula>
    </cfRule>
  </conditionalFormatting>
  <conditionalFormatting sqref="Y11">
    <cfRule type="expression" dxfId="4873" priority="417" stopIfTrue="1">
      <formula>IF($AQ$27="c",TRUE)</formula>
    </cfRule>
    <cfRule type="expression" dxfId="4872" priority="418" stopIfTrue="1">
      <formula>IF(($Y$4="W")*AND($B$11="G"),TRUE)</formula>
    </cfRule>
  </conditionalFormatting>
  <conditionalFormatting sqref="Y12">
    <cfRule type="expression" dxfId="4871" priority="479" stopIfTrue="1">
      <formula>IF($AR$27="c",TRUE)</formula>
    </cfRule>
    <cfRule type="expression" dxfId="4870" priority="480" stopIfTrue="1">
      <formula>IF(($Y$4="W")*AND($B$12="H"),TRUE)</formula>
    </cfRule>
  </conditionalFormatting>
  <conditionalFormatting sqref="Y13">
    <cfRule type="expression" dxfId="4869" priority="541" stopIfTrue="1">
      <formula>IF($AS$27="c",TRUE)</formula>
    </cfRule>
    <cfRule type="expression" dxfId="4868" priority="542" stopIfTrue="1">
      <formula>IF(($Y$4="W")*AND($B$13="I"),TRUE)</formula>
    </cfRule>
  </conditionalFormatting>
  <conditionalFormatting sqref="Y14">
    <cfRule type="expression" dxfId="4867" priority="603" stopIfTrue="1">
      <formula>IF($AT$27="c",TRUE)</formula>
    </cfRule>
    <cfRule type="expression" dxfId="4866" priority="604" stopIfTrue="1">
      <formula>IF(($Y$4="W")*AND($B$14="J"),TRUE)</formula>
    </cfRule>
  </conditionalFormatting>
  <conditionalFormatting sqref="Y15">
    <cfRule type="expression" dxfId="4865" priority="665" stopIfTrue="1">
      <formula>IF($AU$27="c",TRUE)</formula>
    </cfRule>
    <cfRule type="expression" dxfId="4864" priority="666" stopIfTrue="1">
      <formula>IF(($Y$4="W")*AND($B$15="K"),TRUE)</formula>
    </cfRule>
  </conditionalFormatting>
  <conditionalFormatting sqref="Y16">
    <cfRule type="expression" dxfId="4863" priority="727" stopIfTrue="1">
      <formula>IF($AV$27="c",TRUE)</formula>
    </cfRule>
    <cfRule type="expression" dxfId="4862" priority="728" stopIfTrue="1">
      <formula>IF(($Y$4="W")*AND($B$16="L"),TRUE)</formula>
    </cfRule>
  </conditionalFormatting>
  <conditionalFormatting sqref="Y17">
    <cfRule type="expression" dxfId="4861" priority="789" stopIfTrue="1">
      <formula>IF($AW$27="c",TRUE)</formula>
    </cfRule>
    <cfRule type="expression" dxfId="4860" priority="790" stopIfTrue="1">
      <formula>IF(($Y$4="W")*AND($B$17="M"),TRUE)</formula>
    </cfRule>
  </conditionalFormatting>
  <conditionalFormatting sqref="Y18">
    <cfRule type="expression" dxfId="4859" priority="851" stopIfTrue="1">
      <formula>IF($AX$27="c",TRUE)</formula>
    </cfRule>
    <cfRule type="expression" dxfId="4858" priority="852" stopIfTrue="1">
      <formula>IF(($Y$4="W")*AND($B$18="N"),TRUE)</formula>
    </cfRule>
  </conditionalFormatting>
  <conditionalFormatting sqref="Y19">
    <cfRule type="expression" dxfId="4857" priority="913" stopIfTrue="1">
      <formula>IF($AY$27="c",TRUE)</formula>
    </cfRule>
    <cfRule type="expression" dxfId="4856" priority="914" stopIfTrue="1">
      <formula>IF(($Y$4="W")*AND($B$19="O"),TRUE)</formula>
    </cfRule>
  </conditionalFormatting>
  <conditionalFormatting sqref="Y20">
    <cfRule type="expression" dxfId="4855" priority="975" stopIfTrue="1">
      <formula>IF($AZ$27="c",TRUE)</formula>
    </cfRule>
    <cfRule type="expression" dxfId="4854" priority="976" stopIfTrue="1">
      <formula>IF(($Y$4="W")*AND($B$20="P"),TRUE)</formula>
    </cfRule>
  </conditionalFormatting>
  <conditionalFormatting sqref="Y21">
    <cfRule type="expression" dxfId="4853" priority="1037" stopIfTrue="1">
      <formula>IF($BA$27="c",TRUE)</formula>
    </cfRule>
    <cfRule type="expression" dxfId="4852" priority="1038" stopIfTrue="1">
      <formula>IF(($Y$4="W")*AND($B$21="Q"),TRUE)</formula>
    </cfRule>
  </conditionalFormatting>
  <conditionalFormatting sqref="Y22">
    <cfRule type="expression" dxfId="4851" priority="1099" stopIfTrue="1">
      <formula>IF($BB$27="c",TRUE)</formula>
    </cfRule>
    <cfRule type="expression" dxfId="4850" priority="1100" stopIfTrue="1">
      <formula>IF(($Y$4="W")*AND($B$22="R"),TRUE)</formula>
    </cfRule>
  </conditionalFormatting>
  <conditionalFormatting sqref="Y23">
    <cfRule type="expression" dxfId="4849" priority="1161" stopIfTrue="1">
      <formula>IF($BC$27="c",TRUE)</formula>
    </cfRule>
    <cfRule type="expression" dxfId="4848" priority="1162" stopIfTrue="1">
      <formula>IF(($Y$4="W")*AND($B$23="S"),TRUE)</formula>
    </cfRule>
  </conditionalFormatting>
  <conditionalFormatting sqref="Y24">
    <cfRule type="expression" dxfId="4847" priority="1223" stopIfTrue="1">
      <formula>IF($BD$27="c",TRUE)</formula>
    </cfRule>
    <cfRule type="expression" dxfId="4846" priority="1224" stopIfTrue="1">
      <formula>IF(($Y$4="W")*AND($B$24="T"),TRUE)</formula>
    </cfRule>
  </conditionalFormatting>
  <conditionalFormatting sqref="Y25">
    <cfRule type="expression" dxfId="4845" priority="1285" stopIfTrue="1">
      <formula>IF($BE$27="c",TRUE)</formula>
    </cfRule>
    <cfRule type="expression" dxfId="4844" priority="1286" stopIfTrue="1">
      <formula>IF(($Y$4="W")*AND($B$25="U"),TRUE)</formula>
    </cfRule>
  </conditionalFormatting>
  <conditionalFormatting sqref="Y26">
    <cfRule type="expression" dxfId="4843" priority="1347" stopIfTrue="1">
      <formula>IF($BF$27="c",TRUE)</formula>
    </cfRule>
    <cfRule type="expression" dxfId="4842" priority="1348" stopIfTrue="1">
      <formula>IF(($Y$4="W")*AND($B$26="V"),TRUE)</formula>
    </cfRule>
  </conditionalFormatting>
  <conditionalFormatting sqref="Y28">
    <cfRule type="expression" dxfId="4841" priority="1473" stopIfTrue="1">
      <formula>IF($BH$27="c",TRUE)</formula>
    </cfRule>
    <cfRule type="expression" dxfId="4840" priority="1474" stopIfTrue="1">
      <formula>IF(($Y$4="W")*AND($B$28="X"),TRUE)</formula>
    </cfRule>
  </conditionalFormatting>
  <conditionalFormatting sqref="Y29">
    <cfRule type="expression" dxfId="4839" priority="1535" stopIfTrue="1">
      <formula>IF($BI$27="c",TRUE)</formula>
    </cfRule>
    <cfRule type="expression" dxfId="4838" priority="1536" stopIfTrue="1">
      <formula>IF(($Y$4="W")*AND($B$29="Y"),TRUE)</formula>
    </cfRule>
  </conditionalFormatting>
  <conditionalFormatting sqref="Y30">
    <cfRule type="expression" dxfId="4837" priority="1597" stopIfTrue="1">
      <formula>IF($BJ$27="c",TRUE)</formula>
    </cfRule>
    <cfRule type="expression" dxfId="4836" priority="1598" stopIfTrue="1">
      <formula>IF(($Y$4="W")*AND($B$30="Z"),TRUE)</formula>
    </cfRule>
  </conditionalFormatting>
  <conditionalFormatting sqref="Y31">
    <cfRule type="expression" dxfId="4835" priority="1659" stopIfTrue="1">
      <formula>IF($BK$27="c",TRUE)</formula>
    </cfRule>
    <cfRule type="expression" dxfId="4834" priority="1660" stopIfTrue="1">
      <formula>IF(($Y$4="W")*AND($B$31="AA"),TRUE)</formula>
    </cfRule>
  </conditionalFormatting>
  <conditionalFormatting sqref="Y32">
    <cfRule type="expression" dxfId="4833" priority="1721" stopIfTrue="1">
      <formula>IF($BL$27="c",TRUE)</formula>
    </cfRule>
    <cfRule type="expression" dxfId="4832" priority="1722" stopIfTrue="1">
      <formula>IF(($Y$4="W")*AND($B$32="AB"),TRUE)</formula>
    </cfRule>
  </conditionalFormatting>
  <conditionalFormatting sqref="Y33">
    <cfRule type="expression" dxfId="4831" priority="1783" stopIfTrue="1">
      <formula>IF($BM$27="c",TRUE)</formula>
    </cfRule>
    <cfRule type="expression" dxfId="4830" priority="1784" stopIfTrue="1">
      <formula>IF(($Y$4="W")*AND($B$33="AC"),TRUE)</formula>
    </cfRule>
  </conditionalFormatting>
  <conditionalFormatting sqref="Y34">
    <cfRule type="expression" dxfId="4829" priority="1845" stopIfTrue="1">
      <formula>IF($BN$27="c",TRUE)</formula>
    </cfRule>
    <cfRule type="expression" dxfId="4828" priority="1846" stopIfTrue="1">
      <formula>IF(($Y$4="W")*AND($B$34="AD"),TRUE)</formula>
    </cfRule>
  </conditionalFormatting>
  <conditionalFormatting sqref="Y35">
    <cfRule type="expression" dxfId="4827" priority="1907" stopIfTrue="1">
      <formula>IF($BO$27="c",TRUE)</formula>
    </cfRule>
    <cfRule type="expression" dxfId="4826" priority="1908" stopIfTrue="1">
      <formula>IF(($Y$4="W")*AND($B$35="AE"),TRUE)</formula>
    </cfRule>
  </conditionalFormatting>
  <conditionalFormatting sqref="Y36">
    <cfRule type="expression" dxfId="4825" priority="1969" stopIfTrue="1">
      <formula>IF($BP$27="c",TRUE)</formula>
    </cfRule>
    <cfRule type="expression" dxfId="4824" priority="1970" stopIfTrue="1">
      <formula>IF(($Y$4="W")*AND($B$36="AF"),TRUE)</formula>
    </cfRule>
  </conditionalFormatting>
  <conditionalFormatting sqref="Z5">
    <cfRule type="expression" dxfId="4823" priority="47" stopIfTrue="1">
      <formula>IF($AK$28="c",TRUE)</formula>
    </cfRule>
    <cfRule type="expression" dxfId="4822" priority="48" stopIfTrue="1">
      <formula>IF(($Z$4="X")*AND($B$5="A"),TRUE)</formula>
    </cfRule>
  </conditionalFormatting>
  <conditionalFormatting sqref="Z6">
    <cfRule type="expression" dxfId="4821" priority="109" stopIfTrue="1">
      <formula>IF($AL$28="c",TRUE)</formula>
    </cfRule>
    <cfRule type="expression" dxfId="4820" priority="110" stopIfTrue="1">
      <formula>IF(($Z$4="X")*AND($B$6="B"),TRUE)</formula>
    </cfRule>
  </conditionalFormatting>
  <conditionalFormatting sqref="Z7">
    <cfRule type="expression" dxfId="4819" priority="171" stopIfTrue="1">
      <formula>IF($AM$28="c",TRUE)</formula>
    </cfRule>
    <cfRule type="expression" dxfId="4818" priority="172" stopIfTrue="1">
      <formula>IF(($Z$4="X")*AND($B$7="C"),TRUE)</formula>
    </cfRule>
  </conditionalFormatting>
  <conditionalFormatting sqref="Z8">
    <cfRule type="expression" dxfId="4817" priority="233" stopIfTrue="1">
      <formula>IF($AN$28="c",TRUE)</formula>
    </cfRule>
    <cfRule type="expression" dxfId="4816" priority="234" stopIfTrue="1">
      <formula>IF(($Z$4="X")*AND($B$8="D"),TRUE)</formula>
    </cfRule>
  </conditionalFormatting>
  <conditionalFormatting sqref="Z9">
    <cfRule type="expression" dxfId="4815" priority="295" stopIfTrue="1">
      <formula>IF($AO$28="c",TRUE)</formula>
    </cfRule>
    <cfRule type="expression" dxfId="4814" priority="296" stopIfTrue="1">
      <formula>IF(($Z$4="X")*AND($B$9="E"),TRUE)</formula>
    </cfRule>
  </conditionalFormatting>
  <conditionalFormatting sqref="Z10">
    <cfRule type="expression" dxfId="4813" priority="357" stopIfTrue="1">
      <formula>IF($AP$28="c",TRUE)</formula>
    </cfRule>
    <cfRule type="expression" dxfId="4812" priority="358" stopIfTrue="1">
      <formula>IF(($Z$4="X")*AND($B$10="F"),TRUE)</formula>
    </cfRule>
  </conditionalFormatting>
  <conditionalFormatting sqref="Z11">
    <cfRule type="expression" dxfId="4811" priority="419" stopIfTrue="1">
      <formula>IF($AQ$28="c",TRUE)</formula>
    </cfRule>
    <cfRule type="expression" dxfId="4810" priority="420" stopIfTrue="1">
      <formula>IF(($Z$4="X")*AND($B$11="G"),TRUE)</formula>
    </cfRule>
  </conditionalFormatting>
  <conditionalFormatting sqref="Z12">
    <cfRule type="expression" dxfId="4809" priority="481" stopIfTrue="1">
      <formula>IF($AR$28="c",TRUE)</formula>
    </cfRule>
    <cfRule type="expression" dxfId="4808" priority="482" stopIfTrue="1">
      <formula>IF(($Z$4="X")*AND($B$12="H"),TRUE)</formula>
    </cfRule>
  </conditionalFormatting>
  <conditionalFormatting sqref="Z13">
    <cfRule type="expression" dxfId="4807" priority="543" stopIfTrue="1">
      <formula>IF($AS$28="c",TRUE)</formula>
    </cfRule>
    <cfRule type="expression" dxfId="4806" priority="544" stopIfTrue="1">
      <formula>IF(($Z$4="X")*AND($B$13="I"),TRUE)</formula>
    </cfRule>
  </conditionalFormatting>
  <conditionalFormatting sqref="Z14">
    <cfRule type="expression" dxfId="4805" priority="605" stopIfTrue="1">
      <formula>IF($AT$28="c",TRUE)</formula>
    </cfRule>
    <cfRule type="expression" dxfId="4804" priority="606" stopIfTrue="1">
      <formula>IF(($Z$4="X")*AND($B$14="J"),TRUE)</formula>
    </cfRule>
  </conditionalFormatting>
  <conditionalFormatting sqref="Z15">
    <cfRule type="expression" dxfId="4803" priority="667" stopIfTrue="1">
      <formula>IF($AU$28="c",TRUE)</formula>
    </cfRule>
    <cfRule type="expression" dxfId="4802" priority="668" stopIfTrue="1">
      <formula>IF(($Z$4="X")*AND($B$15="K"),TRUE)</formula>
    </cfRule>
  </conditionalFormatting>
  <conditionalFormatting sqref="Z16">
    <cfRule type="expression" dxfId="4801" priority="729" stopIfTrue="1">
      <formula>IF($AV$28="c",TRUE)</formula>
    </cfRule>
    <cfRule type="expression" dxfId="4800" priority="730" stopIfTrue="1">
      <formula>IF(($Z$4="X")*AND($B$16="L"),TRUE)</formula>
    </cfRule>
  </conditionalFormatting>
  <conditionalFormatting sqref="Z17">
    <cfRule type="expression" dxfId="4799" priority="791" stopIfTrue="1">
      <formula>IF($AW$28="c",TRUE)</formula>
    </cfRule>
    <cfRule type="expression" dxfId="4798" priority="792" stopIfTrue="1">
      <formula>IF(($Z$4="X")*AND($B$17="M"),TRUE)</formula>
    </cfRule>
  </conditionalFormatting>
  <conditionalFormatting sqref="Z18">
    <cfRule type="expression" dxfId="4797" priority="853" stopIfTrue="1">
      <formula>IF($AX$28="c",TRUE)</formula>
    </cfRule>
    <cfRule type="expression" dxfId="4796" priority="854" stopIfTrue="1">
      <formula>IF(($Z$4="X")*AND($B$18="N"),TRUE)</formula>
    </cfRule>
  </conditionalFormatting>
  <conditionalFormatting sqref="Z19">
    <cfRule type="expression" dxfId="4795" priority="915" stopIfTrue="1">
      <formula>IF($AY$28="c",TRUE)</formula>
    </cfRule>
    <cfRule type="expression" dxfId="4794" priority="916" stopIfTrue="1">
      <formula>IF(($Z$4="X")*AND($B$19="O"),TRUE)</formula>
    </cfRule>
  </conditionalFormatting>
  <conditionalFormatting sqref="Z20">
    <cfRule type="expression" dxfId="4793" priority="977" stopIfTrue="1">
      <formula>IF($AZ$28="c",TRUE)</formula>
    </cfRule>
    <cfRule type="expression" dxfId="4792" priority="978" stopIfTrue="1">
      <formula>IF(($Z$4="X")*AND($B$20="P"),TRUE)</formula>
    </cfRule>
  </conditionalFormatting>
  <conditionalFormatting sqref="Z21">
    <cfRule type="expression" dxfId="4791" priority="1039" stopIfTrue="1">
      <formula>IF($BA$28="c",TRUE)</formula>
    </cfRule>
    <cfRule type="expression" dxfId="4790" priority="1040" stopIfTrue="1">
      <formula>IF(($Z$4="X")*AND($B$21="Q"),TRUE)</formula>
    </cfRule>
  </conditionalFormatting>
  <conditionalFormatting sqref="Z22">
    <cfRule type="expression" dxfId="4789" priority="1101" stopIfTrue="1">
      <formula>IF($BB$28="c",TRUE)</formula>
    </cfRule>
    <cfRule type="expression" dxfId="4788" priority="1102" stopIfTrue="1">
      <formula>IF(($Z$4="X")*AND($B$22="R"),TRUE)</formula>
    </cfRule>
  </conditionalFormatting>
  <conditionalFormatting sqref="Z23">
    <cfRule type="expression" dxfId="4787" priority="1163" stopIfTrue="1">
      <formula>IF($BC$28="c",TRUE)</formula>
    </cfRule>
    <cfRule type="expression" dxfId="4786" priority="1164" stopIfTrue="1">
      <formula>IF(($Z$4="X")*AND($B$23="S"),TRUE)</formula>
    </cfRule>
  </conditionalFormatting>
  <conditionalFormatting sqref="Z24">
    <cfRule type="expression" dxfId="4785" priority="1225" stopIfTrue="1">
      <formula>IF($BD$28="c",TRUE)</formula>
    </cfRule>
    <cfRule type="expression" dxfId="4784" priority="1226" stopIfTrue="1">
      <formula>IF(($Z$4="X")*AND($B$24="T"),TRUE)</formula>
    </cfRule>
  </conditionalFormatting>
  <conditionalFormatting sqref="Z25">
    <cfRule type="expression" dxfId="4783" priority="1287" stopIfTrue="1">
      <formula>IF($BE$28="c",TRUE)</formula>
    </cfRule>
    <cfRule type="expression" dxfId="4782" priority="1288" stopIfTrue="1">
      <formula>IF(($Z$4="X")*AND($B$25="U"),TRUE)</formula>
    </cfRule>
  </conditionalFormatting>
  <conditionalFormatting sqref="Z26">
    <cfRule type="expression" dxfId="4781" priority="1349" stopIfTrue="1">
      <formula>IF($BF$28="c",TRUE)</formula>
    </cfRule>
    <cfRule type="expression" dxfId="4780" priority="1350" stopIfTrue="1">
      <formula>IF(($Z$4="X")*AND($B$26="V"),TRUE)</formula>
    </cfRule>
  </conditionalFormatting>
  <conditionalFormatting sqref="Z27">
    <cfRule type="expression" dxfId="4779" priority="1411" stopIfTrue="1">
      <formula>IF($BG$28="c",TRUE)</formula>
    </cfRule>
    <cfRule type="expression" dxfId="4778" priority="1412" stopIfTrue="1">
      <formula>IF(($Z$4="X")*AND($B$27="W"),TRUE)</formula>
    </cfRule>
  </conditionalFormatting>
  <conditionalFormatting sqref="Z29">
    <cfRule type="expression" dxfId="4777" priority="1537" stopIfTrue="1">
      <formula>IF($BI$28="c",TRUE)</formula>
    </cfRule>
    <cfRule type="expression" dxfId="4776" priority="1538" stopIfTrue="1">
      <formula>IF(($Z$4="X")*AND($B$29="Y"),TRUE)</formula>
    </cfRule>
  </conditionalFormatting>
  <conditionalFormatting sqref="Z30">
    <cfRule type="expression" dxfId="4775" priority="1599" stopIfTrue="1">
      <formula>IF($BJ$28="c",TRUE)</formula>
    </cfRule>
    <cfRule type="expression" dxfId="4774" priority="1600" stopIfTrue="1">
      <formula>IF(($Z$4="X")*AND($B$30="Z"),TRUE)</formula>
    </cfRule>
  </conditionalFormatting>
  <conditionalFormatting sqref="Z31">
    <cfRule type="expression" dxfId="4773" priority="1661" stopIfTrue="1">
      <formula>IF($BK$28="c",TRUE)</formula>
    </cfRule>
    <cfRule type="expression" dxfId="4772" priority="1662" stopIfTrue="1">
      <formula>IF(($Z$4="X")*AND($B$31="AA"),TRUE)</formula>
    </cfRule>
  </conditionalFormatting>
  <conditionalFormatting sqref="Z32">
    <cfRule type="expression" dxfId="4771" priority="1723" stopIfTrue="1">
      <formula>IF($BL$28="c",TRUE)</formula>
    </cfRule>
    <cfRule type="expression" dxfId="4770" priority="1724" stopIfTrue="1">
      <formula>IF(($Z$4="X")*AND($B$32="AB"),TRUE)</formula>
    </cfRule>
  </conditionalFormatting>
  <conditionalFormatting sqref="Z33">
    <cfRule type="expression" dxfId="4769" priority="1785" stopIfTrue="1">
      <formula>IF($BM$28="c",TRUE)</formula>
    </cfRule>
    <cfRule type="expression" dxfId="4768" priority="1786" stopIfTrue="1">
      <formula>IF(($Z$4="X")*AND($B$33="AC"),TRUE)</formula>
    </cfRule>
  </conditionalFormatting>
  <conditionalFormatting sqref="Z34">
    <cfRule type="expression" dxfId="4767" priority="1847" stopIfTrue="1">
      <formula>IF($BN$28="c",TRUE)</formula>
    </cfRule>
    <cfRule type="expression" dxfId="4766" priority="1848" stopIfTrue="1">
      <formula>IF(($Z$4="X")*AND($B$34="AD"),TRUE)</formula>
    </cfRule>
  </conditionalFormatting>
  <conditionalFormatting sqref="Z35">
    <cfRule type="expression" dxfId="4765" priority="1909" stopIfTrue="1">
      <formula>IF($BO$28="c",TRUE)</formula>
    </cfRule>
    <cfRule type="expression" dxfId="4764" priority="1910" stopIfTrue="1">
      <formula>IF(($Z$4="X")*AND($B$35="AE"),TRUE)</formula>
    </cfRule>
  </conditionalFormatting>
  <conditionalFormatting sqref="Z36">
    <cfRule type="expression" dxfId="4763" priority="1971" stopIfTrue="1">
      <formula>IF($BP$28="c",TRUE)</formula>
    </cfRule>
    <cfRule type="expression" dxfId="4762" priority="1972" stopIfTrue="1">
      <formula>IF(($Z$4="X")*AND($B$36="AF"),TRUE)</formula>
    </cfRule>
  </conditionalFormatting>
  <conditionalFormatting sqref="AA5">
    <cfRule type="expression" dxfId="4761" priority="49" stopIfTrue="1">
      <formula>IF($AK$29="c",TRUE)</formula>
    </cfRule>
    <cfRule type="expression" dxfId="4760" priority="50" stopIfTrue="1">
      <formula>IF(($AA$4="Y")*AND($B$5="A"),TRUE)</formula>
    </cfRule>
  </conditionalFormatting>
  <conditionalFormatting sqref="AA6">
    <cfRule type="expression" dxfId="4759" priority="111" stopIfTrue="1">
      <formula>IF($AL$29="c",TRUE)</formula>
    </cfRule>
    <cfRule type="expression" dxfId="4758" priority="112" stopIfTrue="1">
      <formula>IF(($AA$4="Y")*AND($B$6="B"),TRUE)</formula>
    </cfRule>
  </conditionalFormatting>
  <conditionalFormatting sqref="AA7">
    <cfRule type="expression" dxfId="4757" priority="173" stopIfTrue="1">
      <formula>IF($AM$29="c",TRUE)</formula>
    </cfRule>
    <cfRule type="expression" dxfId="4756" priority="174" stopIfTrue="1">
      <formula>IF(($AA$4="Y")*AND($B$7="C"),TRUE)</formula>
    </cfRule>
  </conditionalFormatting>
  <conditionalFormatting sqref="AA8">
    <cfRule type="expression" dxfId="4755" priority="235" stopIfTrue="1">
      <formula>IF($AN$29="c",TRUE)</formula>
    </cfRule>
    <cfRule type="expression" dxfId="4754" priority="236" stopIfTrue="1">
      <formula>IF(($AA$4="Y")*AND($B$8="D"),TRUE)</formula>
    </cfRule>
  </conditionalFormatting>
  <conditionalFormatting sqref="AA9">
    <cfRule type="expression" dxfId="4753" priority="297" stopIfTrue="1">
      <formula>IF($AO$29="c",TRUE)</formula>
    </cfRule>
    <cfRule type="expression" dxfId="4752" priority="298" stopIfTrue="1">
      <formula>IF(($AA$4="Y")*AND($B$9="E"),TRUE)</formula>
    </cfRule>
  </conditionalFormatting>
  <conditionalFormatting sqref="AA10">
    <cfRule type="expression" dxfId="4751" priority="359" stopIfTrue="1">
      <formula>IF($AP$29="c",TRUE)</formula>
    </cfRule>
    <cfRule type="expression" dxfId="4750" priority="360" stopIfTrue="1">
      <formula>IF(($AA$4="Y")*AND($B$10="F"),TRUE)</formula>
    </cfRule>
  </conditionalFormatting>
  <conditionalFormatting sqref="AA11">
    <cfRule type="expression" dxfId="4749" priority="421" stopIfTrue="1">
      <formula>IF($AQ$29="c",TRUE)</formula>
    </cfRule>
    <cfRule type="expression" dxfId="4748" priority="422" stopIfTrue="1">
      <formula>IF(($AA$4="Y")*AND($B$11="G"),TRUE)</formula>
    </cfRule>
  </conditionalFormatting>
  <conditionalFormatting sqref="AA12">
    <cfRule type="expression" dxfId="4747" priority="483" stopIfTrue="1">
      <formula>IF($AR$29="c",TRUE)</formula>
    </cfRule>
    <cfRule type="expression" dxfId="4746" priority="484" stopIfTrue="1">
      <formula>IF(($AA$4="Y")*AND($B$12="H"),TRUE)</formula>
    </cfRule>
  </conditionalFormatting>
  <conditionalFormatting sqref="AA13">
    <cfRule type="expression" dxfId="4745" priority="545" stopIfTrue="1">
      <formula>IF($AS$29="c",TRUE)</formula>
    </cfRule>
    <cfRule type="expression" dxfId="4744" priority="546" stopIfTrue="1">
      <formula>IF(($AA$4="Y")*AND($B$13="I"),TRUE)</formula>
    </cfRule>
  </conditionalFormatting>
  <conditionalFormatting sqref="AA14">
    <cfRule type="expression" dxfId="4743" priority="607" stopIfTrue="1">
      <formula>IF($AT$29="c",TRUE)</formula>
    </cfRule>
    <cfRule type="expression" dxfId="4742" priority="608" stopIfTrue="1">
      <formula>IF(($AA$4="Y")*AND($B$14="J"),TRUE)</formula>
    </cfRule>
  </conditionalFormatting>
  <conditionalFormatting sqref="AA15">
    <cfRule type="expression" dxfId="4741" priority="669" stopIfTrue="1">
      <formula>IF($AU$29="c",TRUE)</formula>
    </cfRule>
    <cfRule type="expression" dxfId="4740" priority="670" stopIfTrue="1">
      <formula>IF(($AA$4="Y")*AND($B$15="K"),TRUE)</formula>
    </cfRule>
  </conditionalFormatting>
  <conditionalFormatting sqref="AA16">
    <cfRule type="expression" dxfId="4739" priority="731" stopIfTrue="1">
      <formula>IF($AV$29="c",TRUE)</formula>
    </cfRule>
    <cfRule type="expression" dxfId="4738" priority="732" stopIfTrue="1">
      <formula>IF(($AA$4="Y")*AND($B$16="L"),TRUE)</formula>
    </cfRule>
  </conditionalFormatting>
  <conditionalFormatting sqref="AA17">
    <cfRule type="expression" dxfId="4737" priority="793" stopIfTrue="1">
      <formula>IF($AW$29="c",TRUE)</formula>
    </cfRule>
    <cfRule type="expression" dxfId="4736" priority="794" stopIfTrue="1">
      <formula>IF(($AA$4="Y")*AND($B$17="M"),TRUE)</formula>
    </cfRule>
  </conditionalFormatting>
  <conditionalFormatting sqref="AA18">
    <cfRule type="expression" dxfId="4735" priority="855" stopIfTrue="1">
      <formula>IF($AX$29="c",TRUE)</formula>
    </cfRule>
    <cfRule type="expression" dxfId="4734" priority="856" stopIfTrue="1">
      <formula>IF(($AA$4="Y")*AND($B$18="N"),TRUE)</formula>
    </cfRule>
  </conditionalFormatting>
  <conditionalFormatting sqref="AA19">
    <cfRule type="expression" dxfId="4733" priority="917" stopIfTrue="1">
      <formula>IF($AY$29="c",TRUE)</formula>
    </cfRule>
    <cfRule type="expression" dxfId="4732" priority="918" stopIfTrue="1">
      <formula>IF(($AA$4="Y")*AND($B$19="O"),TRUE)</formula>
    </cfRule>
  </conditionalFormatting>
  <conditionalFormatting sqref="AA20">
    <cfRule type="expression" dxfId="4731" priority="979" stopIfTrue="1">
      <formula>IF($AZ$29="c",TRUE)</formula>
    </cfRule>
    <cfRule type="expression" dxfId="4730" priority="980" stopIfTrue="1">
      <formula>IF(($AA$4="Y")*AND($B$20="P"),TRUE)</formula>
    </cfRule>
  </conditionalFormatting>
  <conditionalFormatting sqref="AA21">
    <cfRule type="expression" dxfId="4729" priority="1041" stopIfTrue="1">
      <formula>IF($BA$29="c",TRUE)</formula>
    </cfRule>
    <cfRule type="expression" dxfId="4728" priority="1042" stopIfTrue="1">
      <formula>IF(($AA$4="Y")*AND($B$21="Q"),TRUE)</formula>
    </cfRule>
  </conditionalFormatting>
  <conditionalFormatting sqref="AA22">
    <cfRule type="expression" dxfId="4727" priority="1103" stopIfTrue="1">
      <formula>IF($BB$29="c",TRUE)</formula>
    </cfRule>
    <cfRule type="expression" dxfId="4726" priority="1104" stopIfTrue="1">
      <formula>IF(($AA$4="Y")*AND($B$22="R"),TRUE)</formula>
    </cfRule>
  </conditionalFormatting>
  <conditionalFormatting sqref="AA23">
    <cfRule type="expression" dxfId="4725" priority="1165" stopIfTrue="1">
      <formula>IF($BC$29="c",TRUE)</formula>
    </cfRule>
    <cfRule type="expression" dxfId="4724" priority="1166" stopIfTrue="1">
      <formula>IF(($AA$4="Y")*AND($B$23="S"),TRUE)</formula>
    </cfRule>
  </conditionalFormatting>
  <conditionalFormatting sqref="AA24">
    <cfRule type="expression" dxfId="4723" priority="1227" stopIfTrue="1">
      <formula>IF($BD$29="c",TRUE)</formula>
    </cfRule>
    <cfRule type="expression" dxfId="4722" priority="1228" stopIfTrue="1">
      <formula>IF(($AA$4="Y")*AND($B$24="T"),TRUE)</formula>
    </cfRule>
  </conditionalFormatting>
  <conditionalFormatting sqref="AA25">
    <cfRule type="expression" dxfId="4721" priority="1289" stopIfTrue="1">
      <formula>IF($BE$29="c",TRUE)</formula>
    </cfRule>
    <cfRule type="expression" dxfId="4720" priority="1290" stopIfTrue="1">
      <formula>IF(($AA$4="Y")*AND($B$25="U"),TRUE)</formula>
    </cfRule>
  </conditionalFormatting>
  <conditionalFormatting sqref="AA26">
    <cfRule type="expression" dxfId="4719" priority="1351" stopIfTrue="1">
      <formula>IF($BF$29="c",TRUE)</formula>
    </cfRule>
    <cfRule type="expression" dxfId="4718" priority="1352" stopIfTrue="1">
      <formula>IF(($AA$4="Y")*AND($B$26="V"),TRUE)</formula>
    </cfRule>
  </conditionalFormatting>
  <conditionalFormatting sqref="AA27">
    <cfRule type="expression" dxfId="4717" priority="1413" stopIfTrue="1">
      <formula>IF($BG$29="c",TRUE)</formula>
    </cfRule>
    <cfRule type="expression" dxfId="4716" priority="1414" stopIfTrue="1">
      <formula>IF(($AA$4="Y")*AND($B$27="W"),TRUE)</formula>
    </cfRule>
  </conditionalFormatting>
  <conditionalFormatting sqref="AA28">
    <cfRule type="expression" dxfId="4715" priority="1475" stopIfTrue="1">
      <formula>IF($BH$29="c",TRUE)</formula>
    </cfRule>
    <cfRule type="expression" dxfId="4714" priority="1476" stopIfTrue="1">
      <formula>IF(($AA$4="Y")*AND($B$28="X"),TRUE)</formula>
    </cfRule>
  </conditionalFormatting>
  <conditionalFormatting sqref="AA30">
    <cfRule type="expression" dxfId="4713" priority="1601" stopIfTrue="1">
      <formula>IF($BJ$29="c",TRUE)</formula>
    </cfRule>
    <cfRule type="expression" dxfId="4712" priority="1602" stopIfTrue="1">
      <formula>IF(($AA$4="Y")*AND($B$30="Z"),TRUE)</formula>
    </cfRule>
  </conditionalFormatting>
  <conditionalFormatting sqref="AA31">
    <cfRule type="expression" dxfId="4711" priority="1663" stopIfTrue="1">
      <formula>IF($BK$29="c",TRUE)</formula>
    </cfRule>
    <cfRule type="expression" dxfId="4710" priority="1664" stopIfTrue="1">
      <formula>IF(($AA$4="Y")*AND($B$31="AA"),TRUE)</formula>
    </cfRule>
  </conditionalFormatting>
  <conditionalFormatting sqref="AA32">
    <cfRule type="expression" dxfId="4709" priority="1725" stopIfTrue="1">
      <formula>IF($BL$29="c",TRUE)</formula>
    </cfRule>
    <cfRule type="expression" dxfId="4708" priority="1726" stopIfTrue="1">
      <formula>IF(($AA$4="Y")*AND($B$32="AB"),TRUE)</formula>
    </cfRule>
  </conditionalFormatting>
  <conditionalFormatting sqref="AA33">
    <cfRule type="expression" dxfId="4707" priority="1787" stopIfTrue="1">
      <formula>IF($BM$29="c",TRUE)</formula>
    </cfRule>
    <cfRule type="expression" dxfId="4706" priority="1788" stopIfTrue="1">
      <formula>IF(($AA$4="Y")*AND($B$33="AC"),TRUE)</formula>
    </cfRule>
  </conditionalFormatting>
  <conditionalFormatting sqref="AA34">
    <cfRule type="expression" dxfId="4705" priority="1849" stopIfTrue="1">
      <formula>IF($BN$29="c",TRUE)</formula>
    </cfRule>
    <cfRule type="expression" dxfId="4704" priority="1850" stopIfTrue="1">
      <formula>IF(($AA$4="Y")*AND($B$34="AD"),TRUE)</formula>
    </cfRule>
  </conditionalFormatting>
  <conditionalFormatting sqref="AA35">
    <cfRule type="expression" dxfId="4703" priority="1911" stopIfTrue="1">
      <formula>IF($BO$29="c",TRUE)</formula>
    </cfRule>
    <cfRule type="expression" dxfId="4702" priority="1912" stopIfTrue="1">
      <formula>IF(($AA$4="Y")*AND($B$35="AE"),TRUE)</formula>
    </cfRule>
  </conditionalFormatting>
  <conditionalFormatting sqref="AA36">
    <cfRule type="expression" dxfId="4701" priority="1973" stopIfTrue="1">
      <formula>IF($BP$29="c",TRUE)</formula>
    </cfRule>
    <cfRule type="expression" dxfId="4700" priority="1974" stopIfTrue="1">
      <formula>IF(($AA$4="Y")*AND($B$36="AF"),TRUE)</formula>
    </cfRule>
  </conditionalFormatting>
  <conditionalFormatting sqref="AB5">
    <cfRule type="expression" dxfId="4699" priority="51" stopIfTrue="1">
      <formula>IF($AK$30="c",TRUE)</formula>
    </cfRule>
    <cfRule type="expression" dxfId="4698" priority="52" stopIfTrue="1">
      <formula>IF(($AB$4="Z")*AND($B$5="A"),TRUE)</formula>
    </cfRule>
  </conditionalFormatting>
  <conditionalFormatting sqref="AB6">
    <cfRule type="expression" dxfId="4697" priority="113" stopIfTrue="1">
      <formula>IF($AL$30="c",TRUE)</formula>
    </cfRule>
    <cfRule type="expression" dxfId="4696" priority="114" stopIfTrue="1">
      <formula>IF(($AB$4="Z")*AND($B$6="B"),TRUE)</formula>
    </cfRule>
  </conditionalFormatting>
  <conditionalFormatting sqref="AB7">
    <cfRule type="expression" dxfId="4695" priority="175" stopIfTrue="1">
      <formula>IF($AM$30="c",TRUE)</formula>
    </cfRule>
    <cfRule type="expression" dxfId="4694" priority="176" stopIfTrue="1">
      <formula>IF(($AB$4="Z")*AND($B$7="C"),TRUE)</formula>
    </cfRule>
  </conditionalFormatting>
  <conditionalFormatting sqref="AB8">
    <cfRule type="expression" dxfId="4693" priority="237" stopIfTrue="1">
      <formula>IF($AN$30="c",TRUE)</formula>
    </cfRule>
    <cfRule type="expression" dxfId="4692" priority="238" stopIfTrue="1">
      <formula>IF(($AB$4="Z")*AND($B$8="D"),TRUE)</formula>
    </cfRule>
  </conditionalFormatting>
  <conditionalFormatting sqref="AB9">
    <cfRule type="expression" dxfId="4691" priority="299" stopIfTrue="1">
      <formula>IF($AO$30="c",TRUE)</formula>
    </cfRule>
    <cfRule type="expression" dxfId="4690" priority="300" stopIfTrue="1">
      <formula>IF(($AB$4="Z")*AND($B$9="E"),TRUE)</formula>
    </cfRule>
  </conditionalFormatting>
  <conditionalFormatting sqref="AB10">
    <cfRule type="expression" dxfId="4689" priority="361" stopIfTrue="1">
      <formula>IF($AP$30="c",TRUE)</formula>
    </cfRule>
    <cfRule type="expression" dxfId="4688" priority="362" stopIfTrue="1">
      <formula>IF(($AB$4="Z")*AND($B$10="F"),TRUE)</formula>
    </cfRule>
  </conditionalFormatting>
  <conditionalFormatting sqref="AB11">
    <cfRule type="expression" dxfId="4687" priority="423" stopIfTrue="1">
      <formula>IF($AQ$30="c",TRUE)</formula>
    </cfRule>
    <cfRule type="expression" dxfId="4686" priority="424" stopIfTrue="1">
      <formula>IF(($AB$4="Z")*AND($B$11="G"),TRUE)</formula>
    </cfRule>
  </conditionalFormatting>
  <conditionalFormatting sqref="AB12">
    <cfRule type="expression" dxfId="4685" priority="485" stopIfTrue="1">
      <formula>IF($AR$30="c",TRUE)</formula>
    </cfRule>
    <cfRule type="expression" dxfId="4684" priority="486" stopIfTrue="1">
      <formula>IF(($AB$4="Z")*AND($B$12="H"),TRUE)</formula>
    </cfRule>
  </conditionalFormatting>
  <conditionalFormatting sqref="AB13">
    <cfRule type="expression" dxfId="4683" priority="547" stopIfTrue="1">
      <formula>IF($AS$30="c",TRUE)</formula>
    </cfRule>
    <cfRule type="expression" dxfId="4682" priority="548" stopIfTrue="1">
      <formula>IF(($AB$4="Z")*AND($B$13="I"),TRUE)</formula>
    </cfRule>
  </conditionalFormatting>
  <conditionalFormatting sqref="AB14">
    <cfRule type="expression" dxfId="4681" priority="609" stopIfTrue="1">
      <formula>IF($AT$30="c",TRUE)</formula>
    </cfRule>
    <cfRule type="expression" dxfId="4680" priority="610" stopIfTrue="1">
      <formula>IF(($AB$4="Z")*AND($B$14="J"),TRUE)</formula>
    </cfRule>
  </conditionalFormatting>
  <conditionalFormatting sqref="AB15">
    <cfRule type="expression" dxfId="4679" priority="671" stopIfTrue="1">
      <formula>IF($AU$30="c",TRUE)</formula>
    </cfRule>
    <cfRule type="expression" dxfId="4678" priority="672" stopIfTrue="1">
      <formula>IF(($AB$4="Z")*AND($B$15="K"),TRUE)</formula>
    </cfRule>
  </conditionalFormatting>
  <conditionalFormatting sqref="AB16">
    <cfRule type="expression" dxfId="4677" priority="733" stopIfTrue="1">
      <formula>IF($AV$30="c",TRUE)</formula>
    </cfRule>
    <cfRule type="expression" dxfId="4676" priority="734" stopIfTrue="1">
      <formula>IF(($AB$4="Z")*AND($B$16="L"),TRUE)</formula>
    </cfRule>
  </conditionalFormatting>
  <conditionalFormatting sqref="AB17">
    <cfRule type="expression" dxfId="4675" priority="795" stopIfTrue="1">
      <formula>IF($AW$30="c",TRUE)</formula>
    </cfRule>
    <cfRule type="expression" dxfId="4674" priority="796" stopIfTrue="1">
      <formula>IF(($AB$4="Z")*AND($B$17="M"),TRUE)</formula>
    </cfRule>
  </conditionalFormatting>
  <conditionalFormatting sqref="AB18">
    <cfRule type="expression" dxfId="4673" priority="857" stopIfTrue="1">
      <formula>IF($AX$30="c",TRUE)</formula>
    </cfRule>
    <cfRule type="expression" dxfId="4672" priority="858" stopIfTrue="1">
      <formula>IF(($AB$4="Z")*AND($B$18="N"),TRUE)</formula>
    </cfRule>
  </conditionalFormatting>
  <conditionalFormatting sqref="AB19">
    <cfRule type="expression" dxfId="4671" priority="919" stopIfTrue="1">
      <formula>IF($AY$30="c",TRUE)</formula>
    </cfRule>
    <cfRule type="expression" dxfId="4670" priority="920" stopIfTrue="1">
      <formula>IF(($AB$4="Z")*AND($B$19="O"),TRUE)</formula>
    </cfRule>
  </conditionalFormatting>
  <conditionalFormatting sqref="AB20">
    <cfRule type="expression" dxfId="4669" priority="981" stopIfTrue="1">
      <formula>IF($AZ$30="c",TRUE)</formula>
    </cfRule>
    <cfRule type="expression" dxfId="4668" priority="982" stopIfTrue="1">
      <formula>IF(($AB$4="Z")*AND($B$20="P"),TRUE)</formula>
    </cfRule>
  </conditionalFormatting>
  <conditionalFormatting sqref="AB21">
    <cfRule type="expression" dxfId="4667" priority="1043" stopIfTrue="1">
      <formula>IF($BA$30="c",TRUE)</formula>
    </cfRule>
    <cfRule type="expression" dxfId="4666" priority="1044" stopIfTrue="1">
      <formula>IF(($AB$4="Z")*AND($B$21="Q"),TRUE)</formula>
    </cfRule>
  </conditionalFormatting>
  <conditionalFormatting sqref="AB22">
    <cfRule type="expression" dxfId="4665" priority="1105" stopIfTrue="1">
      <formula>IF($BB$30="c",TRUE)</formula>
    </cfRule>
    <cfRule type="expression" dxfId="4664" priority="1106" stopIfTrue="1">
      <formula>IF(($AB$4="Z")*AND($B$22="R"),TRUE)</formula>
    </cfRule>
  </conditionalFormatting>
  <conditionalFormatting sqref="AB23">
    <cfRule type="expression" dxfId="4663" priority="1167" stopIfTrue="1">
      <formula>IF($BC$30="c",TRUE)</formula>
    </cfRule>
    <cfRule type="expression" dxfId="4662" priority="1168" stopIfTrue="1">
      <formula>IF(($AB$4="Z")*AND($B$23="S"),TRUE)</formula>
    </cfRule>
  </conditionalFormatting>
  <conditionalFormatting sqref="AB24">
    <cfRule type="expression" dxfId="4661" priority="1229" stopIfTrue="1">
      <formula>IF($BD$30="c",TRUE)</formula>
    </cfRule>
    <cfRule type="expression" dxfId="4660" priority="1230" stopIfTrue="1">
      <formula>IF(($AB$4="Z")*AND($B$24="T"),TRUE)</formula>
    </cfRule>
  </conditionalFormatting>
  <conditionalFormatting sqref="AB25">
    <cfRule type="expression" dxfId="4659" priority="1291" stopIfTrue="1">
      <formula>IF($BE$30="c",TRUE)</formula>
    </cfRule>
    <cfRule type="expression" dxfId="4658" priority="1292" stopIfTrue="1">
      <formula>IF(($AB$4="Z")*AND($B$25="U"),TRUE)</formula>
    </cfRule>
  </conditionalFormatting>
  <conditionalFormatting sqref="AB26">
    <cfRule type="expression" dxfId="4657" priority="1353" stopIfTrue="1">
      <formula>IF($BF$30="c",TRUE)</formula>
    </cfRule>
    <cfRule type="expression" dxfId="4656" priority="1354" stopIfTrue="1">
      <formula>IF(($AB$4="Z")*AND($B$26="V"),TRUE)</formula>
    </cfRule>
  </conditionalFormatting>
  <conditionalFormatting sqref="AB27">
    <cfRule type="expression" dxfId="4655" priority="1415" stopIfTrue="1">
      <formula>IF($BG$30="c",TRUE)</formula>
    </cfRule>
    <cfRule type="expression" dxfId="4654" priority="1416" stopIfTrue="1">
      <formula>IF(($AB$4="Z")*AND($B$27="W"),TRUE)</formula>
    </cfRule>
  </conditionalFormatting>
  <conditionalFormatting sqref="AB28">
    <cfRule type="expression" dxfId="4653" priority="1477" stopIfTrue="1">
      <formula>IF($BH$30="c",TRUE)</formula>
    </cfRule>
    <cfRule type="expression" dxfId="4652" priority="1478" stopIfTrue="1">
      <formula>IF(($AB$4="Z")*AND($B$28="X"),TRUE)</formula>
    </cfRule>
  </conditionalFormatting>
  <conditionalFormatting sqref="AB29">
    <cfRule type="expression" dxfId="4651" priority="1539" stopIfTrue="1">
      <formula>IF($BI$30="c",TRUE)</formula>
    </cfRule>
    <cfRule type="expression" dxfId="4650" priority="1540" stopIfTrue="1">
      <formula>IF(($AB$4="Z")*AND($B$29="Y"),TRUE)</formula>
    </cfRule>
  </conditionalFormatting>
  <conditionalFormatting sqref="AB31">
    <cfRule type="expression" dxfId="4649" priority="1665" stopIfTrue="1">
      <formula>IF($BK$30="c",TRUE)</formula>
    </cfRule>
    <cfRule type="expression" dxfId="4648" priority="1666" stopIfTrue="1">
      <formula>IF(($AB$4="Z")*AND($B$31="AA"),TRUE)</formula>
    </cfRule>
  </conditionalFormatting>
  <conditionalFormatting sqref="AB32">
    <cfRule type="expression" dxfId="4647" priority="1727" stopIfTrue="1">
      <formula>IF($BL$30="c",TRUE)</formula>
    </cfRule>
    <cfRule type="expression" dxfId="4646" priority="1728" stopIfTrue="1">
      <formula>IF(($AB$4="Z")*AND($B$32="AB"),TRUE)</formula>
    </cfRule>
  </conditionalFormatting>
  <conditionalFormatting sqref="AB33">
    <cfRule type="expression" dxfId="4645" priority="1789" stopIfTrue="1">
      <formula>IF($BM$30="c",TRUE)</formula>
    </cfRule>
    <cfRule type="expression" dxfId="4644" priority="1790" stopIfTrue="1">
      <formula>IF(($AB$4="Z")*AND($B$33="AC"),TRUE)</formula>
    </cfRule>
  </conditionalFormatting>
  <conditionalFormatting sqref="AB34">
    <cfRule type="expression" dxfId="4643" priority="1851" stopIfTrue="1">
      <formula>IF($BN$30="c",TRUE)</formula>
    </cfRule>
    <cfRule type="expression" dxfId="4642" priority="1852" stopIfTrue="1">
      <formula>IF(($AB$4="Z")*AND($B$34="AD"),TRUE)</formula>
    </cfRule>
  </conditionalFormatting>
  <conditionalFormatting sqref="AB35">
    <cfRule type="expression" dxfId="4641" priority="1913" stopIfTrue="1">
      <formula>IF($BO$30="c",TRUE)</formula>
    </cfRule>
    <cfRule type="expression" dxfId="4640" priority="1914" stopIfTrue="1">
      <formula>IF(($AB$4="Z")*AND($B$35="AE"),TRUE)</formula>
    </cfRule>
  </conditionalFormatting>
  <conditionalFormatting sqref="AB36">
    <cfRule type="expression" dxfId="4639" priority="1975" stopIfTrue="1">
      <formula>IF($BP$30="c",TRUE)</formula>
    </cfRule>
    <cfRule type="expression" dxfId="4638" priority="1976" stopIfTrue="1">
      <formula>IF(($AB$4="Z")*AND($B$36="AF"),TRUE)</formula>
    </cfRule>
  </conditionalFormatting>
  <conditionalFormatting sqref="AC5">
    <cfRule type="expression" dxfId="4637" priority="53" stopIfTrue="1">
      <formula>IF($AK$31="c",TRUE)</formula>
    </cfRule>
    <cfRule type="expression" dxfId="4636" priority="54" stopIfTrue="1">
      <formula>IF(($AC$4="AA")*AND($B$5="A"),TRUE)</formula>
    </cfRule>
  </conditionalFormatting>
  <conditionalFormatting sqref="AC6">
    <cfRule type="expression" dxfId="4635" priority="115" stopIfTrue="1">
      <formula>IF($AL$31="c",TRUE)</formula>
    </cfRule>
    <cfRule type="expression" dxfId="4634" priority="116" stopIfTrue="1">
      <formula>IF(($AC$4="AA")*AND($B$6="B"),TRUE)</formula>
    </cfRule>
  </conditionalFormatting>
  <conditionalFormatting sqref="AC7">
    <cfRule type="expression" dxfId="4633" priority="177" stopIfTrue="1">
      <formula>IF($AM$31="c",TRUE)</formula>
    </cfRule>
    <cfRule type="expression" dxfId="4632" priority="178" stopIfTrue="1">
      <formula>IF(($AC$4="AA")*AND($B$7="C"),TRUE)</formula>
    </cfRule>
  </conditionalFormatting>
  <conditionalFormatting sqref="AC8">
    <cfRule type="expression" dxfId="4631" priority="239" stopIfTrue="1">
      <formula>IF($AN$31="c",TRUE)</formula>
    </cfRule>
    <cfRule type="expression" dxfId="4630" priority="240" stopIfTrue="1">
      <formula>IF(($AC$4="AA")*AND($B$8="D"),TRUE)</formula>
    </cfRule>
  </conditionalFormatting>
  <conditionalFormatting sqref="AC9">
    <cfRule type="expression" dxfId="4629" priority="301" stopIfTrue="1">
      <formula>IF($AO$31="c",TRUE)</formula>
    </cfRule>
    <cfRule type="expression" dxfId="4628" priority="302" stopIfTrue="1">
      <formula>IF(($AC$4="AA")*AND($B$9="E"),TRUE)</formula>
    </cfRule>
  </conditionalFormatting>
  <conditionalFormatting sqref="AC10">
    <cfRule type="expression" dxfId="4627" priority="363" stopIfTrue="1">
      <formula>IF($AP$31="c",TRUE)</formula>
    </cfRule>
    <cfRule type="expression" dxfId="4626" priority="364" stopIfTrue="1">
      <formula>IF(($AC$4="AA")*AND($B$10="F"),TRUE)</formula>
    </cfRule>
  </conditionalFormatting>
  <conditionalFormatting sqref="AC11">
    <cfRule type="expression" dxfId="4625" priority="425" stopIfTrue="1">
      <formula>IF($AQ$31="c",TRUE)</formula>
    </cfRule>
    <cfRule type="expression" dxfId="4624" priority="426" stopIfTrue="1">
      <formula>IF(($AC$4="AA")*AND($B$11="G"),TRUE)</formula>
    </cfRule>
  </conditionalFormatting>
  <conditionalFormatting sqref="AC12">
    <cfRule type="expression" dxfId="4623" priority="487" stopIfTrue="1">
      <formula>IF($AR$31="c",TRUE)</formula>
    </cfRule>
    <cfRule type="expression" dxfId="4622" priority="488" stopIfTrue="1">
      <formula>IF(($AC$4="AA")*AND($B$12="H"),TRUE)</formula>
    </cfRule>
  </conditionalFormatting>
  <conditionalFormatting sqref="AC13">
    <cfRule type="expression" dxfId="4621" priority="549" stopIfTrue="1">
      <formula>IF($AS$31="c",TRUE)</formula>
    </cfRule>
    <cfRule type="expression" dxfId="4620" priority="550" stopIfTrue="1">
      <formula>IF(($AC$4="AA")*AND($B$13="I"),TRUE)</formula>
    </cfRule>
  </conditionalFormatting>
  <conditionalFormatting sqref="AC14">
    <cfRule type="expression" dxfId="4619" priority="611" stopIfTrue="1">
      <formula>IF($AT$31="c",TRUE)</formula>
    </cfRule>
    <cfRule type="expression" dxfId="4618" priority="612" stopIfTrue="1">
      <formula>IF(($AC$4="AA")*AND($B$14="J"),TRUE)</formula>
    </cfRule>
  </conditionalFormatting>
  <conditionalFormatting sqref="AC15">
    <cfRule type="expression" dxfId="4617" priority="673" stopIfTrue="1">
      <formula>IF($AU$31="c",TRUE)</formula>
    </cfRule>
    <cfRule type="expression" dxfId="4616" priority="674" stopIfTrue="1">
      <formula>IF(($AC$4="AA")*AND($B$15="K"),TRUE)</formula>
    </cfRule>
  </conditionalFormatting>
  <conditionalFormatting sqref="AC16">
    <cfRule type="expression" dxfId="4615" priority="735" stopIfTrue="1">
      <formula>IF($AV$31="c",TRUE)</formula>
    </cfRule>
    <cfRule type="expression" dxfId="4614" priority="736" stopIfTrue="1">
      <formula>IF(($AC$4="AA")*AND($B$16="L"),TRUE)</formula>
    </cfRule>
  </conditionalFormatting>
  <conditionalFormatting sqref="AC17">
    <cfRule type="expression" dxfId="4613" priority="797" stopIfTrue="1">
      <formula>IF($AW$31="c",TRUE)</formula>
    </cfRule>
    <cfRule type="expression" dxfId="4612" priority="798" stopIfTrue="1">
      <formula>IF(($AC$4="AA")*AND($B$17="M"),TRUE)</formula>
    </cfRule>
  </conditionalFormatting>
  <conditionalFormatting sqref="AC18">
    <cfRule type="expression" dxfId="4611" priority="859" stopIfTrue="1">
      <formula>IF($AX$31="c",TRUE)</formula>
    </cfRule>
    <cfRule type="expression" dxfId="4610" priority="860" stopIfTrue="1">
      <formula>IF(($AC$4="AA")*AND($B$18="N"),TRUE)</formula>
    </cfRule>
  </conditionalFormatting>
  <conditionalFormatting sqref="AC19">
    <cfRule type="expression" dxfId="4609" priority="921" stopIfTrue="1">
      <formula>IF($AY$31="c",TRUE)</formula>
    </cfRule>
    <cfRule type="expression" dxfId="4608" priority="922" stopIfTrue="1">
      <formula>IF(($AC$4="AA")*AND($B$19="O"),TRUE)</formula>
    </cfRule>
  </conditionalFormatting>
  <conditionalFormatting sqref="AC20">
    <cfRule type="expression" dxfId="4607" priority="983" stopIfTrue="1">
      <formula>IF($AZ$31="c",TRUE)</formula>
    </cfRule>
    <cfRule type="expression" dxfId="4606" priority="984" stopIfTrue="1">
      <formula>IF(($AC$4="AA")*AND($B$20="P"),TRUE)</formula>
    </cfRule>
  </conditionalFormatting>
  <conditionalFormatting sqref="AC21">
    <cfRule type="expression" dxfId="4605" priority="1045" stopIfTrue="1">
      <formula>IF($BA$31="c",TRUE)</formula>
    </cfRule>
    <cfRule type="expression" dxfId="4604" priority="1046" stopIfTrue="1">
      <formula>IF(($AC$4="AA")*AND($B$21="Q"),TRUE)</formula>
    </cfRule>
  </conditionalFormatting>
  <conditionalFormatting sqref="AC22">
    <cfRule type="expression" dxfId="4603" priority="1107" stopIfTrue="1">
      <formula>IF($BB$31="c",TRUE)</formula>
    </cfRule>
    <cfRule type="expression" dxfId="4602" priority="1108" stopIfTrue="1">
      <formula>IF(($AC$4="AA")*AND($B$22="R"),TRUE)</formula>
    </cfRule>
  </conditionalFormatting>
  <conditionalFormatting sqref="AC23">
    <cfRule type="expression" dxfId="4601" priority="1169" stopIfTrue="1">
      <formula>IF($BC$31="c",TRUE)</formula>
    </cfRule>
    <cfRule type="expression" dxfId="4600" priority="1170" stopIfTrue="1">
      <formula>IF(($AC$4="AA")*AND($B$23="S"),TRUE)</formula>
    </cfRule>
  </conditionalFormatting>
  <conditionalFormatting sqref="AC24">
    <cfRule type="expression" dxfId="4599" priority="1231" stopIfTrue="1">
      <formula>IF($BD$31="c",TRUE)</formula>
    </cfRule>
    <cfRule type="expression" dxfId="4598" priority="1232" stopIfTrue="1">
      <formula>IF(($AC$4="AA")*AND($B$24="T"),TRUE)</formula>
    </cfRule>
  </conditionalFormatting>
  <conditionalFormatting sqref="AC25">
    <cfRule type="expression" dxfId="4597" priority="1293" stopIfTrue="1">
      <formula>IF($BE$31="c",TRUE)</formula>
    </cfRule>
    <cfRule type="expression" dxfId="4596" priority="1294" stopIfTrue="1">
      <formula>IF(($AC$4="AA")*AND($B$25="U"),TRUE)</formula>
    </cfRule>
  </conditionalFormatting>
  <conditionalFormatting sqref="AC26">
    <cfRule type="expression" dxfId="4595" priority="1355" stopIfTrue="1">
      <formula>IF($BF$31="c",TRUE)</formula>
    </cfRule>
    <cfRule type="expression" dxfId="4594" priority="1356" stopIfTrue="1">
      <formula>IF(($AC$4="AA")*AND($B$26="V"),TRUE)</formula>
    </cfRule>
  </conditionalFormatting>
  <conditionalFormatting sqref="AC27">
    <cfRule type="expression" dxfId="4593" priority="1417" stopIfTrue="1">
      <formula>IF($BG$31="c",TRUE)</formula>
    </cfRule>
    <cfRule type="expression" dxfId="4592" priority="1418" stopIfTrue="1">
      <formula>IF(($AC$4="AA")*AND($B$27="W"),TRUE)</formula>
    </cfRule>
  </conditionalFormatting>
  <conditionalFormatting sqref="AC28">
    <cfRule type="expression" dxfId="4591" priority="1479" stopIfTrue="1">
      <formula>IF($BH$31="c",TRUE)</formula>
    </cfRule>
    <cfRule type="expression" dxfId="4590" priority="1480" stopIfTrue="1">
      <formula>IF(($AC$4="AA")*AND($B$28="X"),TRUE)</formula>
    </cfRule>
  </conditionalFormatting>
  <conditionalFormatting sqref="AC29">
    <cfRule type="expression" dxfId="4589" priority="1541" stopIfTrue="1">
      <formula>IF($BI$31="c",TRUE)</formula>
    </cfRule>
    <cfRule type="expression" dxfId="4588" priority="1542" stopIfTrue="1">
      <formula>IF(($AC$4="AA")*AND($B$29="Y"),TRUE)</formula>
    </cfRule>
  </conditionalFormatting>
  <conditionalFormatting sqref="AC30">
    <cfRule type="expression" dxfId="4587" priority="1603" stopIfTrue="1">
      <formula>IF($BJ$31="c",TRUE)</formula>
    </cfRule>
    <cfRule type="expression" dxfId="4586" priority="1604" stopIfTrue="1">
      <formula>IF(($AC$4="AA")*AND($B$30="Z"),TRUE)</formula>
    </cfRule>
  </conditionalFormatting>
  <conditionalFormatting sqref="AC32">
    <cfRule type="expression" dxfId="4585" priority="1729" stopIfTrue="1">
      <formula>IF($BL$31="c",TRUE)</formula>
    </cfRule>
    <cfRule type="expression" dxfId="4584" priority="1730" stopIfTrue="1">
      <formula>IF(($AC$4="AA")*AND($B$32="AB"),TRUE)</formula>
    </cfRule>
  </conditionalFormatting>
  <conditionalFormatting sqref="AC33">
    <cfRule type="expression" dxfId="4583" priority="1791" stopIfTrue="1">
      <formula>IF($BM$31="c",TRUE)</formula>
    </cfRule>
    <cfRule type="expression" dxfId="4582" priority="1792" stopIfTrue="1">
      <formula>IF(($AC$4="AA")*AND($B$33="AC"),TRUE)</formula>
    </cfRule>
  </conditionalFormatting>
  <conditionalFormatting sqref="AC34">
    <cfRule type="expression" dxfId="4581" priority="1853" stopIfTrue="1">
      <formula>IF($BN$31="c",TRUE)</formula>
    </cfRule>
    <cfRule type="expression" dxfId="4580" priority="1854" stopIfTrue="1">
      <formula>IF(($AC$4="AA")*AND($B$34="AD"),TRUE)</formula>
    </cfRule>
  </conditionalFormatting>
  <conditionalFormatting sqref="AC35">
    <cfRule type="expression" dxfId="4579" priority="1915" stopIfTrue="1">
      <formula>IF($BO$31="c",TRUE)</formula>
    </cfRule>
    <cfRule type="expression" dxfId="4578" priority="1916" stopIfTrue="1">
      <formula>IF(($AC$4="AA")*AND($B$35="AE"),TRUE)</formula>
    </cfRule>
  </conditionalFormatting>
  <conditionalFormatting sqref="AC36">
    <cfRule type="expression" dxfId="4577" priority="1977" stopIfTrue="1">
      <formula>IF($BP$31="c",TRUE)</formula>
    </cfRule>
    <cfRule type="expression" dxfId="4576" priority="1978" stopIfTrue="1">
      <formula>IF(($AC$4="AA")*AND($B$36="AF"),TRUE)</formula>
    </cfRule>
  </conditionalFormatting>
  <conditionalFormatting sqref="AD5">
    <cfRule type="expression" dxfId="4575" priority="55" stopIfTrue="1">
      <formula>IF($AK$32="c",TRUE)</formula>
    </cfRule>
    <cfRule type="expression" dxfId="4574" priority="56" stopIfTrue="1">
      <formula>IF(($AD$4="AB")*AND($B$5="A"),TRUE)</formula>
    </cfRule>
  </conditionalFormatting>
  <conditionalFormatting sqref="AD6">
    <cfRule type="expression" dxfId="4573" priority="117" stopIfTrue="1">
      <formula>IF($AL$32="c",TRUE)</formula>
    </cfRule>
    <cfRule type="expression" dxfId="4572" priority="118" stopIfTrue="1">
      <formula>IF(($AD$4="AB")*AND($B$6="B"),TRUE)</formula>
    </cfRule>
  </conditionalFormatting>
  <conditionalFormatting sqref="AD7">
    <cfRule type="expression" dxfId="4571" priority="179" stopIfTrue="1">
      <formula>IF($AM$32="c",TRUE)</formula>
    </cfRule>
    <cfRule type="expression" dxfId="4570" priority="180" stopIfTrue="1">
      <formula>IF(($AD$4="AB")*AND($B$7="C"),TRUE)</formula>
    </cfRule>
  </conditionalFormatting>
  <conditionalFormatting sqref="AD8">
    <cfRule type="expression" dxfId="4569" priority="241" stopIfTrue="1">
      <formula>IF($AN$32="c",TRUE)</formula>
    </cfRule>
    <cfRule type="expression" dxfId="4568" priority="242" stopIfTrue="1">
      <formula>IF(($AD$4="AB")*AND($B$8="D"),TRUE)</formula>
    </cfRule>
  </conditionalFormatting>
  <conditionalFormatting sqref="AD9">
    <cfRule type="expression" dxfId="4567" priority="303" stopIfTrue="1">
      <formula>IF($AO$32="c",TRUE)</formula>
    </cfRule>
    <cfRule type="expression" dxfId="4566" priority="304" stopIfTrue="1">
      <formula>IF(($AD$4="AB")*AND($B$9="E"),TRUE)</formula>
    </cfRule>
  </conditionalFormatting>
  <conditionalFormatting sqref="AD10">
    <cfRule type="expression" dxfId="4565" priority="365" stopIfTrue="1">
      <formula>IF($AP$32="c",TRUE)</formula>
    </cfRule>
    <cfRule type="expression" dxfId="4564" priority="366" stopIfTrue="1">
      <formula>IF(($AD$4="AB")*AND($B$10="F"),TRUE)</formula>
    </cfRule>
  </conditionalFormatting>
  <conditionalFormatting sqref="AD11">
    <cfRule type="expression" dxfId="4563" priority="427" stopIfTrue="1">
      <formula>IF($AQ$32="c",TRUE)</formula>
    </cfRule>
    <cfRule type="expression" dxfId="4562" priority="428" stopIfTrue="1">
      <formula>IF(($AD$4="AB")*AND($B$11="G"),TRUE)</formula>
    </cfRule>
  </conditionalFormatting>
  <conditionalFormatting sqref="AD12">
    <cfRule type="expression" dxfId="4561" priority="489" stopIfTrue="1">
      <formula>IF($AR$32="c",TRUE)</formula>
    </cfRule>
    <cfRule type="expression" dxfId="4560" priority="490" stopIfTrue="1">
      <formula>IF(($AD$4="AB")*AND($B$12="H"),TRUE)</formula>
    </cfRule>
  </conditionalFormatting>
  <conditionalFormatting sqref="AD13">
    <cfRule type="expression" dxfId="4559" priority="551" stopIfTrue="1">
      <formula>IF($AS$32="c",TRUE)</formula>
    </cfRule>
    <cfRule type="expression" dxfId="4558" priority="552" stopIfTrue="1">
      <formula>IF(($AD$4="AB")*AND($B$13="I"),TRUE)</formula>
    </cfRule>
  </conditionalFormatting>
  <conditionalFormatting sqref="AD14">
    <cfRule type="expression" dxfId="4557" priority="613" stopIfTrue="1">
      <formula>IF($AT$32="c",TRUE)</formula>
    </cfRule>
    <cfRule type="expression" dxfId="4556" priority="614" stopIfTrue="1">
      <formula>IF(($AD$4="AB")*AND($B$14="J"),TRUE)</formula>
    </cfRule>
  </conditionalFormatting>
  <conditionalFormatting sqref="AD15">
    <cfRule type="expression" dxfId="4555" priority="675" stopIfTrue="1">
      <formula>IF($AU$32="c",TRUE)</formula>
    </cfRule>
    <cfRule type="expression" dxfId="4554" priority="676" stopIfTrue="1">
      <formula>IF(($AD$4="AB")*AND($B$15="K"),TRUE)</formula>
    </cfRule>
  </conditionalFormatting>
  <conditionalFormatting sqref="AD16">
    <cfRule type="expression" dxfId="4553" priority="737" stopIfTrue="1">
      <formula>IF($AV$32="c",TRUE)</formula>
    </cfRule>
    <cfRule type="expression" dxfId="4552" priority="738" stopIfTrue="1">
      <formula>IF(($AD$4="AB")*AND($B$16="L"),TRUE)</formula>
    </cfRule>
  </conditionalFormatting>
  <conditionalFormatting sqref="AD17">
    <cfRule type="expression" dxfId="4551" priority="799" stopIfTrue="1">
      <formula>IF($AW$32="c",TRUE)</formula>
    </cfRule>
    <cfRule type="expression" dxfId="4550" priority="800" stopIfTrue="1">
      <formula>IF(($AD$4="AB")*AND($B$17="M"),TRUE)</formula>
    </cfRule>
  </conditionalFormatting>
  <conditionalFormatting sqref="AD18">
    <cfRule type="expression" dxfId="4549" priority="861" stopIfTrue="1">
      <formula>IF($AX$32="c",TRUE)</formula>
    </cfRule>
    <cfRule type="expression" dxfId="4548" priority="862" stopIfTrue="1">
      <formula>IF(($AD$4="AB")*AND($B$18="N"),TRUE)</formula>
    </cfRule>
  </conditionalFormatting>
  <conditionalFormatting sqref="AD19">
    <cfRule type="expression" dxfId="4547" priority="923" stopIfTrue="1">
      <formula>IF($AY$32="c",TRUE)</formula>
    </cfRule>
    <cfRule type="expression" dxfId="4546" priority="924" stopIfTrue="1">
      <formula>IF(($AD$4="AB")*AND($B$19="O"),TRUE)</formula>
    </cfRule>
  </conditionalFormatting>
  <conditionalFormatting sqref="AD20">
    <cfRule type="expression" dxfId="4545" priority="985" stopIfTrue="1">
      <formula>IF($AZ$32="c",TRUE)</formula>
    </cfRule>
    <cfRule type="expression" dxfId="4544" priority="986" stopIfTrue="1">
      <formula>IF(($AD$4="AB")*AND($B$20="P"),TRUE)</formula>
    </cfRule>
  </conditionalFormatting>
  <conditionalFormatting sqref="AD21">
    <cfRule type="expression" dxfId="4543" priority="1047" stopIfTrue="1">
      <formula>IF($BA$32="c",TRUE)</formula>
    </cfRule>
    <cfRule type="expression" dxfId="4542" priority="1048" stopIfTrue="1">
      <formula>IF(($AD$4="AB")*AND($B$21="Q"),TRUE)</formula>
    </cfRule>
  </conditionalFormatting>
  <conditionalFormatting sqref="AD22">
    <cfRule type="expression" dxfId="4541" priority="1109" stopIfTrue="1">
      <formula>IF($BB$32="c",TRUE)</formula>
    </cfRule>
    <cfRule type="expression" dxfId="4540" priority="1110" stopIfTrue="1">
      <formula>IF(($AD$4="AB")*AND($B$22="R"),TRUE)</formula>
    </cfRule>
  </conditionalFormatting>
  <conditionalFormatting sqref="AD23">
    <cfRule type="expression" dxfId="4539" priority="1171" stopIfTrue="1">
      <formula>IF($BC$32="c",TRUE)</formula>
    </cfRule>
    <cfRule type="expression" dxfId="4538" priority="1172" stopIfTrue="1">
      <formula>IF(($AD$4="AB")*AND($B$23="S"),TRUE)</formula>
    </cfRule>
  </conditionalFormatting>
  <conditionalFormatting sqref="AD24">
    <cfRule type="expression" dxfId="4537" priority="1233" stopIfTrue="1">
      <formula>IF($BD$32="c",TRUE)</formula>
    </cfRule>
    <cfRule type="expression" dxfId="4536" priority="1234" stopIfTrue="1">
      <formula>IF(($AD$4="AB")*AND($B$24="T"),TRUE)</formula>
    </cfRule>
  </conditionalFormatting>
  <conditionalFormatting sqref="AD25">
    <cfRule type="expression" dxfId="4535" priority="1295" stopIfTrue="1">
      <formula>IF($BE$32="c",TRUE)</formula>
    </cfRule>
    <cfRule type="expression" dxfId="4534" priority="1296" stopIfTrue="1">
      <formula>IF(($AD$4="AB")*AND($B$25="U"),TRUE)</formula>
    </cfRule>
  </conditionalFormatting>
  <conditionalFormatting sqref="AD26">
    <cfRule type="expression" dxfId="4533" priority="1357" stopIfTrue="1">
      <formula>IF($BF$32="c",TRUE)</formula>
    </cfRule>
    <cfRule type="expression" dxfId="4532" priority="1358" stopIfTrue="1">
      <formula>IF(($AD$4="AB")*AND($B$26="V"),TRUE)</formula>
    </cfRule>
  </conditionalFormatting>
  <conditionalFormatting sqref="AD27">
    <cfRule type="expression" dxfId="4531" priority="1419" stopIfTrue="1">
      <formula>IF($BG$32="c",TRUE)</formula>
    </cfRule>
    <cfRule type="expression" dxfId="4530" priority="1420" stopIfTrue="1">
      <formula>IF(($AD$4="AB")*AND($B$27="W"),TRUE)</formula>
    </cfRule>
  </conditionalFormatting>
  <conditionalFormatting sqref="AD28">
    <cfRule type="expression" dxfId="4529" priority="1481" stopIfTrue="1">
      <formula>IF($BH$32="c",TRUE)</formula>
    </cfRule>
    <cfRule type="expression" dxfId="4528" priority="1482" stopIfTrue="1">
      <formula>IF(($AD$4="AB")*AND($B$28="X"),TRUE)</formula>
    </cfRule>
  </conditionalFormatting>
  <conditionalFormatting sqref="AD29">
    <cfRule type="expression" dxfId="4527" priority="1543" stopIfTrue="1">
      <formula>IF($BI$32="c",TRUE)</formula>
    </cfRule>
    <cfRule type="expression" dxfId="4526" priority="1544" stopIfTrue="1">
      <formula>IF(($AD$4="AB")*AND($B$29="Y"),TRUE)</formula>
    </cfRule>
  </conditionalFormatting>
  <conditionalFormatting sqref="AD30">
    <cfRule type="expression" dxfId="4525" priority="1605" stopIfTrue="1">
      <formula>IF($BJ$32="c",TRUE)</formula>
    </cfRule>
    <cfRule type="expression" dxfId="4524" priority="1606" stopIfTrue="1">
      <formula>IF(($AD$4="AB")*AND($B$30="Z"),TRUE)</formula>
    </cfRule>
  </conditionalFormatting>
  <conditionalFormatting sqref="AD31">
    <cfRule type="expression" dxfId="4523" priority="1667" stopIfTrue="1">
      <formula>IF($BK$32="c",TRUE)</formula>
    </cfRule>
    <cfRule type="expression" dxfId="4522" priority="1668" stopIfTrue="1">
      <formula>IF(($AD$4="AB")*AND($B$31="AA"),TRUE)</formula>
    </cfRule>
  </conditionalFormatting>
  <conditionalFormatting sqref="AD33">
    <cfRule type="expression" dxfId="4521" priority="1793" stopIfTrue="1">
      <formula>IF($BM$32="c",TRUE)</formula>
    </cfRule>
    <cfRule type="expression" dxfId="4520" priority="1794" stopIfTrue="1">
      <formula>IF(($AD$4="AB")*AND($B$33="AC"),TRUE)</formula>
    </cfRule>
  </conditionalFormatting>
  <conditionalFormatting sqref="AD34">
    <cfRule type="expression" dxfId="4519" priority="1855" stopIfTrue="1">
      <formula>IF($BN$32="c",TRUE)</formula>
    </cfRule>
    <cfRule type="expression" dxfId="4518" priority="1856" stopIfTrue="1">
      <formula>IF(($AD$4="AB")*AND($B$34="AD"),TRUE)</formula>
    </cfRule>
  </conditionalFormatting>
  <conditionalFormatting sqref="AD35">
    <cfRule type="expression" dxfId="4517" priority="1917" stopIfTrue="1">
      <formula>IF($BO$32="c",TRUE)</formula>
    </cfRule>
    <cfRule type="expression" dxfId="4516" priority="1918" stopIfTrue="1">
      <formula>IF(($AD$4="AB")*AND($B$35="AE"),TRUE)</formula>
    </cfRule>
  </conditionalFormatting>
  <conditionalFormatting sqref="AD36">
    <cfRule type="expression" dxfId="4515" priority="1979" stopIfTrue="1">
      <formula>IF($BP$32="c",TRUE)</formula>
    </cfRule>
    <cfRule type="expression" dxfId="4514" priority="1980" stopIfTrue="1">
      <formula>IF(($AD$4="AB")*AND($B$36="AF"),TRUE)</formula>
    </cfRule>
  </conditionalFormatting>
  <conditionalFormatting sqref="AE5">
    <cfRule type="expression" dxfId="4513" priority="57" stopIfTrue="1">
      <formula>IF($AK$33="c",TRUE)</formula>
    </cfRule>
    <cfRule type="expression" dxfId="4512" priority="58" stopIfTrue="1">
      <formula>IF(($AE$4="AC")*AND($B$5="A"),TRUE)</formula>
    </cfRule>
  </conditionalFormatting>
  <conditionalFormatting sqref="AE6">
    <cfRule type="expression" dxfId="4511" priority="119" stopIfTrue="1">
      <formula>IF($AL$33="c",TRUE)</formula>
    </cfRule>
    <cfRule type="expression" dxfId="4510" priority="120" stopIfTrue="1">
      <formula>IF(($AE$4="AC")*AND($B$6="B"),TRUE)</formula>
    </cfRule>
  </conditionalFormatting>
  <conditionalFormatting sqref="AE7">
    <cfRule type="expression" dxfId="4509" priority="181" stopIfTrue="1">
      <formula>IF($AM$33="c",TRUE)</formula>
    </cfRule>
    <cfRule type="expression" dxfId="4508" priority="182" stopIfTrue="1">
      <formula>IF(($AE$4="AC")*AND($B$7="C"),TRUE)</formula>
    </cfRule>
  </conditionalFormatting>
  <conditionalFormatting sqref="AE8">
    <cfRule type="expression" dxfId="4507" priority="243" stopIfTrue="1">
      <formula>IF($AN$33="c",TRUE)</formula>
    </cfRule>
    <cfRule type="expression" dxfId="4506" priority="244" stopIfTrue="1">
      <formula>IF(($AE$4="AC")*AND($B$8="D"),TRUE)</formula>
    </cfRule>
  </conditionalFormatting>
  <conditionalFormatting sqref="AE9">
    <cfRule type="expression" dxfId="4505" priority="305" stopIfTrue="1">
      <formula>IF($AO$33="c",TRUE)</formula>
    </cfRule>
    <cfRule type="expression" dxfId="4504" priority="306" stopIfTrue="1">
      <formula>IF(($AE$4="AC")*AND($B$9="E"),TRUE)</formula>
    </cfRule>
  </conditionalFormatting>
  <conditionalFormatting sqref="AE10">
    <cfRule type="expression" dxfId="4503" priority="367" stopIfTrue="1">
      <formula>IF($AP$33="c",TRUE)</formula>
    </cfRule>
    <cfRule type="expression" dxfId="4502" priority="368" stopIfTrue="1">
      <formula>IF(($AE$4="AC")*AND($B$10="F"),TRUE)</formula>
    </cfRule>
  </conditionalFormatting>
  <conditionalFormatting sqref="AE11">
    <cfRule type="expression" dxfId="4501" priority="429" stopIfTrue="1">
      <formula>IF($AQ$33="c",TRUE)</formula>
    </cfRule>
    <cfRule type="expression" dxfId="4500" priority="430" stopIfTrue="1">
      <formula>IF(($AE$4="AC")*AND($B$11="G"),TRUE)</formula>
    </cfRule>
  </conditionalFormatting>
  <conditionalFormatting sqref="AE12">
    <cfRule type="expression" dxfId="4499" priority="491" stopIfTrue="1">
      <formula>IF($AR$33="c",TRUE)</formula>
    </cfRule>
    <cfRule type="expression" dxfId="4498" priority="492" stopIfTrue="1">
      <formula>IF(($AE$4="AC")*AND($B$12="H"),TRUE)</formula>
    </cfRule>
  </conditionalFormatting>
  <conditionalFormatting sqref="AE13">
    <cfRule type="expression" dxfId="4497" priority="553" stopIfTrue="1">
      <formula>IF($AS$33="c",TRUE)</formula>
    </cfRule>
    <cfRule type="expression" dxfId="4496" priority="554" stopIfTrue="1">
      <formula>IF(($AE$4="AC")*AND($B$13="I"),TRUE)</formula>
    </cfRule>
  </conditionalFormatting>
  <conditionalFormatting sqref="AE14">
    <cfRule type="expression" dxfId="4495" priority="615" stopIfTrue="1">
      <formula>IF($AT$33="c",TRUE)</formula>
    </cfRule>
    <cfRule type="expression" dxfId="4494" priority="616" stopIfTrue="1">
      <formula>IF(($AE$4="AC")*AND($B$14="J"),TRUE)</formula>
    </cfRule>
  </conditionalFormatting>
  <conditionalFormatting sqref="AE15">
    <cfRule type="expression" dxfId="4493" priority="677" stopIfTrue="1">
      <formula>IF($AU$33="c",TRUE)</formula>
    </cfRule>
    <cfRule type="expression" dxfId="4492" priority="678" stopIfTrue="1">
      <formula>IF(($AE$4="AC")*AND($B$15="K"),TRUE)</formula>
    </cfRule>
  </conditionalFormatting>
  <conditionalFormatting sqref="AE16">
    <cfRule type="expression" dxfId="4491" priority="739" stopIfTrue="1">
      <formula>IF($AV$33="c",TRUE)</formula>
    </cfRule>
    <cfRule type="expression" dxfId="4490" priority="740" stopIfTrue="1">
      <formula>IF(($AE$4="AC")*AND($B$16="L"),TRUE)</formula>
    </cfRule>
  </conditionalFormatting>
  <conditionalFormatting sqref="AE17">
    <cfRule type="expression" dxfId="4489" priority="801" stopIfTrue="1">
      <formula>IF($AW$33="c",TRUE)</formula>
    </cfRule>
    <cfRule type="expression" dxfId="4488" priority="802" stopIfTrue="1">
      <formula>IF(($AE$4="AC")*AND($B$17="M"),TRUE)</formula>
    </cfRule>
  </conditionalFormatting>
  <conditionalFormatting sqref="AE18">
    <cfRule type="expression" dxfId="4487" priority="863" stopIfTrue="1">
      <formula>IF($AX$33="c",TRUE)</formula>
    </cfRule>
    <cfRule type="expression" dxfId="4486" priority="864" stopIfTrue="1">
      <formula>IF(($AE$4="AC")*AND($B$18="N"),TRUE)</formula>
    </cfRule>
  </conditionalFormatting>
  <conditionalFormatting sqref="AE19">
    <cfRule type="expression" dxfId="4485" priority="925" stopIfTrue="1">
      <formula>IF($AY$33="c",TRUE)</formula>
    </cfRule>
    <cfRule type="expression" dxfId="4484" priority="926" stopIfTrue="1">
      <formula>IF(($AE$4="AC")*AND($B$19="O"),TRUE)</formula>
    </cfRule>
  </conditionalFormatting>
  <conditionalFormatting sqref="AE20">
    <cfRule type="expression" dxfId="4483" priority="987" stopIfTrue="1">
      <formula>IF($AZ$33="c",TRUE)</formula>
    </cfRule>
    <cfRule type="expression" dxfId="4482" priority="988" stopIfTrue="1">
      <formula>IF(($AE$4="AC")*AND($B$20="P"),TRUE)</formula>
    </cfRule>
  </conditionalFormatting>
  <conditionalFormatting sqref="AE21">
    <cfRule type="expression" dxfId="4481" priority="1049" stopIfTrue="1">
      <formula>IF($BA$33="c",TRUE)</formula>
    </cfRule>
    <cfRule type="expression" dxfId="4480" priority="1050" stopIfTrue="1">
      <formula>IF(($AE$4="AC")*AND($B$21="Q"),TRUE)</formula>
    </cfRule>
  </conditionalFormatting>
  <conditionalFormatting sqref="AE22">
    <cfRule type="expression" dxfId="4479" priority="1111" stopIfTrue="1">
      <formula>IF($BB$33="c",TRUE)</formula>
    </cfRule>
    <cfRule type="expression" dxfId="4478" priority="1112" stopIfTrue="1">
      <formula>IF(($AE$4="AC")*AND($B$22="R"),TRUE)</formula>
    </cfRule>
  </conditionalFormatting>
  <conditionalFormatting sqref="AE23">
    <cfRule type="expression" dxfId="4477" priority="1173" stopIfTrue="1">
      <formula>IF($BC$33="c",TRUE)</formula>
    </cfRule>
    <cfRule type="expression" dxfId="4476" priority="1174" stopIfTrue="1">
      <formula>IF(($AE$4="AC")*AND($B$23="S"),TRUE)</formula>
    </cfRule>
  </conditionalFormatting>
  <conditionalFormatting sqref="AE24">
    <cfRule type="expression" dxfId="4475" priority="1235" stopIfTrue="1">
      <formula>IF($BD$33="c",TRUE)</formula>
    </cfRule>
    <cfRule type="expression" dxfId="4474" priority="1236" stopIfTrue="1">
      <formula>IF(($AE$4="AC")*AND($B$24="T"),TRUE)</formula>
    </cfRule>
  </conditionalFormatting>
  <conditionalFormatting sqref="AE25">
    <cfRule type="expression" dxfId="4473" priority="1297" stopIfTrue="1">
      <formula>IF($BE$33="c",TRUE)</formula>
    </cfRule>
    <cfRule type="expression" dxfId="4472" priority="1298" stopIfTrue="1">
      <formula>IF(($AE$4="AC")*AND($B$25="U"),TRUE)</formula>
    </cfRule>
  </conditionalFormatting>
  <conditionalFormatting sqref="AE26">
    <cfRule type="expression" dxfId="4471" priority="1359" stopIfTrue="1">
      <formula>IF($BF$33="c",TRUE)</formula>
    </cfRule>
    <cfRule type="expression" dxfId="4470" priority="1360" stopIfTrue="1">
      <formula>IF(($AE$4="AC")*AND($B$26="V"),TRUE)</formula>
    </cfRule>
  </conditionalFormatting>
  <conditionalFormatting sqref="AE27">
    <cfRule type="expression" dxfId="4469" priority="1421" stopIfTrue="1">
      <formula>IF($BG$33="c",TRUE)</formula>
    </cfRule>
    <cfRule type="expression" dxfId="4468" priority="1422" stopIfTrue="1">
      <formula>IF(($AE$4="AC")*AND($B$27="W"),TRUE)</formula>
    </cfRule>
  </conditionalFormatting>
  <conditionalFormatting sqref="AE28">
    <cfRule type="expression" dxfId="4467" priority="1483" stopIfTrue="1">
      <formula>IF($BH$33="c",TRUE)</formula>
    </cfRule>
    <cfRule type="expression" dxfId="4466" priority="1484" stopIfTrue="1">
      <formula>IF(($AE$4="AC")*AND($B$28="X"),TRUE)</formula>
    </cfRule>
  </conditionalFormatting>
  <conditionalFormatting sqref="AE29">
    <cfRule type="expression" dxfId="4465" priority="1545" stopIfTrue="1">
      <formula>IF($BI$33="c",TRUE)</formula>
    </cfRule>
    <cfRule type="expression" dxfId="4464" priority="1546" stopIfTrue="1">
      <formula>IF(($AE$4="AC")*AND($B$29="Y"),TRUE)</formula>
    </cfRule>
  </conditionalFormatting>
  <conditionalFormatting sqref="AE30">
    <cfRule type="expression" dxfId="4463" priority="1607" stopIfTrue="1">
      <formula>IF($BJ$33="c",TRUE)</formula>
    </cfRule>
    <cfRule type="expression" dxfId="4462" priority="1608" stopIfTrue="1">
      <formula>IF(($AE$4="AC")*AND($B$30="Z"),TRUE)</formula>
    </cfRule>
  </conditionalFormatting>
  <conditionalFormatting sqref="AE31">
    <cfRule type="expression" dxfId="4461" priority="1669" stopIfTrue="1">
      <formula>IF($BK$33="c",TRUE)</formula>
    </cfRule>
    <cfRule type="expression" dxfId="4460" priority="1670" stopIfTrue="1">
      <formula>IF(($AE$4="AC")*AND($B$31="AA"),TRUE)</formula>
    </cfRule>
  </conditionalFormatting>
  <conditionalFormatting sqref="AE32">
    <cfRule type="expression" dxfId="4459" priority="1731" stopIfTrue="1">
      <formula>IF($BL$33="c",TRUE)</formula>
    </cfRule>
    <cfRule type="expression" dxfId="4458" priority="1732" stopIfTrue="1">
      <formula>IF(($AE$4="AC")*AND($B$32="AB"),TRUE)</formula>
    </cfRule>
  </conditionalFormatting>
  <conditionalFormatting sqref="AE34">
    <cfRule type="expression" dxfId="4457" priority="1857" stopIfTrue="1">
      <formula>IF($BN$33="c",TRUE)</formula>
    </cfRule>
    <cfRule type="expression" dxfId="4456" priority="1858" stopIfTrue="1">
      <formula>IF(($AE$4="AC")*AND($B$34="AD"),TRUE)</formula>
    </cfRule>
  </conditionalFormatting>
  <conditionalFormatting sqref="AE35">
    <cfRule type="expression" dxfId="4455" priority="1919" stopIfTrue="1">
      <formula>IF($BO$33="c",TRUE)</formula>
    </cfRule>
    <cfRule type="expression" dxfId="4454" priority="1920" stopIfTrue="1">
      <formula>IF(($AE$4="AC")*AND($B$35="AE"),TRUE)</formula>
    </cfRule>
  </conditionalFormatting>
  <conditionalFormatting sqref="AE36">
    <cfRule type="expression" dxfId="4453" priority="1981" stopIfTrue="1">
      <formula>IF($BP$33="c",TRUE)</formula>
    </cfRule>
    <cfRule type="expression" dxfId="4452" priority="1982" stopIfTrue="1">
      <formula>IF(($AE$4="AC")*AND($B$36="AF"),TRUE)</formula>
    </cfRule>
  </conditionalFormatting>
  <conditionalFormatting sqref="AF5">
    <cfRule type="expression" dxfId="4451" priority="59" stopIfTrue="1">
      <formula>IF($AK$34="c",TRUE)</formula>
    </cfRule>
    <cfRule type="expression" dxfId="4450" priority="60" stopIfTrue="1">
      <formula>IF(($AF$4="AD")*AND($B$5="A"),TRUE)</formula>
    </cfRule>
  </conditionalFormatting>
  <conditionalFormatting sqref="AF6">
    <cfRule type="expression" dxfId="4449" priority="121" stopIfTrue="1">
      <formula>IF($AL$34="c",TRUE)</formula>
    </cfRule>
    <cfRule type="expression" dxfId="4448" priority="122" stopIfTrue="1">
      <formula>IF(($AF$4="AD")*AND($B$6="B"),TRUE)</formula>
    </cfRule>
  </conditionalFormatting>
  <conditionalFormatting sqref="AF7">
    <cfRule type="expression" dxfId="4447" priority="183" stopIfTrue="1">
      <formula>IF($AM$34="c",TRUE)</formula>
    </cfRule>
    <cfRule type="expression" dxfId="4446" priority="184" stopIfTrue="1">
      <formula>IF(($AF$4="AD")*AND($B$7="C"),TRUE)</formula>
    </cfRule>
  </conditionalFormatting>
  <conditionalFormatting sqref="AF8">
    <cfRule type="expression" dxfId="4445" priority="245" stopIfTrue="1">
      <formula>IF($AN$34="c",TRUE)</formula>
    </cfRule>
    <cfRule type="expression" dxfId="4444" priority="246" stopIfTrue="1">
      <formula>IF(($AF$4="AD")*AND($B$8="D"),TRUE)</formula>
    </cfRule>
  </conditionalFormatting>
  <conditionalFormatting sqref="AF9">
    <cfRule type="expression" dxfId="4443" priority="307" stopIfTrue="1">
      <formula>IF($AO$34="c",TRUE)</formula>
    </cfRule>
    <cfRule type="expression" dxfId="4442" priority="308" stopIfTrue="1">
      <formula>IF(($AF$4="AD")*AND($B$9="E"),TRUE)</formula>
    </cfRule>
  </conditionalFormatting>
  <conditionalFormatting sqref="AF10">
    <cfRule type="expression" dxfId="4441" priority="369" stopIfTrue="1">
      <formula>IF($AP$34="c",TRUE)</formula>
    </cfRule>
    <cfRule type="expression" dxfId="4440" priority="370" stopIfTrue="1">
      <formula>IF(($AF$4="AD")*AND($B$10="F"),TRUE)</formula>
    </cfRule>
  </conditionalFormatting>
  <conditionalFormatting sqref="AF11">
    <cfRule type="expression" dxfId="4439" priority="431" stopIfTrue="1">
      <formula>IF($AQ$34="c",TRUE)</formula>
    </cfRule>
    <cfRule type="expression" dxfId="4438" priority="432" stopIfTrue="1">
      <formula>IF(($AF$4="AD")*AND($B$11="G"),TRUE)</formula>
    </cfRule>
  </conditionalFormatting>
  <conditionalFormatting sqref="AF12">
    <cfRule type="expression" dxfId="4437" priority="493" stopIfTrue="1">
      <formula>IF($AR$34="c",TRUE)</formula>
    </cfRule>
    <cfRule type="expression" dxfId="4436" priority="494" stopIfTrue="1">
      <formula>IF(($AF$4="AD")*AND($B$12="H"),TRUE)</formula>
    </cfRule>
  </conditionalFormatting>
  <conditionalFormatting sqref="AF13">
    <cfRule type="expression" dxfId="4435" priority="555" stopIfTrue="1">
      <formula>IF($AS$34="c",TRUE)</formula>
    </cfRule>
    <cfRule type="expression" dxfId="4434" priority="556" stopIfTrue="1">
      <formula>IF(($AF$4="AD")*AND($B$13="I"),TRUE)</formula>
    </cfRule>
  </conditionalFormatting>
  <conditionalFormatting sqref="AF14">
    <cfRule type="expression" dxfId="4433" priority="617" stopIfTrue="1">
      <formula>IF($AT$34="c",TRUE)</formula>
    </cfRule>
    <cfRule type="expression" dxfId="4432" priority="618" stopIfTrue="1">
      <formula>IF(($AF$4="AD")*AND($B$14="J"),TRUE)</formula>
    </cfRule>
  </conditionalFormatting>
  <conditionalFormatting sqref="AF15">
    <cfRule type="expression" dxfId="4431" priority="679" stopIfTrue="1">
      <formula>IF($AU$34="c",TRUE)</formula>
    </cfRule>
    <cfRule type="expression" dxfId="4430" priority="680" stopIfTrue="1">
      <formula>IF(($AF$4="AD")*AND($B$15="K"),TRUE)</formula>
    </cfRule>
  </conditionalFormatting>
  <conditionalFormatting sqref="AF16">
    <cfRule type="expression" dxfId="4429" priority="741" stopIfTrue="1">
      <formula>IF($AV$34="c",TRUE)</formula>
    </cfRule>
    <cfRule type="expression" dxfId="4428" priority="742" stopIfTrue="1">
      <formula>IF(($AF$4="AD")*AND($B$16="L"),TRUE)</formula>
    </cfRule>
  </conditionalFormatting>
  <conditionalFormatting sqref="AF17">
    <cfRule type="expression" dxfId="4427" priority="803" stopIfTrue="1">
      <formula>IF($AW$34="c",TRUE)</formula>
    </cfRule>
    <cfRule type="expression" dxfId="4426" priority="804" stopIfTrue="1">
      <formula>IF(($AF$4="AD")*AND($B$17="M"),TRUE)</formula>
    </cfRule>
  </conditionalFormatting>
  <conditionalFormatting sqref="AF18">
    <cfRule type="expression" dxfId="4425" priority="865" stopIfTrue="1">
      <formula>IF($AX$34="c",TRUE)</formula>
    </cfRule>
    <cfRule type="expression" dxfId="4424" priority="866" stopIfTrue="1">
      <formula>IF(($AF$4="AD")*AND($B$18="N"),TRUE)</formula>
    </cfRule>
  </conditionalFormatting>
  <conditionalFormatting sqref="AF19">
    <cfRule type="expression" dxfId="4423" priority="927" stopIfTrue="1">
      <formula>IF($AY$34="c",TRUE)</formula>
    </cfRule>
    <cfRule type="expression" dxfId="4422" priority="928" stopIfTrue="1">
      <formula>IF(($AF$4="AD")*AND($B$19="O"),TRUE)</formula>
    </cfRule>
  </conditionalFormatting>
  <conditionalFormatting sqref="AF20">
    <cfRule type="expression" dxfId="4421" priority="989" stopIfTrue="1">
      <formula>IF($AZ$34="c",TRUE)</formula>
    </cfRule>
    <cfRule type="expression" dxfId="4420" priority="990" stopIfTrue="1">
      <formula>IF(($AF$4="AD")*AND($B$20="P"),TRUE)</formula>
    </cfRule>
  </conditionalFormatting>
  <conditionalFormatting sqref="AF21">
    <cfRule type="expression" dxfId="4419" priority="1051" stopIfTrue="1">
      <formula>IF($BA$34="c",TRUE)</formula>
    </cfRule>
    <cfRule type="expression" dxfId="4418" priority="1052" stopIfTrue="1">
      <formula>IF(($AF$4="AD")*AND($B$21="Q"),TRUE)</formula>
    </cfRule>
  </conditionalFormatting>
  <conditionalFormatting sqref="AF22">
    <cfRule type="expression" dxfId="4417" priority="1113" stopIfTrue="1">
      <formula>IF($BB$34="c",TRUE)</formula>
    </cfRule>
    <cfRule type="expression" dxfId="4416" priority="1114" stopIfTrue="1">
      <formula>IF(($AF$4="AD")*AND($B$22="R"),TRUE)</formula>
    </cfRule>
  </conditionalFormatting>
  <conditionalFormatting sqref="AF23">
    <cfRule type="expression" dxfId="4415" priority="1175" stopIfTrue="1">
      <formula>IF($BC$34="c",TRUE)</formula>
    </cfRule>
    <cfRule type="expression" dxfId="4414" priority="1176" stopIfTrue="1">
      <formula>IF(($AF$4="AD")*AND($B$23="S"),TRUE)</formula>
    </cfRule>
  </conditionalFormatting>
  <conditionalFormatting sqref="AF24">
    <cfRule type="expression" dxfId="4413" priority="1237" stopIfTrue="1">
      <formula>IF($BD$34="c",TRUE)</formula>
    </cfRule>
    <cfRule type="expression" dxfId="4412" priority="1238" stopIfTrue="1">
      <formula>IF(($AF$4="AD")*AND($B$24="T"),TRUE)</formula>
    </cfRule>
  </conditionalFormatting>
  <conditionalFormatting sqref="AF25">
    <cfRule type="expression" dxfId="4411" priority="1299" stopIfTrue="1">
      <formula>IF($BE$34="c",TRUE)</formula>
    </cfRule>
    <cfRule type="expression" dxfId="4410" priority="1300" stopIfTrue="1">
      <formula>IF(($AF$4="AD")*AND($B$25="U"),TRUE)</formula>
    </cfRule>
  </conditionalFormatting>
  <conditionalFormatting sqref="AF26">
    <cfRule type="expression" dxfId="4409" priority="1361" stopIfTrue="1">
      <formula>IF($BF$34="c",TRUE)</formula>
    </cfRule>
    <cfRule type="expression" dxfId="4408" priority="1362" stopIfTrue="1">
      <formula>IF(($AF$4="AD")*AND($B$26="V"),TRUE)</formula>
    </cfRule>
  </conditionalFormatting>
  <conditionalFormatting sqref="AF27">
    <cfRule type="expression" dxfId="4407" priority="1423" stopIfTrue="1">
      <formula>IF($BG$34="c",TRUE)</formula>
    </cfRule>
    <cfRule type="expression" dxfId="4406" priority="1424" stopIfTrue="1">
      <formula>IF(($AF$4="AD")*AND($B$27="W"),TRUE)</formula>
    </cfRule>
  </conditionalFormatting>
  <conditionalFormatting sqref="AF28">
    <cfRule type="expression" dxfId="4405" priority="1485" stopIfTrue="1">
      <formula>IF($BH$34="c",TRUE)</formula>
    </cfRule>
    <cfRule type="expression" dxfId="4404" priority="1486" stopIfTrue="1">
      <formula>IF(($AF$4="AD")*AND($B$28="X"),TRUE)</formula>
    </cfRule>
  </conditionalFormatting>
  <conditionalFormatting sqref="AF29">
    <cfRule type="expression" dxfId="4403" priority="1547" stopIfTrue="1">
      <formula>IF($BI$34="c",TRUE)</formula>
    </cfRule>
    <cfRule type="expression" dxfId="4402" priority="1548" stopIfTrue="1">
      <formula>IF(($AF$4="AD")*AND($B$29="Y"),TRUE)</formula>
    </cfRule>
  </conditionalFormatting>
  <conditionalFormatting sqref="AF30">
    <cfRule type="expression" dxfId="4401" priority="1609" stopIfTrue="1">
      <formula>IF($BJ$34="c",TRUE)</formula>
    </cfRule>
    <cfRule type="expression" dxfId="4400" priority="1610" stopIfTrue="1">
      <formula>IF(($AF$4="AD")*AND($B$30="Z"),TRUE)</formula>
    </cfRule>
  </conditionalFormatting>
  <conditionalFormatting sqref="AF31">
    <cfRule type="expression" dxfId="4399" priority="1671" stopIfTrue="1">
      <formula>IF($BK$34="c",TRUE)</formula>
    </cfRule>
    <cfRule type="expression" dxfId="4398" priority="1672" stopIfTrue="1">
      <formula>IF(($AF$4="AD")*AND($B$31="AA"),TRUE)</formula>
    </cfRule>
  </conditionalFormatting>
  <conditionalFormatting sqref="AF32">
    <cfRule type="expression" dxfId="4397" priority="1733" stopIfTrue="1">
      <formula>IF($BL$34="c",TRUE)</formula>
    </cfRule>
    <cfRule type="expression" dxfId="4396" priority="1734" stopIfTrue="1">
      <formula>IF(($AF$4="AD")*AND($B$32="AB"),TRUE)</formula>
    </cfRule>
  </conditionalFormatting>
  <conditionalFormatting sqref="AF33">
    <cfRule type="expression" dxfId="4395" priority="1795" stopIfTrue="1">
      <formula>IF($BM$34="c",TRUE)</formula>
    </cfRule>
    <cfRule type="expression" dxfId="4394" priority="1796" stopIfTrue="1">
      <formula>IF(($AF$4="AD")*AND($B$33="AC"),TRUE)</formula>
    </cfRule>
  </conditionalFormatting>
  <conditionalFormatting sqref="AF35">
    <cfRule type="expression" dxfId="4393" priority="1921" stopIfTrue="1">
      <formula>IF($BO$34="c",TRUE)</formula>
    </cfRule>
    <cfRule type="expression" dxfId="4392" priority="1922" stopIfTrue="1">
      <formula>IF(($AF$4="AD")*AND($B$35="AE"),TRUE)</formula>
    </cfRule>
  </conditionalFormatting>
  <conditionalFormatting sqref="AF36">
    <cfRule type="expression" dxfId="4391" priority="1983" stopIfTrue="1">
      <formula>IF($BP$34="c",TRUE)</formula>
    </cfRule>
    <cfRule type="expression" dxfId="4390" priority="1984" stopIfTrue="1">
      <formula>IF(($AF$4="AD")*AND($B$36="AF"),TRUE)</formula>
    </cfRule>
  </conditionalFormatting>
  <conditionalFormatting sqref="AG5">
    <cfRule type="expression" dxfId="4389" priority="61" stopIfTrue="1">
      <formula>IF($AK$35="c",TRUE)</formula>
    </cfRule>
    <cfRule type="expression" dxfId="4388" priority="62" stopIfTrue="1">
      <formula>IF(($AG$4="AE")*AND($B$5="A"),TRUE)</formula>
    </cfRule>
  </conditionalFormatting>
  <conditionalFormatting sqref="AG6">
    <cfRule type="expression" dxfId="4387" priority="123" stopIfTrue="1">
      <formula>IF($AL$35="c",TRUE)</formula>
    </cfRule>
    <cfRule type="expression" dxfId="4386" priority="124" stopIfTrue="1">
      <formula>IF(($AG$4="AE")*AND($B$6="B"),TRUE)</formula>
    </cfRule>
  </conditionalFormatting>
  <conditionalFormatting sqref="AG7">
    <cfRule type="expression" dxfId="4385" priority="185" stopIfTrue="1">
      <formula>IF($AM$35="c",TRUE)</formula>
    </cfRule>
    <cfRule type="expression" dxfId="4384" priority="186" stopIfTrue="1">
      <formula>IF(($AG$4="AE")*AND($B$7="C"),TRUE)</formula>
    </cfRule>
  </conditionalFormatting>
  <conditionalFormatting sqref="AG8">
    <cfRule type="expression" dxfId="4383" priority="247" stopIfTrue="1">
      <formula>IF($AN$35="c",TRUE)</formula>
    </cfRule>
    <cfRule type="expression" dxfId="4382" priority="248" stopIfTrue="1">
      <formula>IF(($AG$4="AE")*AND($B$8="D"),TRUE)</formula>
    </cfRule>
  </conditionalFormatting>
  <conditionalFormatting sqref="AG9">
    <cfRule type="expression" dxfId="4381" priority="309" stopIfTrue="1">
      <formula>IF($AO$35="c",TRUE)</formula>
    </cfRule>
    <cfRule type="expression" dxfId="4380" priority="310" stopIfTrue="1">
      <formula>IF(($AG$4="AE")*AND($B$9="E"),TRUE)</formula>
    </cfRule>
  </conditionalFormatting>
  <conditionalFormatting sqref="AG10">
    <cfRule type="expression" dxfId="4379" priority="371" stopIfTrue="1">
      <formula>IF($AP$35="c",TRUE)</formula>
    </cfRule>
    <cfRule type="expression" dxfId="4378" priority="372" stopIfTrue="1">
      <formula>IF(($AG$4="AE")*AND($B$10="F"),TRUE)</formula>
    </cfRule>
  </conditionalFormatting>
  <conditionalFormatting sqref="AG11">
    <cfRule type="expression" dxfId="4377" priority="433" stopIfTrue="1">
      <formula>IF($AQ$35="c",TRUE)</formula>
    </cfRule>
    <cfRule type="expression" dxfId="4376" priority="434" stopIfTrue="1">
      <formula>IF(($AG$4="AE")*AND($B$11="G"),TRUE)</formula>
    </cfRule>
  </conditionalFormatting>
  <conditionalFormatting sqref="AG12">
    <cfRule type="expression" dxfId="4375" priority="495" stopIfTrue="1">
      <formula>IF($AR$35="c",TRUE)</formula>
    </cfRule>
    <cfRule type="expression" dxfId="4374" priority="496" stopIfTrue="1">
      <formula>IF(($AG$4="AE")*AND($B$12="H"),TRUE)</formula>
    </cfRule>
  </conditionalFormatting>
  <conditionalFormatting sqref="AG13">
    <cfRule type="expression" dxfId="4373" priority="557" stopIfTrue="1">
      <formula>IF($AS$35="c",TRUE)</formula>
    </cfRule>
    <cfRule type="expression" dxfId="4372" priority="558" stopIfTrue="1">
      <formula>IF(($AG$4="AE")*AND($B$13="I"),TRUE)</formula>
    </cfRule>
  </conditionalFormatting>
  <conditionalFormatting sqref="AG14">
    <cfRule type="expression" dxfId="4371" priority="619" stopIfTrue="1">
      <formula>IF($AT$35="c",TRUE)</formula>
    </cfRule>
    <cfRule type="expression" dxfId="4370" priority="620" stopIfTrue="1">
      <formula>IF(($AG$4="AE")*AND($B$14="J"),TRUE)</formula>
    </cfRule>
  </conditionalFormatting>
  <conditionalFormatting sqref="AG15">
    <cfRule type="expression" dxfId="4369" priority="681" stopIfTrue="1">
      <formula>IF($AU$35="c",TRUE)</formula>
    </cfRule>
    <cfRule type="expression" dxfId="4368" priority="682" stopIfTrue="1">
      <formula>IF(($AG$4="AE")*AND($B$15="K"),TRUE)</formula>
    </cfRule>
  </conditionalFormatting>
  <conditionalFormatting sqref="AG16">
    <cfRule type="expression" dxfId="4367" priority="743" stopIfTrue="1">
      <formula>IF($AV$35="c",TRUE)</formula>
    </cfRule>
    <cfRule type="expression" dxfId="4366" priority="744" stopIfTrue="1">
      <formula>IF(($AG$4="AE")*AND($B$16="L"),TRUE)</formula>
    </cfRule>
  </conditionalFormatting>
  <conditionalFormatting sqref="AG17">
    <cfRule type="expression" dxfId="4365" priority="805" stopIfTrue="1">
      <formula>IF($AW$35="c",TRUE)</formula>
    </cfRule>
    <cfRule type="expression" dxfId="4364" priority="806" stopIfTrue="1">
      <formula>IF(($AG$4="AE")*AND($B$17="M"),TRUE)</formula>
    </cfRule>
  </conditionalFormatting>
  <conditionalFormatting sqref="AG18">
    <cfRule type="expression" dxfId="4363" priority="867" stopIfTrue="1">
      <formula>IF($AX$35="c",TRUE)</formula>
    </cfRule>
    <cfRule type="expression" dxfId="4362" priority="868" stopIfTrue="1">
      <formula>IF(($AG$4="AE")*AND($B$18="N"),TRUE)</formula>
    </cfRule>
  </conditionalFormatting>
  <conditionalFormatting sqref="AG19">
    <cfRule type="expression" dxfId="4361" priority="929" stopIfTrue="1">
      <formula>IF($AY$35="c",TRUE)</formula>
    </cfRule>
    <cfRule type="expression" dxfId="4360" priority="930" stopIfTrue="1">
      <formula>IF(($AG$4="AE")*AND($B$19="O"),TRUE)</formula>
    </cfRule>
  </conditionalFormatting>
  <conditionalFormatting sqref="AG20">
    <cfRule type="expression" dxfId="4359" priority="991" stopIfTrue="1">
      <formula>IF($AZ$35="c",TRUE)</formula>
    </cfRule>
    <cfRule type="expression" dxfId="4358" priority="992" stopIfTrue="1">
      <formula>IF(($AG$4="AE")*AND($B$20="P"),TRUE)</formula>
    </cfRule>
  </conditionalFormatting>
  <conditionalFormatting sqref="AG21">
    <cfRule type="expression" dxfId="4357" priority="1053" stopIfTrue="1">
      <formula>IF($BA$35="c",TRUE)</formula>
    </cfRule>
    <cfRule type="expression" dxfId="4356" priority="1054" stopIfTrue="1">
      <formula>IF(($AG$4="AE")*AND($B$21="Q"),TRUE)</formula>
    </cfRule>
  </conditionalFormatting>
  <conditionalFormatting sqref="AG22">
    <cfRule type="expression" dxfId="4355" priority="1115" stopIfTrue="1">
      <formula>IF($BB$35="c",TRUE)</formula>
    </cfRule>
    <cfRule type="expression" dxfId="4354" priority="1116" stopIfTrue="1">
      <formula>IF(($AG$4="AE")*AND($B$22="R"),TRUE)</formula>
    </cfRule>
  </conditionalFormatting>
  <conditionalFormatting sqref="AG23">
    <cfRule type="expression" dxfId="4353" priority="1177" stopIfTrue="1">
      <formula>IF($BC$35="c",TRUE)</formula>
    </cfRule>
    <cfRule type="expression" dxfId="4352" priority="1178" stopIfTrue="1">
      <formula>IF(($AG$4="AE")*AND($B$23="S"),TRUE)</formula>
    </cfRule>
  </conditionalFormatting>
  <conditionalFormatting sqref="AG24">
    <cfRule type="expression" dxfId="4351" priority="1239" stopIfTrue="1">
      <formula>IF($BD$35="c",TRUE)</formula>
    </cfRule>
    <cfRule type="expression" dxfId="4350" priority="1240" stopIfTrue="1">
      <formula>IF(($AG$4="AE")*AND($B$24="T"),TRUE)</formula>
    </cfRule>
  </conditionalFormatting>
  <conditionalFormatting sqref="AG25">
    <cfRule type="expression" dxfId="4349" priority="1301" stopIfTrue="1">
      <formula>IF($BE$35="c",TRUE)</formula>
    </cfRule>
    <cfRule type="expression" dxfId="4348" priority="1302" stopIfTrue="1">
      <formula>IF(($AG$4="AE")*AND($B$25="U"),TRUE)</formula>
    </cfRule>
  </conditionalFormatting>
  <conditionalFormatting sqref="AG26">
    <cfRule type="expression" dxfId="4347" priority="1363" stopIfTrue="1">
      <formula>IF($BF$35="c",TRUE)</formula>
    </cfRule>
    <cfRule type="expression" dxfId="4346" priority="1364" stopIfTrue="1">
      <formula>IF(($AG$4="AE")*AND($B$26="V"),TRUE)</formula>
    </cfRule>
  </conditionalFormatting>
  <conditionalFormatting sqref="AG27">
    <cfRule type="expression" dxfId="4345" priority="1425" stopIfTrue="1">
      <formula>IF($BG$35="c",TRUE)</formula>
    </cfRule>
    <cfRule type="expression" dxfId="4344" priority="1426" stopIfTrue="1">
      <formula>IF(($AG$4="AE")*AND($B$27="W"),TRUE)</formula>
    </cfRule>
  </conditionalFormatting>
  <conditionalFormatting sqref="AG28">
    <cfRule type="expression" dxfId="4343" priority="1487" stopIfTrue="1">
      <formula>IF($BH$35="c",TRUE)</formula>
    </cfRule>
    <cfRule type="expression" dxfId="4342" priority="1488" stopIfTrue="1">
      <formula>IF(($AG$4="AE")*AND($B$28="X"),TRUE)</formula>
    </cfRule>
  </conditionalFormatting>
  <conditionalFormatting sqref="AG29">
    <cfRule type="expression" dxfId="4341" priority="1549" stopIfTrue="1">
      <formula>IF($BI$35="c",TRUE)</formula>
    </cfRule>
    <cfRule type="expression" dxfId="4340" priority="1550" stopIfTrue="1">
      <formula>IF(($AG$4="AE")*AND($B$29="Y"),TRUE)</formula>
    </cfRule>
  </conditionalFormatting>
  <conditionalFormatting sqref="AG30">
    <cfRule type="expression" dxfId="4339" priority="1611" stopIfTrue="1">
      <formula>IF($BJ$35="c",TRUE)</formula>
    </cfRule>
    <cfRule type="expression" dxfId="4338" priority="1612" stopIfTrue="1">
      <formula>IF(($AG$4="AE")*AND($B$30="Z"),TRUE)</formula>
    </cfRule>
  </conditionalFormatting>
  <conditionalFormatting sqref="AG31">
    <cfRule type="expression" dxfId="4337" priority="1673" stopIfTrue="1">
      <formula>IF($BK$35="c",TRUE)</formula>
    </cfRule>
    <cfRule type="expression" dxfId="4336" priority="1674" stopIfTrue="1">
      <formula>IF(($AG$4="AE")*AND($B$31="AA"),TRUE)</formula>
    </cfRule>
  </conditionalFormatting>
  <conditionalFormatting sqref="AG32">
    <cfRule type="expression" dxfId="4335" priority="1735" stopIfTrue="1">
      <formula>IF($BL$35="c",TRUE)</formula>
    </cfRule>
    <cfRule type="expression" dxfId="4334" priority="1736" stopIfTrue="1">
      <formula>IF(($AG$4="AE")*AND($B$32="AB"),TRUE)</formula>
    </cfRule>
  </conditionalFormatting>
  <conditionalFormatting sqref="AG33">
    <cfRule type="expression" dxfId="4333" priority="1797" stopIfTrue="1">
      <formula>IF($BM$35="c",TRUE)</formula>
    </cfRule>
    <cfRule type="expression" dxfId="4332" priority="1798" stopIfTrue="1">
      <formula>IF(($AG$4="AE")*AND($B$33="AC"),TRUE)</formula>
    </cfRule>
  </conditionalFormatting>
  <conditionalFormatting sqref="AG34">
    <cfRule type="expression" dxfId="4331" priority="1859" stopIfTrue="1">
      <formula>IF($BN$35="c",TRUE)</formula>
    </cfRule>
    <cfRule type="expression" dxfId="4330" priority="1860" stopIfTrue="1">
      <formula>IF(($AG$4="AE")*AND($B$34="AD"),TRUE)</formula>
    </cfRule>
  </conditionalFormatting>
  <conditionalFormatting sqref="AG36">
    <cfRule type="expression" dxfId="4329" priority="1985" stopIfTrue="1">
      <formula>IF($BP$35="c",TRUE)</formula>
    </cfRule>
    <cfRule type="expression" dxfId="4328" priority="1986" stopIfTrue="1">
      <formula>IF(($AG$4="AE")*AND($B$36="AF"),TRUE)</formula>
    </cfRule>
  </conditionalFormatting>
  <conditionalFormatting sqref="AH5">
    <cfRule type="expression" dxfId="4327" priority="63" stopIfTrue="1">
      <formula>IF($AK$36="c",TRUE)</formula>
    </cfRule>
    <cfRule type="expression" dxfId="4326" priority="64" stopIfTrue="1">
      <formula>IF(($AH$4="AF")*AND($B$5="A"),TRUE)</formula>
    </cfRule>
  </conditionalFormatting>
  <conditionalFormatting sqref="AH6">
    <cfRule type="expression" dxfId="4325" priority="125" stopIfTrue="1">
      <formula>IF($AL$36="c",TRUE)</formula>
    </cfRule>
    <cfRule type="expression" dxfId="4324" priority="126" stopIfTrue="1">
      <formula>IF(($AH$4="AF")*AND($B$6="B"),TRUE)</formula>
    </cfRule>
  </conditionalFormatting>
  <conditionalFormatting sqref="AH7">
    <cfRule type="expression" dxfId="4323" priority="187" stopIfTrue="1">
      <formula>IF($AM$36="c",TRUE)</formula>
    </cfRule>
    <cfRule type="expression" dxfId="4322" priority="188" stopIfTrue="1">
      <formula>IF(($AH$4="AF")*AND($B$7="C"),TRUE)</formula>
    </cfRule>
  </conditionalFormatting>
  <conditionalFormatting sqref="AH8">
    <cfRule type="expression" dxfId="4321" priority="249" stopIfTrue="1">
      <formula>IF($AN$36="c",TRUE)</formula>
    </cfRule>
    <cfRule type="expression" dxfId="4320" priority="250" stopIfTrue="1">
      <formula>IF(($AH$4="AF")*AND($B$8="D"),TRUE)</formula>
    </cfRule>
  </conditionalFormatting>
  <conditionalFormatting sqref="AH9">
    <cfRule type="expression" dxfId="4319" priority="311" stopIfTrue="1">
      <formula>IF($AO$36="c",TRUE)</formula>
    </cfRule>
    <cfRule type="expression" dxfId="4318" priority="312" stopIfTrue="1">
      <formula>IF(($AH$4="AF")*AND($B$9="E"),TRUE)</formula>
    </cfRule>
  </conditionalFormatting>
  <conditionalFormatting sqref="AH10">
    <cfRule type="expression" dxfId="4317" priority="373" stopIfTrue="1">
      <formula>IF($AP$36="c",TRUE)</formula>
    </cfRule>
    <cfRule type="expression" dxfId="4316" priority="374" stopIfTrue="1">
      <formula>IF(($AH$4="AF")*AND($B$10="F"),TRUE)</formula>
    </cfRule>
  </conditionalFormatting>
  <conditionalFormatting sqref="AH11">
    <cfRule type="expression" dxfId="4315" priority="435" stopIfTrue="1">
      <formula>IF($AQ$36="c",TRUE)</formula>
    </cfRule>
    <cfRule type="expression" dxfId="4314" priority="436" stopIfTrue="1">
      <formula>IF(($AH$4="AF")*AND($B$11="G"),TRUE)</formula>
    </cfRule>
  </conditionalFormatting>
  <conditionalFormatting sqref="AH12">
    <cfRule type="expression" dxfId="4313" priority="497" stopIfTrue="1">
      <formula>IF($AR$36="c",TRUE)</formula>
    </cfRule>
    <cfRule type="expression" dxfId="4312" priority="498" stopIfTrue="1">
      <formula>IF(($AH$4="AF")*AND($B$12="H"),TRUE)</formula>
    </cfRule>
  </conditionalFormatting>
  <conditionalFormatting sqref="AH13">
    <cfRule type="expression" dxfId="4311" priority="559" stopIfTrue="1">
      <formula>IF($AS$36="c",TRUE)</formula>
    </cfRule>
    <cfRule type="expression" dxfId="4310" priority="560" stopIfTrue="1">
      <formula>IF(($AH$4="AF")*AND($B$13="I"),TRUE)</formula>
    </cfRule>
  </conditionalFormatting>
  <conditionalFormatting sqref="AH14">
    <cfRule type="expression" dxfId="4309" priority="621" stopIfTrue="1">
      <formula>IF($AT$36="c",TRUE)</formula>
    </cfRule>
    <cfRule type="expression" dxfId="4308" priority="622" stopIfTrue="1">
      <formula>IF(($AH$4="AF")*AND($B$14="J"),TRUE)</formula>
    </cfRule>
  </conditionalFormatting>
  <conditionalFormatting sqref="AH15">
    <cfRule type="expression" dxfId="4307" priority="683" stopIfTrue="1">
      <formula>IF($AU$36="c",TRUE)</formula>
    </cfRule>
    <cfRule type="expression" dxfId="4306" priority="684" stopIfTrue="1">
      <formula>IF(($AH$4="AF")*AND($B$15="K"),TRUE)</formula>
    </cfRule>
  </conditionalFormatting>
  <conditionalFormatting sqref="AH16">
    <cfRule type="expression" dxfId="4305" priority="745" stopIfTrue="1">
      <formula>IF($AV$36="c",TRUE)</formula>
    </cfRule>
    <cfRule type="expression" dxfId="4304" priority="746" stopIfTrue="1">
      <formula>IF(($AH$4="AF")*AND($B$16="L"),TRUE)</formula>
    </cfRule>
  </conditionalFormatting>
  <conditionalFormatting sqref="AH17">
    <cfRule type="expression" dxfId="4303" priority="807" stopIfTrue="1">
      <formula>IF($AW$36="c",TRUE)</formula>
    </cfRule>
    <cfRule type="expression" dxfId="4302" priority="808" stopIfTrue="1">
      <formula>IF(($AH$4="AF")*AND($B$17="M"),TRUE)</formula>
    </cfRule>
  </conditionalFormatting>
  <conditionalFormatting sqref="AH18">
    <cfRule type="expression" dxfId="4301" priority="869" stopIfTrue="1">
      <formula>IF($AX$36="c",TRUE)</formula>
    </cfRule>
    <cfRule type="expression" dxfId="4300" priority="870" stopIfTrue="1">
      <formula>IF(($AH$4="AF")*AND($B$18="N"),TRUE)</formula>
    </cfRule>
  </conditionalFormatting>
  <conditionalFormatting sqref="AH19">
    <cfRule type="expression" dxfId="4299" priority="931" stopIfTrue="1">
      <formula>IF($AY$36="c",TRUE)</formula>
    </cfRule>
    <cfRule type="expression" dxfId="4298" priority="932" stopIfTrue="1">
      <formula>IF(($AH$4="AF")*AND($B$19="O"),TRUE)</formula>
    </cfRule>
  </conditionalFormatting>
  <conditionalFormatting sqref="AH20">
    <cfRule type="expression" dxfId="4297" priority="993" stopIfTrue="1">
      <formula>IF($AZ$36="c",TRUE)</formula>
    </cfRule>
    <cfRule type="expression" dxfId="4296" priority="994" stopIfTrue="1">
      <formula>IF(($AH$4="AF")*AND($B$20="P"),TRUE)</formula>
    </cfRule>
  </conditionalFormatting>
  <conditionalFormatting sqref="AH21">
    <cfRule type="expression" dxfId="4295" priority="1055" stopIfTrue="1">
      <formula>IF($BA$36="c",TRUE)</formula>
    </cfRule>
    <cfRule type="expression" dxfId="4294" priority="1056" stopIfTrue="1">
      <formula>IF(($AH$4="AF")*AND($B$21="Q"),TRUE)</formula>
    </cfRule>
  </conditionalFormatting>
  <conditionalFormatting sqref="AH22">
    <cfRule type="expression" dxfId="4293" priority="1117" stopIfTrue="1">
      <formula>IF($BB$36="c",TRUE)</formula>
    </cfRule>
    <cfRule type="expression" dxfId="4292" priority="1118" stopIfTrue="1">
      <formula>IF(($AH$4="AF")*AND($B$22="R"),TRUE)</formula>
    </cfRule>
  </conditionalFormatting>
  <conditionalFormatting sqref="AH23">
    <cfRule type="expression" dxfId="4291" priority="1179" stopIfTrue="1">
      <formula>IF($BC$36="c",TRUE)</formula>
    </cfRule>
    <cfRule type="expression" dxfId="4290" priority="1180" stopIfTrue="1">
      <formula>IF(($AH$4="AF")*AND($B$23="S"),TRUE)</formula>
    </cfRule>
  </conditionalFormatting>
  <conditionalFormatting sqref="AH24">
    <cfRule type="expression" dxfId="4289" priority="1241" stopIfTrue="1">
      <formula>IF($BD$36="c",TRUE)</formula>
    </cfRule>
    <cfRule type="expression" dxfId="4288" priority="1242" stopIfTrue="1">
      <formula>IF(($AH$4="AF")*AND($B$24="T"),TRUE)</formula>
    </cfRule>
  </conditionalFormatting>
  <conditionalFormatting sqref="AH25">
    <cfRule type="expression" dxfId="4287" priority="1303" stopIfTrue="1">
      <formula>IF($BE$36="c",TRUE)</formula>
    </cfRule>
    <cfRule type="expression" dxfId="4286" priority="1304" stopIfTrue="1">
      <formula>IF(($AH$4="AF")*AND($B$25="U"),TRUE)</formula>
    </cfRule>
  </conditionalFormatting>
  <conditionalFormatting sqref="AH26">
    <cfRule type="expression" dxfId="4285" priority="1365" stopIfTrue="1">
      <formula>IF($BF$36="c",TRUE)</formula>
    </cfRule>
    <cfRule type="expression" dxfId="4284" priority="1366" stopIfTrue="1">
      <formula>IF(($AH$4="AF")*AND($B$26="V"),TRUE)</formula>
    </cfRule>
  </conditionalFormatting>
  <conditionalFormatting sqref="AH27">
    <cfRule type="expression" dxfId="4283" priority="1427" stopIfTrue="1">
      <formula>IF($BG$36="c",TRUE)</formula>
    </cfRule>
    <cfRule type="expression" dxfId="4282" priority="1428" stopIfTrue="1">
      <formula>IF(($AH$4="AF")*AND($B$27="W"),TRUE)</formula>
    </cfRule>
  </conditionalFormatting>
  <conditionalFormatting sqref="AH28">
    <cfRule type="expression" dxfId="4281" priority="1489" stopIfTrue="1">
      <formula>IF($BH$36="c",TRUE)</formula>
    </cfRule>
    <cfRule type="expression" dxfId="4280" priority="1490" stopIfTrue="1">
      <formula>IF(($AH$4="AF")*AND($B$28="X"),TRUE)</formula>
    </cfRule>
  </conditionalFormatting>
  <conditionalFormatting sqref="AH29">
    <cfRule type="expression" dxfId="4279" priority="1551" stopIfTrue="1">
      <formula>IF($BI$36="c",TRUE)</formula>
    </cfRule>
    <cfRule type="expression" dxfId="4278" priority="1552" stopIfTrue="1">
      <formula>IF(($AH$4="AF")*AND($B$29="Y"),TRUE)</formula>
    </cfRule>
  </conditionalFormatting>
  <conditionalFormatting sqref="AH30">
    <cfRule type="expression" dxfId="4277" priority="1613" stopIfTrue="1">
      <formula>IF($BJ$36="c",TRUE)</formula>
    </cfRule>
    <cfRule type="expression" dxfId="4276" priority="1614" stopIfTrue="1">
      <formula>IF(($AH$4="AF")*AND($B$30="Z"),TRUE)</formula>
    </cfRule>
  </conditionalFormatting>
  <conditionalFormatting sqref="AH31">
    <cfRule type="expression" dxfId="4275" priority="1675" stopIfTrue="1">
      <formula>IF($BK$36="c",TRUE)</formula>
    </cfRule>
    <cfRule type="expression" dxfId="4274" priority="1676" stopIfTrue="1">
      <formula>IF(($AH$4="AF")*AND($B$31="AA"),TRUE)</formula>
    </cfRule>
  </conditionalFormatting>
  <conditionalFormatting sqref="AH32">
    <cfRule type="expression" dxfId="4273" priority="1737" stopIfTrue="1">
      <formula>IF($BL$36="c",TRUE)</formula>
    </cfRule>
    <cfRule type="expression" dxfId="4272" priority="1738" stopIfTrue="1">
      <formula>IF(($AH$4="AF")*AND($B$32="AB"),TRUE)</formula>
    </cfRule>
  </conditionalFormatting>
  <conditionalFormatting sqref="AH33">
    <cfRule type="expression" dxfId="4271" priority="1799" stopIfTrue="1">
      <formula>IF($BM$36="c",TRUE)</formula>
    </cfRule>
    <cfRule type="expression" dxfId="4270" priority="1800" stopIfTrue="1">
      <formula>IF(($AH$4="AF")*AND($B$33="AC"),TRUE)</formula>
    </cfRule>
  </conditionalFormatting>
  <conditionalFormatting sqref="AH34">
    <cfRule type="expression" dxfId="4269" priority="1861" stopIfTrue="1">
      <formula>IF($BN$36="c",TRUE)</formula>
    </cfRule>
    <cfRule type="expression" dxfId="4268" priority="1862" stopIfTrue="1">
      <formula>IF(($AH$4="AF")*AND($B$34="AD"),TRUE)</formula>
    </cfRule>
  </conditionalFormatting>
  <conditionalFormatting sqref="AH35">
    <cfRule type="expression" dxfId="4267" priority="1923" stopIfTrue="1">
      <formula>IF($BO$36="c",TRUE)</formula>
    </cfRule>
    <cfRule type="expression" dxfId="4266" priority="1924" stopIfTrue="1">
      <formula>IF(($AH$4="AF")*AND($B$35="AE"),TRUE)</formula>
    </cfRule>
  </conditionalFormatting>
  <conditionalFormatting sqref="AL5:BP5 AM6 AN6:AN7 AO6:AP8 AQ6:AR10 AS6:AT12 AU6:AV14 AW6:AX16 AY6:AZ18 BA6:BB20 BC6:BD22 BE6:BF24 BG6:BH26 BI6:BJ28 BK6:BL30 BM6:BN32 BO6:BP34 AK6:AK36 AL7:AL36 AM8:AM36 AP9 AN9:AN36 AO10:AO36 AR11 AP11:AP36 AQ12:AQ36 AT13 AR13:AR36 AS14:AS36 AV15 AT15:AT36 AU16:AU36 AX17 AV17:AV36 AW18:AW36 AZ19 AX19:AX36 AY20:AY36 BB21 AZ21:AZ36 BA22:BA36 BD23 BB23:BB36 BC24:BC36 BF25 BD25:BD36 BE26:BE36 BH27 BF27:BF36 BG28:BG36 BJ29 BH29:BH36 BI30:BI36 BL31 BJ31:BJ36 BK32:BK36 BN33 BL33:BL36 BM34:BM36 BP35 BN35:BN36 BO36">
    <cfRule type="cellIs" dxfId="4265" priority="2" stopIfTrue="1" operator="equal">
      <formula>0</formula>
    </cfRule>
  </conditionalFormatting>
  <hyperlinks>
    <hyperlink ref="AI44" location="'Form II'!AC19" display="i" xr:uid="{00000000-0004-0000-0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&amp;LPhase Inter-green Timings&amp;CPage &amp;P of &amp;N&amp;RForm VIII</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50"/>
  </sheetPr>
  <dimension ref="A1:BP44"/>
  <sheetViews>
    <sheetView view="pageBreakPreview" zoomScaleNormal="100" zoomScaleSheetLayoutView="100" workbookViewId="0">
      <selection activeCell="D5" sqref="D5"/>
    </sheetView>
  </sheetViews>
  <sheetFormatPr defaultRowHeight="12.75" x14ac:dyDescent="0.2"/>
  <cols>
    <col min="1" max="35" width="3.5703125" customWidth="1"/>
    <col min="37" max="68" width="3.5703125" hidden="1" customWidth="1"/>
  </cols>
  <sheetData>
    <row r="1" spans="1:6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68" ht="15.75" x14ac:dyDescent="0.25">
      <c r="A2" s="5" t="s">
        <v>44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68" x14ac:dyDescent="0.2">
      <c r="A3" s="7"/>
      <c r="B3" s="4"/>
      <c r="C3" s="4"/>
      <c r="D3" s="393" t="s">
        <v>38</v>
      </c>
      <c r="E3" s="393"/>
      <c r="F3" s="393"/>
      <c r="G3" s="393"/>
      <c r="H3" s="393"/>
      <c r="I3" s="4"/>
      <c r="J3" s="4"/>
      <c r="K3" s="4"/>
      <c r="L3" s="4"/>
      <c r="M3" s="4"/>
      <c r="N3" s="4"/>
      <c r="O3" s="4"/>
      <c r="P3" s="4"/>
      <c r="Q3" s="4"/>
      <c r="R3" s="4"/>
      <c r="S3" s="4"/>
      <c r="T3" s="4"/>
      <c r="U3" s="4"/>
      <c r="V3" s="4"/>
      <c r="W3" s="4"/>
      <c r="X3" s="4"/>
      <c r="Y3" s="4"/>
      <c r="Z3" s="4"/>
      <c r="AA3" s="4"/>
      <c r="AB3" s="4"/>
      <c r="AC3" s="4"/>
      <c r="AD3" s="4"/>
      <c r="AE3" s="4"/>
      <c r="AF3" s="4"/>
      <c r="AG3" s="4"/>
      <c r="AH3" s="4"/>
      <c r="AI3" s="4"/>
    </row>
    <row r="4" spans="1:68" ht="12.75" customHeight="1" x14ac:dyDescent="0.2">
      <c r="A4" s="8"/>
      <c r="B4" s="29" t="s">
        <v>28</v>
      </c>
      <c r="C4" s="304" t="str">
        <f>IF('Form VI'!$A$8=TRUE,"A",IF('Form VI'!$A$8=FALSE," "))</f>
        <v xml:space="preserve"> </v>
      </c>
      <c r="D4" s="304" t="str">
        <f>IF('Form VI'!$A$9=TRUE,"B",IF('Form VI'!$A$9=FALSE," "))</f>
        <v xml:space="preserve"> </v>
      </c>
      <c r="E4" s="304" t="str">
        <f>IF('Form VI'!$A$10=TRUE,"C",IF('Form VI'!$A$10=FALSE," "))</f>
        <v xml:space="preserve"> </v>
      </c>
      <c r="F4" s="304" t="str">
        <f>IF('Form VI'!$A$11=TRUE,"D",IF('Form VI'!$A$11=FALSE," "))</f>
        <v xml:space="preserve"> </v>
      </c>
      <c r="G4" s="304" t="str">
        <f>IF('Form VI'!$A$12=TRUE,"E",IF('Form VI'!$A$12=FALSE," "))</f>
        <v xml:space="preserve"> </v>
      </c>
      <c r="H4" s="304" t="str">
        <f>IF('Form VI'!$A$13=TRUE,"F",IF('Form VI'!$A$13=FALSE," "))</f>
        <v xml:space="preserve"> </v>
      </c>
      <c r="I4" s="304" t="str">
        <f>IF('Form VI'!$A$14=TRUE,"G",IF('Form VI'!$A$14=FALSE," "))</f>
        <v xml:space="preserve"> </v>
      </c>
      <c r="J4" s="304" t="str">
        <f>IF('Form VI'!$A$15=TRUE,"H",IF('Form VI'!$A$15=FALSE," "))</f>
        <v xml:space="preserve"> </v>
      </c>
      <c r="K4" s="304" t="str">
        <f>IF('Form VI'!$A$16=TRUE,"I",IF('Form VI'!$A$16=FALSE," "))</f>
        <v xml:space="preserve"> </v>
      </c>
      <c r="L4" s="304" t="str">
        <f>IF('Form VI'!$A$17=TRUE,"J",IF('Form VI'!$A$17=FALSE," "))</f>
        <v xml:space="preserve"> </v>
      </c>
      <c r="M4" s="304" t="str">
        <f>IF('Form VI'!$A$18=TRUE,"K",IF('Form VI'!$A$18=FALSE," "))</f>
        <v xml:space="preserve"> </v>
      </c>
      <c r="N4" s="304" t="str">
        <f>IF('Form VI'!$A$19=TRUE,"L",IF('Form VI'!$A$19=FALSE," "))</f>
        <v xml:space="preserve"> </v>
      </c>
      <c r="O4" s="304" t="str">
        <f>IF('Form VI'!$A$20=TRUE,"M",IF('Form VI'!$A$20=FALSE," "))</f>
        <v xml:space="preserve"> </v>
      </c>
      <c r="P4" s="304" t="str">
        <f>IF('Form VI'!$A$21=TRUE,"N",IF('Form VI'!$A$21=FALSE," "))</f>
        <v xml:space="preserve"> </v>
      </c>
      <c r="Q4" s="304" t="str">
        <f>IF('Form VI'!$A$22=TRUE,"O",IF('Form VI'!$A$22=FALSE," "))</f>
        <v xml:space="preserve"> </v>
      </c>
      <c r="R4" s="304" t="str">
        <f>IF('Form VI'!$A$23=TRUE,"P",IF('Form VI'!$A$23=FALSE," "))</f>
        <v xml:space="preserve"> </v>
      </c>
      <c r="S4" s="304" t="str">
        <f>IF('Form VI'!$A$24=TRUE,"Q",IF('Form VI'!$A$24=FALSE," "))</f>
        <v xml:space="preserve"> </v>
      </c>
      <c r="T4" s="304" t="str">
        <f>IF('Form VI'!$A$25=TRUE,"R",IF('Form VI'!$A$25=FALSE," "))</f>
        <v xml:space="preserve"> </v>
      </c>
      <c r="U4" s="304" t="str">
        <f>IF('Form VI'!$A$26=TRUE,"S",IF('Form VI'!$A$26=FALSE," "))</f>
        <v xml:space="preserve"> </v>
      </c>
      <c r="V4" s="304" t="str">
        <f>IF('Form VI'!$A$27=TRUE,"T",IF('Form VI'!$A$27=FALSE," "))</f>
        <v xml:space="preserve"> </v>
      </c>
      <c r="W4" s="304" t="str">
        <f>IF('Form VI'!$A$28=TRUE,"U",IF('Form VI'!$A$28=FALSE," "))</f>
        <v xml:space="preserve"> </v>
      </c>
      <c r="X4" s="304" t="str">
        <f>IF('Form VI'!$A$29=TRUE,"V",IF('Form VI'!$A$29=FALSE," "))</f>
        <v xml:space="preserve"> </v>
      </c>
      <c r="Y4" s="304" t="str">
        <f>IF('Form VI'!$A$30=TRUE,"W",IF('Form VI'!$A$30=FALSE," "))</f>
        <v xml:space="preserve"> </v>
      </c>
      <c r="Z4" s="304" t="str">
        <f>IF('Form VI'!$A$31=TRUE,"X",IF('Form VI'!$A$31=FALSE," "))</f>
        <v xml:space="preserve"> </v>
      </c>
      <c r="AA4" s="304" t="str">
        <f>IF('Form VI'!$A$32=TRUE,"Y",IF('Form VI'!$A$32=FALSE," "))</f>
        <v xml:space="preserve"> </v>
      </c>
      <c r="AB4" s="304" t="str">
        <f>IF('Form VI'!$A$33=TRUE,"Z",IF('Form VI'!$A$33=FALSE," "))</f>
        <v xml:space="preserve"> </v>
      </c>
      <c r="AC4" s="304" t="str">
        <f>IF('Form VI'!$A$34=TRUE,"AA",IF('Form VI'!$A$34=FALSE," "))</f>
        <v xml:space="preserve"> </v>
      </c>
      <c r="AD4" s="304" t="str">
        <f>IF('Form VI'!$A$35=TRUE,"AB",IF('Form VI'!$A$35=FALSE," "))</f>
        <v xml:space="preserve"> </v>
      </c>
      <c r="AE4" s="304" t="str">
        <f>IF('Form VI'!$A$36=TRUE,"AC",IF('Form VI'!$A$36=FALSE," "))</f>
        <v xml:space="preserve"> </v>
      </c>
      <c r="AF4" s="304" t="str">
        <f>IF('Form VI'!$A$37=TRUE,"AD",IF('Form VI'!$A$37=FALSE," "))</f>
        <v xml:space="preserve"> </v>
      </c>
      <c r="AG4" s="304" t="str">
        <f>IF('Form VI'!$A$38=TRUE,"AE",IF('Form VI'!$A$38=FALSE," "))</f>
        <v xml:space="preserve"> </v>
      </c>
      <c r="AH4" s="304" t="str">
        <f>IF('Form VI'!$A$39=TRUE,"AF",IF('Form VI'!$A$39=FALSE," "))</f>
        <v xml:space="preserve"> </v>
      </c>
      <c r="AI4" s="4"/>
      <c r="AK4" s="230" t="s">
        <v>3</v>
      </c>
      <c r="AL4" s="24" t="s">
        <v>4</v>
      </c>
      <c r="AM4" s="24" t="s">
        <v>5</v>
      </c>
      <c r="AN4" s="24" t="s">
        <v>6</v>
      </c>
      <c r="AO4" s="24" t="s">
        <v>527</v>
      </c>
      <c r="AP4" s="24" t="s">
        <v>9</v>
      </c>
      <c r="AQ4" s="24" t="s">
        <v>546</v>
      </c>
      <c r="AR4" s="24" t="s">
        <v>547</v>
      </c>
      <c r="AS4" s="24" t="s">
        <v>10</v>
      </c>
      <c r="AT4" s="24" t="s">
        <v>548</v>
      </c>
      <c r="AU4" s="24" t="s">
        <v>549</v>
      </c>
      <c r="AV4" s="24" t="s">
        <v>550</v>
      </c>
      <c r="AW4" s="24" t="s">
        <v>11</v>
      </c>
      <c r="AX4" s="24" t="s">
        <v>551</v>
      </c>
      <c r="AY4" s="24" t="s">
        <v>552</v>
      </c>
      <c r="AZ4" s="24" t="s">
        <v>553</v>
      </c>
      <c r="BA4" s="24" t="s">
        <v>554</v>
      </c>
      <c r="BB4" s="24" t="s">
        <v>555</v>
      </c>
      <c r="BC4" s="24" t="s">
        <v>556</v>
      </c>
      <c r="BD4" s="24" t="s">
        <v>557</v>
      </c>
      <c r="BE4" s="24" t="s">
        <v>558</v>
      </c>
      <c r="BF4" s="24" t="s">
        <v>12</v>
      </c>
      <c r="BG4" s="24" t="s">
        <v>559</v>
      </c>
      <c r="BH4" s="24" t="s">
        <v>13</v>
      </c>
      <c r="BI4" s="24" t="s">
        <v>560</v>
      </c>
      <c r="BJ4" s="24" t="s">
        <v>561</v>
      </c>
      <c r="BK4" s="24" t="s">
        <v>562</v>
      </c>
      <c r="BL4" s="24" t="s">
        <v>563</v>
      </c>
      <c r="BM4" s="24" t="s">
        <v>564</v>
      </c>
      <c r="BN4" s="24" t="s">
        <v>565</v>
      </c>
      <c r="BO4" s="24" t="s">
        <v>566</v>
      </c>
      <c r="BP4" s="24" t="s">
        <v>567</v>
      </c>
    </row>
    <row r="5" spans="1:68" ht="12.75" customHeight="1" x14ac:dyDescent="0.2">
      <c r="A5" s="394" t="s">
        <v>37</v>
      </c>
      <c r="B5" s="304" t="str">
        <f>IF('Form VI'!$A$8=TRUE,"A",IF('Form VI'!$A$8=FALSE," "))</f>
        <v xml:space="preserve"> </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4"/>
      <c r="AK5" s="178"/>
      <c r="AL5" s="179">
        <f>'Form VII'!$D$5</f>
        <v>0</v>
      </c>
      <c r="AM5" s="179">
        <f>'Form VII'!$E$5</f>
        <v>0</v>
      </c>
      <c r="AN5" s="179">
        <f>'Form VII'!$F$5</f>
        <v>0</v>
      </c>
      <c r="AO5" s="179">
        <f>'Form VII'!$G$5</f>
        <v>0</v>
      </c>
      <c r="AP5" s="179">
        <f>'Form VII'!$H$5</f>
        <v>0</v>
      </c>
      <c r="AQ5" s="179">
        <f>'Form VII'!$I$5</f>
        <v>0</v>
      </c>
      <c r="AR5" s="179">
        <f>'Form VII'!$J$5</f>
        <v>0</v>
      </c>
      <c r="AS5" s="179">
        <f>'Form VII'!$K$5</f>
        <v>0</v>
      </c>
      <c r="AT5" s="179">
        <f>'Form VII'!$L$5</f>
        <v>0</v>
      </c>
      <c r="AU5" s="179">
        <f>'Form VII'!$M$5</f>
        <v>0</v>
      </c>
      <c r="AV5" s="179">
        <f>'Form VII'!$N$5</f>
        <v>0</v>
      </c>
      <c r="AW5" s="179">
        <f>'Form VII'!$O$5</f>
        <v>0</v>
      </c>
      <c r="AX5" s="179">
        <f>'Form VII'!$P$5</f>
        <v>0</v>
      </c>
      <c r="AY5" s="179">
        <f>'Form VII'!$Q$5</f>
        <v>0</v>
      </c>
      <c r="AZ5" s="179">
        <f>'Form VII'!$R$5</f>
        <v>0</v>
      </c>
      <c r="BA5" s="179">
        <f>'Form VII'!$S$5</f>
        <v>0</v>
      </c>
      <c r="BB5" s="179">
        <f>'Form VII'!$T$5</f>
        <v>0</v>
      </c>
      <c r="BC5" s="179">
        <f>'Form VII'!$U$5</f>
        <v>0</v>
      </c>
      <c r="BD5" s="179">
        <f>'Form VII'!$V$5</f>
        <v>0</v>
      </c>
      <c r="BE5" s="179">
        <f>'Form VII'!$W$5</f>
        <v>0</v>
      </c>
      <c r="BF5" s="179">
        <f>'Form VII'!$X$5</f>
        <v>0</v>
      </c>
      <c r="BG5" s="179">
        <f>'Form VII'!$Y$5</f>
        <v>0</v>
      </c>
      <c r="BH5" s="179">
        <f>'Form VII'!$Z$5</f>
        <v>0</v>
      </c>
      <c r="BI5" s="179">
        <f>'Form VII'!$AA$5</f>
        <v>0</v>
      </c>
      <c r="BJ5" s="179">
        <f>'Form VII'!$AB$5</f>
        <v>0</v>
      </c>
      <c r="BK5" s="179">
        <f>'Form VII'!$AC$5</f>
        <v>0</v>
      </c>
      <c r="BL5" s="179">
        <f>'Form VII'!$AD$5</f>
        <v>0</v>
      </c>
      <c r="BM5" s="179">
        <f>'Form VII'!$AE$5</f>
        <v>0</v>
      </c>
      <c r="BN5" s="179">
        <f>'Form VII'!$AF$5</f>
        <v>0</v>
      </c>
      <c r="BO5" s="179">
        <f>'Form VII'!$AG$5</f>
        <v>0</v>
      </c>
      <c r="BP5" s="179">
        <f>'Form VII'!$AH$5</f>
        <v>0</v>
      </c>
    </row>
    <row r="6" spans="1:68" x14ac:dyDescent="0.2">
      <c r="A6" s="394"/>
      <c r="B6" s="304" t="str">
        <f>IF('Form VI'!$A$9=TRUE,"B",IF('Form VI'!$A$9=FALSE," "))</f>
        <v xml:space="preserve"> </v>
      </c>
      <c r="C6" s="58"/>
      <c r="D6" s="57"/>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4"/>
      <c r="AK6" s="179">
        <f>'Form VII'!$C$6</f>
        <v>0</v>
      </c>
      <c r="AL6" s="178"/>
      <c r="AM6" s="179">
        <f>'Form VII'!$E$6</f>
        <v>0</v>
      </c>
      <c r="AN6" s="179">
        <f>'Form VII'!$F$6</f>
        <v>0</v>
      </c>
      <c r="AO6" s="179">
        <f>'Form VII'!$G$6</f>
        <v>0</v>
      </c>
      <c r="AP6" s="179">
        <f>'Form VII'!$H$6</f>
        <v>0</v>
      </c>
      <c r="AQ6" s="179">
        <f>'Form VII'!$I$6</f>
        <v>0</v>
      </c>
      <c r="AR6" s="179">
        <f>'Form VII'!$J$6</f>
        <v>0</v>
      </c>
      <c r="AS6" s="179">
        <f>'Form VII'!$K$6</f>
        <v>0</v>
      </c>
      <c r="AT6" s="179">
        <f>'Form VII'!$L$6</f>
        <v>0</v>
      </c>
      <c r="AU6" s="179">
        <f>'Form VII'!$M$6</f>
        <v>0</v>
      </c>
      <c r="AV6" s="179">
        <f>'Form VII'!$N$6</f>
        <v>0</v>
      </c>
      <c r="AW6" s="179">
        <f>'Form VII'!$O$6</f>
        <v>0</v>
      </c>
      <c r="AX6" s="179">
        <f>'Form VII'!$P$6</f>
        <v>0</v>
      </c>
      <c r="AY6" s="179">
        <f>'Form VII'!$Q$6</f>
        <v>0</v>
      </c>
      <c r="AZ6" s="179">
        <f>'Form VII'!$R$6</f>
        <v>0</v>
      </c>
      <c r="BA6" s="179">
        <f>'Form VII'!$S$6</f>
        <v>0</v>
      </c>
      <c r="BB6" s="179">
        <f>'Form VII'!$T$6</f>
        <v>0</v>
      </c>
      <c r="BC6" s="179">
        <f>'Form VII'!$U$6</f>
        <v>0</v>
      </c>
      <c r="BD6" s="179">
        <f>'Form VII'!$V$6</f>
        <v>0</v>
      </c>
      <c r="BE6" s="179">
        <f>'Form VII'!$W$6</f>
        <v>0</v>
      </c>
      <c r="BF6" s="179">
        <f>'Form VII'!$X$6</f>
        <v>0</v>
      </c>
      <c r="BG6" s="179">
        <f>'Form VII'!$Y$6</f>
        <v>0</v>
      </c>
      <c r="BH6" s="179">
        <f>'Form VII'!$Z$6</f>
        <v>0</v>
      </c>
      <c r="BI6" s="179">
        <f>'Form VII'!$AA$6</f>
        <v>0</v>
      </c>
      <c r="BJ6" s="179">
        <f>'Form VII'!$AB$6</f>
        <v>0</v>
      </c>
      <c r="BK6" s="179">
        <f>'Form VII'!$AC$6</f>
        <v>0</v>
      </c>
      <c r="BL6" s="179">
        <f>'Form VII'!$AD$6</f>
        <v>0</v>
      </c>
      <c r="BM6" s="179">
        <f>'Form VII'!$AE$6</f>
        <v>0</v>
      </c>
      <c r="BN6" s="179">
        <f>'Form VII'!$AF$6</f>
        <v>0</v>
      </c>
      <c r="BO6" s="179">
        <f>'Form VII'!$AG$6</f>
        <v>0</v>
      </c>
      <c r="BP6" s="179">
        <f>'Form VII'!$AH$6</f>
        <v>0</v>
      </c>
    </row>
    <row r="7" spans="1:68" ht="12.75" customHeight="1" x14ac:dyDescent="0.2">
      <c r="A7" s="394"/>
      <c r="B7" s="304" t="str">
        <f>IF('Form VI'!$A$10=TRUE,"C",IF('Form VI'!$A$10=FALSE," "))</f>
        <v xml:space="preserve"> </v>
      </c>
      <c r="C7" s="58"/>
      <c r="D7" s="58"/>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4"/>
      <c r="AK7" s="179">
        <f>'Form VII'!$C$7</f>
        <v>0</v>
      </c>
      <c r="AL7" s="179">
        <f>'Form VII'!$D$7</f>
        <v>0</v>
      </c>
      <c r="AM7" s="178"/>
      <c r="AN7" s="179">
        <f>'Form VII'!$F$7</f>
        <v>0</v>
      </c>
      <c r="AO7" s="179">
        <f>'Form VII'!$G$7</f>
        <v>0</v>
      </c>
      <c r="AP7" s="179">
        <f>'Form VII'!$H$7</f>
        <v>0</v>
      </c>
      <c r="AQ7" s="179">
        <f>'Form VII'!$I$7</f>
        <v>0</v>
      </c>
      <c r="AR7" s="179">
        <f>'Form VII'!$J$7</f>
        <v>0</v>
      </c>
      <c r="AS7" s="179">
        <f>'Form VII'!$K$7</f>
        <v>0</v>
      </c>
      <c r="AT7" s="179">
        <f>'Form VII'!$L$7</f>
        <v>0</v>
      </c>
      <c r="AU7" s="179">
        <f>'Form VII'!$M$7</f>
        <v>0</v>
      </c>
      <c r="AV7" s="179">
        <f>'Form VII'!$N$7</f>
        <v>0</v>
      </c>
      <c r="AW7" s="179">
        <f>'Form VII'!$O$7</f>
        <v>0</v>
      </c>
      <c r="AX7" s="179">
        <f>'Form VII'!$P$7</f>
        <v>0</v>
      </c>
      <c r="AY7" s="179">
        <f>'Form VII'!$Q$7</f>
        <v>0</v>
      </c>
      <c r="AZ7" s="179">
        <f>'Form VII'!$R$7</f>
        <v>0</v>
      </c>
      <c r="BA7" s="179">
        <f>'Form VII'!$S$7</f>
        <v>0</v>
      </c>
      <c r="BB7" s="179">
        <f>'Form VII'!$T$7</f>
        <v>0</v>
      </c>
      <c r="BC7" s="179">
        <f>'Form VII'!$U$7</f>
        <v>0</v>
      </c>
      <c r="BD7" s="179">
        <f>'Form VII'!$V$7</f>
        <v>0</v>
      </c>
      <c r="BE7" s="179">
        <f>'Form VII'!$W$7</f>
        <v>0</v>
      </c>
      <c r="BF7" s="179">
        <f>'Form VII'!$X$7</f>
        <v>0</v>
      </c>
      <c r="BG7" s="179">
        <f>'Form VII'!$Y$7</f>
        <v>0</v>
      </c>
      <c r="BH7" s="179">
        <f>'Form VII'!$Z$7</f>
        <v>0</v>
      </c>
      <c r="BI7" s="179">
        <f>'Form VII'!$AA$7</f>
        <v>0</v>
      </c>
      <c r="BJ7" s="179">
        <f>'Form VII'!$AB$7</f>
        <v>0</v>
      </c>
      <c r="BK7" s="179">
        <f>'Form VII'!$AC$7</f>
        <v>0</v>
      </c>
      <c r="BL7" s="179">
        <f>'Form VII'!$AD$7</f>
        <v>0</v>
      </c>
      <c r="BM7" s="179">
        <f>'Form VII'!$AE$7</f>
        <v>0</v>
      </c>
      <c r="BN7" s="179">
        <f>'Form VII'!$AF$7</f>
        <v>0</v>
      </c>
      <c r="BO7" s="179">
        <f>'Form VII'!$AG$7</f>
        <v>0</v>
      </c>
      <c r="BP7" s="179">
        <f>'Form VII'!$AH$7</f>
        <v>0</v>
      </c>
    </row>
    <row r="8" spans="1:68" x14ac:dyDescent="0.2">
      <c r="A8" s="394"/>
      <c r="B8" s="304" t="str">
        <f>IF('Form VI'!$A$11=TRUE,"D",IF('Form VI'!$A$11=FALSE," "))</f>
        <v xml:space="preserve"> </v>
      </c>
      <c r="C8" s="58"/>
      <c r="D8" s="58"/>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4"/>
      <c r="AK8" s="179">
        <f>'Form VII'!$C$8</f>
        <v>0</v>
      </c>
      <c r="AL8" s="179">
        <f>'Form VII'!$D$8</f>
        <v>0</v>
      </c>
      <c r="AM8" s="179">
        <f>'Form VII'!$E$8</f>
        <v>0</v>
      </c>
      <c r="AN8" s="178"/>
      <c r="AO8" s="179">
        <f>'Form VII'!$G$8</f>
        <v>0</v>
      </c>
      <c r="AP8" s="179">
        <f>'Form VII'!$H$8</f>
        <v>0</v>
      </c>
      <c r="AQ8" s="179">
        <f>'Form VII'!$I$8</f>
        <v>0</v>
      </c>
      <c r="AR8" s="179">
        <f>'Form VII'!$J$8</f>
        <v>0</v>
      </c>
      <c r="AS8" s="179">
        <f>'Form VII'!$K$8</f>
        <v>0</v>
      </c>
      <c r="AT8" s="179">
        <f>'Form VII'!$L$8</f>
        <v>0</v>
      </c>
      <c r="AU8" s="179">
        <f>'Form VII'!$M$8</f>
        <v>0</v>
      </c>
      <c r="AV8" s="179">
        <f>'Form VII'!$N$8</f>
        <v>0</v>
      </c>
      <c r="AW8" s="179">
        <f>'Form VII'!$O$8</f>
        <v>0</v>
      </c>
      <c r="AX8" s="179">
        <f>'Form VII'!$P$8</f>
        <v>0</v>
      </c>
      <c r="AY8" s="179">
        <f>'Form VII'!$Q$8</f>
        <v>0</v>
      </c>
      <c r="AZ8" s="179">
        <f>'Form VII'!$R$8</f>
        <v>0</v>
      </c>
      <c r="BA8" s="179">
        <f>'Form VII'!$S$8</f>
        <v>0</v>
      </c>
      <c r="BB8" s="179">
        <f>'Form VII'!$T$8</f>
        <v>0</v>
      </c>
      <c r="BC8" s="179">
        <f>'Form VII'!$U$8</f>
        <v>0</v>
      </c>
      <c r="BD8" s="179">
        <f>'Form VII'!$V$8</f>
        <v>0</v>
      </c>
      <c r="BE8" s="179">
        <f>'Form VII'!$W$8</f>
        <v>0</v>
      </c>
      <c r="BF8" s="179">
        <f>'Form VII'!$X$8</f>
        <v>0</v>
      </c>
      <c r="BG8" s="179">
        <f>'Form VII'!$Y$8</f>
        <v>0</v>
      </c>
      <c r="BH8" s="179">
        <f>'Form VII'!$Z$8</f>
        <v>0</v>
      </c>
      <c r="BI8" s="179">
        <f>'Form VII'!$AA$8</f>
        <v>0</v>
      </c>
      <c r="BJ8" s="179">
        <f>'Form VII'!$AB$8</f>
        <v>0</v>
      </c>
      <c r="BK8" s="179">
        <f>'Form VII'!$AC$8</f>
        <v>0</v>
      </c>
      <c r="BL8" s="179">
        <f>'Form VII'!$AD$8</f>
        <v>0</v>
      </c>
      <c r="BM8" s="179">
        <f>'Form VII'!$AE$8</f>
        <v>0</v>
      </c>
      <c r="BN8" s="179">
        <f>'Form VII'!$AF$8</f>
        <v>0</v>
      </c>
      <c r="BO8" s="179">
        <f>'Form VII'!$AG$8</f>
        <v>0</v>
      </c>
      <c r="BP8" s="179">
        <f>'Form VII'!$AH$8</f>
        <v>0</v>
      </c>
    </row>
    <row r="9" spans="1:68" x14ac:dyDescent="0.2">
      <c r="A9" s="394"/>
      <c r="B9" s="304" t="str">
        <f>IF('Form VI'!$A$12=TRUE,"E",IF('Form VI'!$A$12=FALSE," "))</f>
        <v xml:space="preserve"> </v>
      </c>
      <c r="C9" s="58"/>
      <c r="D9" s="58"/>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4"/>
      <c r="AK9" s="179">
        <f>'Form VII'!$C$9</f>
        <v>0</v>
      </c>
      <c r="AL9" s="179">
        <f>'Form VII'!$D$9</f>
        <v>0</v>
      </c>
      <c r="AM9" s="179">
        <f>'Form VII'!$E$9</f>
        <v>0</v>
      </c>
      <c r="AN9" s="179">
        <f>'Form VII'!$F$9</f>
        <v>0</v>
      </c>
      <c r="AO9" s="178"/>
      <c r="AP9" s="179">
        <f>'Form VII'!$H$9</f>
        <v>0</v>
      </c>
      <c r="AQ9" s="179">
        <f>'Form VII'!$I$9</f>
        <v>0</v>
      </c>
      <c r="AR9" s="179">
        <f>'Form VII'!$J$9</f>
        <v>0</v>
      </c>
      <c r="AS9" s="179">
        <f>'Form VII'!$K$9</f>
        <v>0</v>
      </c>
      <c r="AT9" s="179">
        <f>'Form VII'!$L$9</f>
        <v>0</v>
      </c>
      <c r="AU9" s="179">
        <f>'Form VII'!$M$9</f>
        <v>0</v>
      </c>
      <c r="AV9" s="179">
        <f>'Form VII'!$N$9</f>
        <v>0</v>
      </c>
      <c r="AW9" s="179">
        <f>'Form VII'!$O$9</f>
        <v>0</v>
      </c>
      <c r="AX9" s="179">
        <f>'Form VII'!$P$9</f>
        <v>0</v>
      </c>
      <c r="AY9" s="179">
        <f>'Form VII'!$Q$9</f>
        <v>0</v>
      </c>
      <c r="AZ9" s="179">
        <f>'Form VII'!$R$9</f>
        <v>0</v>
      </c>
      <c r="BA9" s="179">
        <f>'Form VII'!$S$9</f>
        <v>0</v>
      </c>
      <c r="BB9" s="179">
        <f>'Form VII'!$T$9</f>
        <v>0</v>
      </c>
      <c r="BC9" s="179">
        <f>'Form VII'!$U$9</f>
        <v>0</v>
      </c>
      <c r="BD9" s="179">
        <f>'Form VII'!$V$9</f>
        <v>0</v>
      </c>
      <c r="BE9" s="179">
        <f>'Form VII'!$W$9</f>
        <v>0</v>
      </c>
      <c r="BF9" s="179">
        <f>'Form VII'!$X$9</f>
        <v>0</v>
      </c>
      <c r="BG9" s="179">
        <f>'Form VII'!$Y$9</f>
        <v>0</v>
      </c>
      <c r="BH9" s="179">
        <f>'Form VII'!$Z$9</f>
        <v>0</v>
      </c>
      <c r="BI9" s="179">
        <f>'Form VII'!$AA$9</f>
        <v>0</v>
      </c>
      <c r="BJ9" s="179">
        <f>'Form VII'!$AB$9</f>
        <v>0</v>
      </c>
      <c r="BK9" s="179">
        <f>'Form VII'!$AC$9</f>
        <v>0</v>
      </c>
      <c r="BL9" s="179">
        <f>'Form VII'!$AD$9</f>
        <v>0</v>
      </c>
      <c r="BM9" s="179">
        <f>'Form VII'!$AE$9</f>
        <v>0</v>
      </c>
      <c r="BN9" s="179">
        <f>'Form VII'!$AF$9</f>
        <v>0</v>
      </c>
      <c r="BO9" s="179">
        <f>'Form VII'!$AG$9</f>
        <v>0</v>
      </c>
      <c r="BP9" s="179">
        <f>'Form VII'!$AH$9</f>
        <v>0</v>
      </c>
    </row>
    <row r="10" spans="1:68" x14ac:dyDescent="0.2">
      <c r="A10" s="394"/>
      <c r="B10" s="304" t="str">
        <f>IF('Form VI'!$A$13=TRUE,"F",IF('Form VI'!$A$13=FALSE," "))</f>
        <v xml:space="preserve"> </v>
      </c>
      <c r="C10" s="58"/>
      <c r="D10" s="58"/>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4"/>
      <c r="AK10" s="179">
        <f>'Form VII'!$C$10</f>
        <v>0</v>
      </c>
      <c r="AL10" s="179">
        <f>'Form VII'!$D$10</f>
        <v>0</v>
      </c>
      <c r="AM10" s="179">
        <f>'Form VII'!$E$10</f>
        <v>0</v>
      </c>
      <c r="AN10" s="179">
        <f>'Form VII'!$F$10</f>
        <v>0</v>
      </c>
      <c r="AO10" s="179">
        <f>'Form VII'!$G$10</f>
        <v>0</v>
      </c>
      <c r="AP10" s="178"/>
      <c r="AQ10" s="179">
        <f>'Form VII'!$I$10</f>
        <v>0</v>
      </c>
      <c r="AR10" s="179">
        <f>'Form VII'!$J$10</f>
        <v>0</v>
      </c>
      <c r="AS10" s="179">
        <f>'Form VII'!$K$10</f>
        <v>0</v>
      </c>
      <c r="AT10" s="179">
        <f>'Form VII'!$L$10</f>
        <v>0</v>
      </c>
      <c r="AU10" s="179">
        <f>'Form VII'!$M$10</f>
        <v>0</v>
      </c>
      <c r="AV10" s="179">
        <f>'Form VII'!$N$10</f>
        <v>0</v>
      </c>
      <c r="AW10" s="179">
        <f>'Form VII'!$O$10</f>
        <v>0</v>
      </c>
      <c r="AX10" s="179">
        <f>'Form VII'!$P$10</f>
        <v>0</v>
      </c>
      <c r="AY10" s="179">
        <f>'Form VII'!$Q$10</f>
        <v>0</v>
      </c>
      <c r="AZ10" s="179">
        <f>'Form VII'!$R$10</f>
        <v>0</v>
      </c>
      <c r="BA10" s="179">
        <f>'Form VII'!$S$10</f>
        <v>0</v>
      </c>
      <c r="BB10" s="179">
        <f>'Form VII'!$T$10</f>
        <v>0</v>
      </c>
      <c r="BC10" s="179">
        <f>'Form VII'!$U$10</f>
        <v>0</v>
      </c>
      <c r="BD10" s="179">
        <f>'Form VII'!$V$10</f>
        <v>0</v>
      </c>
      <c r="BE10" s="179">
        <f>'Form VII'!$W$10</f>
        <v>0</v>
      </c>
      <c r="BF10" s="179">
        <f>'Form VII'!$X$10</f>
        <v>0</v>
      </c>
      <c r="BG10" s="179">
        <f>'Form VII'!$Y$10</f>
        <v>0</v>
      </c>
      <c r="BH10" s="179">
        <f>'Form VII'!$Z$10</f>
        <v>0</v>
      </c>
      <c r="BI10" s="179">
        <f>'Form VII'!$AA$10</f>
        <v>0</v>
      </c>
      <c r="BJ10" s="179">
        <f>'Form VII'!$AB$10</f>
        <v>0</v>
      </c>
      <c r="BK10" s="179">
        <f>'Form VII'!$AC$10</f>
        <v>0</v>
      </c>
      <c r="BL10" s="179">
        <f>'Form VII'!$AD$10</f>
        <v>0</v>
      </c>
      <c r="BM10" s="179">
        <f>'Form VII'!$AE$10</f>
        <v>0</v>
      </c>
      <c r="BN10" s="179">
        <f>'Form VII'!$AF$10</f>
        <v>0</v>
      </c>
      <c r="BO10" s="179">
        <f>'Form VII'!$AG$10</f>
        <v>0</v>
      </c>
      <c r="BP10" s="179">
        <f>'Form VII'!$AH$10</f>
        <v>0</v>
      </c>
    </row>
    <row r="11" spans="1:68" x14ac:dyDescent="0.2">
      <c r="A11" s="4"/>
      <c r="B11" s="304" t="str">
        <f>IF('Form VI'!$A$14=TRUE,"G",IF('Form VI'!$A$14=FALSE," "))</f>
        <v xml:space="preserve"> </v>
      </c>
      <c r="C11" s="58"/>
      <c r="D11" s="58"/>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4"/>
      <c r="AK11" s="179">
        <f>'Form VII'!$C$11</f>
        <v>0</v>
      </c>
      <c r="AL11" s="179">
        <f>'Form VII'!$D$11</f>
        <v>0</v>
      </c>
      <c r="AM11" s="179">
        <f>'Form VII'!$E$11</f>
        <v>0</v>
      </c>
      <c r="AN11" s="179">
        <f>'Form VII'!$F$11</f>
        <v>0</v>
      </c>
      <c r="AO11" s="179">
        <f>'Form VII'!$G$11</f>
        <v>0</v>
      </c>
      <c r="AP11" s="179">
        <f>'Form VII'!$H$11</f>
        <v>0</v>
      </c>
      <c r="AQ11" s="178"/>
      <c r="AR11" s="179">
        <f>'Form VII'!$J$11</f>
        <v>0</v>
      </c>
      <c r="AS11" s="179">
        <f>'Form VII'!$K$11</f>
        <v>0</v>
      </c>
      <c r="AT11" s="179">
        <f>'Form VII'!$L$11</f>
        <v>0</v>
      </c>
      <c r="AU11" s="179">
        <f>'Form VII'!$M$11</f>
        <v>0</v>
      </c>
      <c r="AV11" s="179">
        <f>'Form VII'!$N$11</f>
        <v>0</v>
      </c>
      <c r="AW11" s="179">
        <f>'Form VII'!$O$11</f>
        <v>0</v>
      </c>
      <c r="AX11" s="179">
        <f>'Form VII'!$P$11</f>
        <v>0</v>
      </c>
      <c r="AY11" s="179">
        <f>'Form VII'!$Q$11</f>
        <v>0</v>
      </c>
      <c r="AZ11" s="179">
        <f>'Form VII'!$R$11</f>
        <v>0</v>
      </c>
      <c r="BA11" s="179">
        <f>'Form VII'!$S$11</f>
        <v>0</v>
      </c>
      <c r="BB11" s="179">
        <f>'Form VII'!$T$11</f>
        <v>0</v>
      </c>
      <c r="BC11" s="179">
        <f>'Form VII'!$U$11</f>
        <v>0</v>
      </c>
      <c r="BD11" s="179">
        <f>'Form VII'!$V$11</f>
        <v>0</v>
      </c>
      <c r="BE11" s="179">
        <f>'Form VII'!$W$11</f>
        <v>0</v>
      </c>
      <c r="BF11" s="179">
        <f>'Form VII'!$X$11</f>
        <v>0</v>
      </c>
      <c r="BG11" s="179">
        <f>'Form VII'!$Y$11</f>
        <v>0</v>
      </c>
      <c r="BH11" s="179">
        <f>'Form VII'!$Z$11</f>
        <v>0</v>
      </c>
      <c r="BI11" s="179">
        <f>'Form VII'!$AA$11</f>
        <v>0</v>
      </c>
      <c r="BJ11" s="179">
        <f>'Form VII'!$AB$11</f>
        <v>0</v>
      </c>
      <c r="BK11" s="179">
        <f>'Form VII'!$AC$11</f>
        <v>0</v>
      </c>
      <c r="BL11" s="179">
        <f>'Form VII'!$AD$11</f>
        <v>0</v>
      </c>
      <c r="BM11" s="179">
        <f>'Form VII'!$AE$11</f>
        <v>0</v>
      </c>
      <c r="BN11" s="179">
        <f>'Form VII'!$AF$11</f>
        <v>0</v>
      </c>
      <c r="BO11" s="179">
        <f>'Form VII'!$AG$11</f>
        <v>0</v>
      </c>
      <c r="BP11" s="179">
        <f>'Form VII'!$AH$11</f>
        <v>0</v>
      </c>
    </row>
    <row r="12" spans="1:68" x14ac:dyDescent="0.2">
      <c r="A12" s="4"/>
      <c r="B12" s="304" t="str">
        <f>IF('Form VI'!$A$15=TRUE,"H",IF('Form VI'!$A$15=FALSE," "))</f>
        <v xml:space="preserve"> </v>
      </c>
      <c r="C12" s="58"/>
      <c r="D12" s="58"/>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4"/>
      <c r="AK12" s="179">
        <f>'Form VII'!$C$12</f>
        <v>0</v>
      </c>
      <c r="AL12" s="179">
        <f>'Form VII'!$D$12</f>
        <v>0</v>
      </c>
      <c r="AM12" s="179">
        <f>'Form VII'!$E$12</f>
        <v>0</v>
      </c>
      <c r="AN12" s="179">
        <f>'Form VII'!$F$12</f>
        <v>0</v>
      </c>
      <c r="AO12" s="179">
        <f>'Form VII'!$G$12</f>
        <v>0</v>
      </c>
      <c r="AP12" s="179">
        <f>'Form VII'!$H$12</f>
        <v>0</v>
      </c>
      <c r="AQ12" s="179">
        <f>'Form VII'!$I$12</f>
        <v>0</v>
      </c>
      <c r="AR12" s="178"/>
      <c r="AS12" s="179">
        <f>'Form VII'!$K$12</f>
        <v>0</v>
      </c>
      <c r="AT12" s="179">
        <f>'Form VII'!$L$12</f>
        <v>0</v>
      </c>
      <c r="AU12" s="179">
        <f>'Form VII'!$M$12</f>
        <v>0</v>
      </c>
      <c r="AV12" s="179">
        <f>'Form VII'!$N$12</f>
        <v>0</v>
      </c>
      <c r="AW12" s="179">
        <f>'Form VII'!$O$12</f>
        <v>0</v>
      </c>
      <c r="AX12" s="179">
        <f>'Form VII'!$P$12</f>
        <v>0</v>
      </c>
      <c r="AY12" s="179">
        <f>'Form VII'!$Q$12</f>
        <v>0</v>
      </c>
      <c r="AZ12" s="179">
        <f>'Form VII'!$R$12</f>
        <v>0</v>
      </c>
      <c r="BA12" s="179">
        <f>'Form VII'!$S$12</f>
        <v>0</v>
      </c>
      <c r="BB12" s="179">
        <f>'Form VII'!$T$12</f>
        <v>0</v>
      </c>
      <c r="BC12" s="179">
        <f>'Form VII'!$U$12</f>
        <v>0</v>
      </c>
      <c r="BD12" s="179">
        <f>'Form VII'!$V$12</f>
        <v>0</v>
      </c>
      <c r="BE12" s="179">
        <f>'Form VII'!$W$12</f>
        <v>0</v>
      </c>
      <c r="BF12" s="179">
        <f>'Form VII'!$X$12</f>
        <v>0</v>
      </c>
      <c r="BG12" s="179">
        <f>'Form VII'!$Y$12</f>
        <v>0</v>
      </c>
      <c r="BH12" s="179">
        <f>'Form VII'!$Z$12</f>
        <v>0</v>
      </c>
      <c r="BI12" s="179">
        <f>'Form VII'!$AA$12</f>
        <v>0</v>
      </c>
      <c r="BJ12" s="179">
        <f>'Form VII'!$AB$12</f>
        <v>0</v>
      </c>
      <c r="BK12" s="179">
        <f>'Form VII'!$AC$12</f>
        <v>0</v>
      </c>
      <c r="BL12" s="179">
        <f>'Form VII'!$AD$12</f>
        <v>0</v>
      </c>
      <c r="BM12" s="179">
        <f>'Form VII'!$AE$12</f>
        <v>0</v>
      </c>
      <c r="BN12" s="179">
        <f>'Form VII'!$AF$12</f>
        <v>0</v>
      </c>
      <c r="BO12" s="179">
        <f>'Form VII'!$AG$12</f>
        <v>0</v>
      </c>
      <c r="BP12" s="179">
        <f>'Form VII'!$AH$12</f>
        <v>0</v>
      </c>
    </row>
    <row r="13" spans="1:68" x14ac:dyDescent="0.2">
      <c r="A13" s="4"/>
      <c r="B13" s="304" t="str">
        <f>IF('Form VI'!$A$16=TRUE,"I",IF('Form VI'!$A$16=FALSE," "))</f>
        <v xml:space="preserve"> </v>
      </c>
      <c r="C13" s="58"/>
      <c r="D13" s="58"/>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4"/>
      <c r="AK13" s="179">
        <f>'Form VII'!$C$13</f>
        <v>0</v>
      </c>
      <c r="AL13" s="179">
        <f>'Form VII'!$D$13</f>
        <v>0</v>
      </c>
      <c r="AM13" s="179">
        <f>'Form VII'!$E$13</f>
        <v>0</v>
      </c>
      <c r="AN13" s="179">
        <f>'Form VII'!$F$13</f>
        <v>0</v>
      </c>
      <c r="AO13" s="179">
        <f>'Form VII'!$G$13</f>
        <v>0</v>
      </c>
      <c r="AP13" s="179">
        <f>'Form VII'!$H$13</f>
        <v>0</v>
      </c>
      <c r="AQ13" s="179">
        <f>'Form VII'!$I$13</f>
        <v>0</v>
      </c>
      <c r="AR13" s="179">
        <f>'Form VII'!$J$13</f>
        <v>0</v>
      </c>
      <c r="AS13" s="178"/>
      <c r="AT13" s="179">
        <f>'Form VII'!$L$13</f>
        <v>0</v>
      </c>
      <c r="AU13" s="179">
        <f>'Form VII'!$M$13</f>
        <v>0</v>
      </c>
      <c r="AV13" s="179">
        <f>'Form VII'!$N$13</f>
        <v>0</v>
      </c>
      <c r="AW13" s="179">
        <f>'Form VII'!$O$13</f>
        <v>0</v>
      </c>
      <c r="AX13" s="179">
        <f>'Form VII'!$P$13</f>
        <v>0</v>
      </c>
      <c r="AY13" s="179">
        <f>'Form VII'!$Q$13</f>
        <v>0</v>
      </c>
      <c r="AZ13" s="179">
        <f>'Form VII'!$R$13</f>
        <v>0</v>
      </c>
      <c r="BA13" s="179">
        <f>'Form VII'!$S$13</f>
        <v>0</v>
      </c>
      <c r="BB13" s="179">
        <f>'Form VII'!$T$13</f>
        <v>0</v>
      </c>
      <c r="BC13" s="179">
        <f>'Form VII'!$U$13</f>
        <v>0</v>
      </c>
      <c r="BD13" s="179">
        <f>'Form VII'!$V$13</f>
        <v>0</v>
      </c>
      <c r="BE13" s="179">
        <f>'Form VII'!$W$13</f>
        <v>0</v>
      </c>
      <c r="BF13" s="179">
        <f>'Form VII'!$X$13</f>
        <v>0</v>
      </c>
      <c r="BG13" s="179">
        <f>'Form VII'!$Y$13</f>
        <v>0</v>
      </c>
      <c r="BH13" s="179">
        <f>'Form VII'!$Z$13</f>
        <v>0</v>
      </c>
      <c r="BI13" s="179">
        <f>'Form VII'!$AA$13</f>
        <v>0</v>
      </c>
      <c r="BJ13" s="179">
        <f>'Form VII'!$AB$13</f>
        <v>0</v>
      </c>
      <c r="BK13" s="179">
        <f>'Form VII'!$AC$13</f>
        <v>0</v>
      </c>
      <c r="BL13" s="179">
        <f>'Form VII'!$AD$13</f>
        <v>0</v>
      </c>
      <c r="BM13" s="179">
        <f>'Form VII'!$AE$13</f>
        <v>0</v>
      </c>
      <c r="BN13" s="179">
        <f>'Form VII'!$AF$13</f>
        <v>0</v>
      </c>
      <c r="BO13" s="179">
        <f>'Form VII'!$AG$13</f>
        <v>0</v>
      </c>
      <c r="BP13" s="179">
        <f>'Form VII'!$AH$13</f>
        <v>0</v>
      </c>
    </row>
    <row r="14" spans="1:68" x14ac:dyDescent="0.2">
      <c r="A14" s="4"/>
      <c r="B14" s="304" t="str">
        <f>IF('Form VI'!$A$17=TRUE,"J",IF('Form VI'!$A$17=FALSE," "))</f>
        <v xml:space="preserve"> </v>
      </c>
      <c r="C14" s="58"/>
      <c r="D14" s="58"/>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4"/>
      <c r="AK14" s="179">
        <f>'Form VII'!$C$14</f>
        <v>0</v>
      </c>
      <c r="AL14" s="179">
        <f>'Form VII'!$D$14</f>
        <v>0</v>
      </c>
      <c r="AM14" s="179">
        <f>'Form VII'!$E$14</f>
        <v>0</v>
      </c>
      <c r="AN14" s="179">
        <f>'Form VII'!$F$14</f>
        <v>0</v>
      </c>
      <c r="AO14" s="179">
        <f>'Form VII'!$G$14</f>
        <v>0</v>
      </c>
      <c r="AP14" s="179">
        <f>'Form VII'!$H$14</f>
        <v>0</v>
      </c>
      <c r="AQ14" s="179">
        <f>'Form VII'!$I$14</f>
        <v>0</v>
      </c>
      <c r="AR14" s="179">
        <f>'Form VII'!$J$14</f>
        <v>0</v>
      </c>
      <c r="AS14" s="179">
        <f>'Form VII'!$K$14</f>
        <v>0</v>
      </c>
      <c r="AT14" s="178"/>
      <c r="AU14" s="179">
        <f>'Form VII'!$M$14</f>
        <v>0</v>
      </c>
      <c r="AV14" s="179">
        <f>'Form VII'!$N$14</f>
        <v>0</v>
      </c>
      <c r="AW14" s="179">
        <f>'Form VII'!$O$14</f>
        <v>0</v>
      </c>
      <c r="AX14" s="179">
        <f>'Form VII'!$P$14</f>
        <v>0</v>
      </c>
      <c r="AY14" s="179">
        <f>'Form VII'!$Q$14</f>
        <v>0</v>
      </c>
      <c r="AZ14" s="179">
        <f>'Form VII'!$R$14</f>
        <v>0</v>
      </c>
      <c r="BA14" s="179">
        <f>'Form VII'!$S$14</f>
        <v>0</v>
      </c>
      <c r="BB14" s="179">
        <f>'Form VII'!$T$14</f>
        <v>0</v>
      </c>
      <c r="BC14" s="179">
        <f>'Form VII'!$U$14</f>
        <v>0</v>
      </c>
      <c r="BD14" s="179">
        <f>'Form VII'!$V$14</f>
        <v>0</v>
      </c>
      <c r="BE14" s="179">
        <f>'Form VII'!$W$14</f>
        <v>0</v>
      </c>
      <c r="BF14" s="179">
        <f>'Form VII'!$X$14</f>
        <v>0</v>
      </c>
      <c r="BG14" s="179">
        <f>'Form VII'!$Y$14</f>
        <v>0</v>
      </c>
      <c r="BH14" s="179">
        <f>'Form VII'!$Z$14</f>
        <v>0</v>
      </c>
      <c r="BI14" s="179">
        <f>'Form VII'!$AA$14</f>
        <v>0</v>
      </c>
      <c r="BJ14" s="179">
        <f>'Form VII'!$AB$14</f>
        <v>0</v>
      </c>
      <c r="BK14" s="179">
        <f>'Form VII'!$AC$14</f>
        <v>0</v>
      </c>
      <c r="BL14" s="179">
        <f>'Form VII'!$AD$14</f>
        <v>0</v>
      </c>
      <c r="BM14" s="179">
        <f>'Form VII'!$AE$14</f>
        <v>0</v>
      </c>
      <c r="BN14" s="179">
        <f>'Form VII'!$AF$14</f>
        <v>0</v>
      </c>
      <c r="BO14" s="179">
        <f>'Form VII'!$AG$14</f>
        <v>0</v>
      </c>
      <c r="BP14" s="179">
        <f>'Form VII'!$AH$14</f>
        <v>0</v>
      </c>
    </row>
    <row r="15" spans="1:68" x14ac:dyDescent="0.2">
      <c r="A15" s="4"/>
      <c r="B15" s="304" t="str">
        <f>IF('Form VI'!$A$18=TRUE,"K",IF('Form VI'!$A$18=FALSE," "))</f>
        <v xml:space="preserve"> </v>
      </c>
      <c r="C15" s="58"/>
      <c r="D15" s="58"/>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4"/>
      <c r="AK15" s="179">
        <f>'Form VII'!$C$15</f>
        <v>0</v>
      </c>
      <c r="AL15" s="179">
        <f>'Form VII'!$D$15</f>
        <v>0</v>
      </c>
      <c r="AM15" s="179">
        <f>'Form VII'!$E$15</f>
        <v>0</v>
      </c>
      <c r="AN15" s="179">
        <f>'Form VII'!$F$15</f>
        <v>0</v>
      </c>
      <c r="AO15" s="179">
        <f>'Form VII'!$G$15</f>
        <v>0</v>
      </c>
      <c r="AP15" s="179">
        <f>'Form VII'!$H$15</f>
        <v>0</v>
      </c>
      <c r="AQ15" s="179">
        <f>'Form VII'!$I$15</f>
        <v>0</v>
      </c>
      <c r="AR15" s="179">
        <f>'Form VII'!$J$15</f>
        <v>0</v>
      </c>
      <c r="AS15" s="179">
        <f>'Form VII'!$K$15</f>
        <v>0</v>
      </c>
      <c r="AT15" s="179">
        <f>'Form VII'!$L$15</f>
        <v>0</v>
      </c>
      <c r="AU15" s="178"/>
      <c r="AV15" s="179">
        <f>'Form VII'!$N$15</f>
        <v>0</v>
      </c>
      <c r="AW15" s="179">
        <f>'Form VII'!$O$15</f>
        <v>0</v>
      </c>
      <c r="AX15" s="179">
        <f>'Form VII'!$P$15</f>
        <v>0</v>
      </c>
      <c r="AY15" s="179">
        <f>'Form VII'!$Q$15</f>
        <v>0</v>
      </c>
      <c r="AZ15" s="179">
        <f>'Form VII'!$R$15</f>
        <v>0</v>
      </c>
      <c r="BA15" s="179">
        <f>'Form VII'!$S$15</f>
        <v>0</v>
      </c>
      <c r="BB15" s="179">
        <f>'Form VII'!$T$15</f>
        <v>0</v>
      </c>
      <c r="BC15" s="179">
        <f>'Form VII'!$U$15</f>
        <v>0</v>
      </c>
      <c r="BD15" s="179">
        <f>'Form VII'!$V$15</f>
        <v>0</v>
      </c>
      <c r="BE15" s="179">
        <f>'Form VII'!$W$15</f>
        <v>0</v>
      </c>
      <c r="BF15" s="179">
        <f>'Form VII'!$X$15</f>
        <v>0</v>
      </c>
      <c r="BG15" s="179">
        <f>'Form VII'!$Y$15</f>
        <v>0</v>
      </c>
      <c r="BH15" s="179">
        <f>'Form VII'!$Z$15</f>
        <v>0</v>
      </c>
      <c r="BI15" s="179">
        <f>'Form VII'!$AA$15</f>
        <v>0</v>
      </c>
      <c r="BJ15" s="179">
        <f>'Form VII'!$AB$15</f>
        <v>0</v>
      </c>
      <c r="BK15" s="179">
        <f>'Form VII'!$AC$15</f>
        <v>0</v>
      </c>
      <c r="BL15" s="179">
        <f>'Form VII'!$AD$15</f>
        <v>0</v>
      </c>
      <c r="BM15" s="179">
        <f>'Form VII'!$AE$15</f>
        <v>0</v>
      </c>
      <c r="BN15" s="179">
        <f>'Form VII'!$AF$15</f>
        <v>0</v>
      </c>
      <c r="BO15" s="179">
        <f>'Form VII'!$AG$15</f>
        <v>0</v>
      </c>
      <c r="BP15" s="179">
        <f>'Form VII'!$AH$15</f>
        <v>0</v>
      </c>
    </row>
    <row r="16" spans="1:68" x14ac:dyDescent="0.2">
      <c r="A16" s="4"/>
      <c r="B16" s="304" t="str">
        <f>IF('Form VI'!$A$19=TRUE,"L",IF('Form VI'!$A$19=FALSE," "))</f>
        <v xml:space="preserve"> </v>
      </c>
      <c r="C16" s="58"/>
      <c r="D16" s="58"/>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4"/>
      <c r="AK16" s="179">
        <f>'Form VII'!$C$16</f>
        <v>0</v>
      </c>
      <c r="AL16" s="179">
        <f>'Form VII'!$D$16</f>
        <v>0</v>
      </c>
      <c r="AM16" s="179">
        <f>'Form VII'!$E$16</f>
        <v>0</v>
      </c>
      <c r="AN16" s="179">
        <f>'Form VII'!$F$16</f>
        <v>0</v>
      </c>
      <c r="AO16" s="179">
        <f>'Form VII'!$G$16</f>
        <v>0</v>
      </c>
      <c r="AP16" s="179">
        <f>'Form VII'!$H$16</f>
        <v>0</v>
      </c>
      <c r="AQ16" s="179">
        <f>'Form VII'!$I$16</f>
        <v>0</v>
      </c>
      <c r="AR16" s="179">
        <f>'Form VII'!$J$16</f>
        <v>0</v>
      </c>
      <c r="AS16" s="179">
        <f>'Form VII'!$K$16</f>
        <v>0</v>
      </c>
      <c r="AT16" s="179">
        <f>'Form VII'!$L$16</f>
        <v>0</v>
      </c>
      <c r="AU16" s="179">
        <f>'Form VII'!$M$16</f>
        <v>0</v>
      </c>
      <c r="AV16" s="178"/>
      <c r="AW16" s="179">
        <f>'Form VII'!$O$16</f>
        <v>0</v>
      </c>
      <c r="AX16" s="179">
        <f>'Form VII'!$P$16</f>
        <v>0</v>
      </c>
      <c r="AY16" s="179">
        <f>'Form VII'!$Q$16</f>
        <v>0</v>
      </c>
      <c r="AZ16" s="179">
        <f>'Form VII'!$R$16</f>
        <v>0</v>
      </c>
      <c r="BA16" s="179">
        <f>'Form VII'!$S$16</f>
        <v>0</v>
      </c>
      <c r="BB16" s="179">
        <f>'Form VII'!$T$16</f>
        <v>0</v>
      </c>
      <c r="BC16" s="179">
        <f>'Form VII'!$U$16</f>
        <v>0</v>
      </c>
      <c r="BD16" s="179">
        <f>'Form VII'!$V$16</f>
        <v>0</v>
      </c>
      <c r="BE16" s="179">
        <f>'Form VII'!$W$16</f>
        <v>0</v>
      </c>
      <c r="BF16" s="179">
        <f>'Form VII'!$X$16</f>
        <v>0</v>
      </c>
      <c r="BG16" s="179">
        <f>'Form VII'!$Y$16</f>
        <v>0</v>
      </c>
      <c r="BH16" s="179">
        <f>'Form VII'!$Z$16</f>
        <v>0</v>
      </c>
      <c r="BI16" s="179">
        <f>'Form VII'!$AA$16</f>
        <v>0</v>
      </c>
      <c r="BJ16" s="179">
        <f>'Form VII'!$AB$16</f>
        <v>0</v>
      </c>
      <c r="BK16" s="179">
        <f>'Form VII'!$AC$16</f>
        <v>0</v>
      </c>
      <c r="BL16" s="179">
        <f>'Form VII'!$AD$16</f>
        <v>0</v>
      </c>
      <c r="BM16" s="179">
        <f>'Form VII'!$AE$16</f>
        <v>0</v>
      </c>
      <c r="BN16" s="179">
        <f>'Form VII'!$AF$16</f>
        <v>0</v>
      </c>
      <c r="BO16" s="179">
        <f>'Form VII'!$AG$16</f>
        <v>0</v>
      </c>
      <c r="BP16" s="179">
        <f>'Form VII'!$AH$16</f>
        <v>0</v>
      </c>
    </row>
    <row r="17" spans="1:68" x14ac:dyDescent="0.2">
      <c r="A17" s="4"/>
      <c r="B17" s="304" t="str">
        <f>IF('Form VI'!$A$20=TRUE,"M",IF('Form VI'!$A$20=FALSE," "))</f>
        <v xml:space="preserve"> </v>
      </c>
      <c r="C17" s="58"/>
      <c r="D17" s="58"/>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4"/>
      <c r="AK17" s="179">
        <f>'Form VII'!$C$17</f>
        <v>0</v>
      </c>
      <c r="AL17" s="179">
        <f>'Form VII'!$D$17</f>
        <v>0</v>
      </c>
      <c r="AM17" s="179">
        <f>'Form VII'!$E$17</f>
        <v>0</v>
      </c>
      <c r="AN17" s="179">
        <f>'Form VII'!$F$17</f>
        <v>0</v>
      </c>
      <c r="AO17" s="179">
        <f>'Form VII'!$G$17</f>
        <v>0</v>
      </c>
      <c r="AP17" s="179">
        <f>'Form VII'!$H$17</f>
        <v>0</v>
      </c>
      <c r="AQ17" s="179">
        <f>'Form VII'!$I$17</f>
        <v>0</v>
      </c>
      <c r="AR17" s="179">
        <f>'Form VII'!$J$17</f>
        <v>0</v>
      </c>
      <c r="AS17" s="179">
        <f>'Form VII'!$K$17</f>
        <v>0</v>
      </c>
      <c r="AT17" s="179">
        <f>'Form VII'!$L$17</f>
        <v>0</v>
      </c>
      <c r="AU17" s="179">
        <f>'Form VII'!$M$17</f>
        <v>0</v>
      </c>
      <c r="AV17" s="179">
        <f>'Form VII'!$N$17</f>
        <v>0</v>
      </c>
      <c r="AW17" s="178"/>
      <c r="AX17" s="179">
        <f>'Form VII'!$P$17</f>
        <v>0</v>
      </c>
      <c r="AY17" s="179">
        <f>'Form VII'!$Q$17</f>
        <v>0</v>
      </c>
      <c r="AZ17" s="179">
        <f>'Form VII'!$R$17</f>
        <v>0</v>
      </c>
      <c r="BA17" s="179">
        <f>'Form VII'!$S$17</f>
        <v>0</v>
      </c>
      <c r="BB17" s="179">
        <f>'Form VII'!$T$17</f>
        <v>0</v>
      </c>
      <c r="BC17" s="179">
        <f>'Form VII'!$U$17</f>
        <v>0</v>
      </c>
      <c r="BD17" s="179">
        <f>'Form VII'!$V$17</f>
        <v>0</v>
      </c>
      <c r="BE17" s="179">
        <f>'Form VII'!$W$17</f>
        <v>0</v>
      </c>
      <c r="BF17" s="179">
        <f>'Form VII'!$X$17</f>
        <v>0</v>
      </c>
      <c r="BG17" s="179">
        <f>'Form VII'!$Y$17</f>
        <v>0</v>
      </c>
      <c r="BH17" s="179">
        <f>'Form VII'!$Z$17</f>
        <v>0</v>
      </c>
      <c r="BI17" s="179">
        <f>'Form VII'!$AA$17</f>
        <v>0</v>
      </c>
      <c r="BJ17" s="179">
        <f>'Form VII'!$AB$17</f>
        <v>0</v>
      </c>
      <c r="BK17" s="179">
        <f>'Form VII'!$AC$17</f>
        <v>0</v>
      </c>
      <c r="BL17" s="179">
        <f>'Form VII'!$AD$17</f>
        <v>0</v>
      </c>
      <c r="BM17" s="179">
        <f>'Form VII'!$AE$17</f>
        <v>0</v>
      </c>
      <c r="BN17" s="179">
        <f>'Form VII'!$AF$17</f>
        <v>0</v>
      </c>
      <c r="BO17" s="179">
        <f>'Form VII'!$AG$17</f>
        <v>0</v>
      </c>
      <c r="BP17" s="179">
        <f>'Form VII'!$AH$17</f>
        <v>0</v>
      </c>
    </row>
    <row r="18" spans="1:68" x14ac:dyDescent="0.2">
      <c r="A18" s="4"/>
      <c r="B18" s="304" t="str">
        <f>IF('Form VI'!$A$21=TRUE,"N",IF('Form VI'!$A$21=FALSE," "))</f>
        <v xml:space="preserve"> </v>
      </c>
      <c r="C18" s="58"/>
      <c r="D18" s="58"/>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4"/>
      <c r="AK18" s="179">
        <f>'Form VII'!$C$18</f>
        <v>0</v>
      </c>
      <c r="AL18" s="179">
        <f>'Form VII'!$D$18</f>
        <v>0</v>
      </c>
      <c r="AM18" s="179">
        <f>'Form VII'!$E$18</f>
        <v>0</v>
      </c>
      <c r="AN18" s="179">
        <f>'Form VII'!$F$18</f>
        <v>0</v>
      </c>
      <c r="AO18" s="179">
        <f>'Form VII'!$G$18</f>
        <v>0</v>
      </c>
      <c r="AP18" s="179">
        <f>'Form VII'!$H$18</f>
        <v>0</v>
      </c>
      <c r="AQ18" s="179">
        <f>'Form VII'!$I$18</f>
        <v>0</v>
      </c>
      <c r="AR18" s="179">
        <f>'Form VII'!$J$18</f>
        <v>0</v>
      </c>
      <c r="AS18" s="179">
        <f>'Form VII'!$K$18</f>
        <v>0</v>
      </c>
      <c r="AT18" s="179">
        <f>'Form VII'!$L$18</f>
        <v>0</v>
      </c>
      <c r="AU18" s="179">
        <f>'Form VII'!$M$18</f>
        <v>0</v>
      </c>
      <c r="AV18" s="179">
        <f>'Form VII'!$N$18</f>
        <v>0</v>
      </c>
      <c r="AW18" s="179">
        <f>'Form VII'!$O$18</f>
        <v>0</v>
      </c>
      <c r="AX18" s="178"/>
      <c r="AY18" s="179">
        <f>'Form VII'!$Q$18</f>
        <v>0</v>
      </c>
      <c r="AZ18" s="179">
        <f>'Form VII'!$R$18</f>
        <v>0</v>
      </c>
      <c r="BA18" s="179">
        <f>'Form VII'!$S$18</f>
        <v>0</v>
      </c>
      <c r="BB18" s="179">
        <f>'Form VII'!$T$18</f>
        <v>0</v>
      </c>
      <c r="BC18" s="179">
        <f>'Form VII'!$U$18</f>
        <v>0</v>
      </c>
      <c r="BD18" s="179">
        <f>'Form VII'!$V$18</f>
        <v>0</v>
      </c>
      <c r="BE18" s="179">
        <f>'Form VII'!$W$18</f>
        <v>0</v>
      </c>
      <c r="BF18" s="179">
        <f>'Form VII'!$X$18</f>
        <v>0</v>
      </c>
      <c r="BG18" s="179">
        <f>'Form VII'!$Y$18</f>
        <v>0</v>
      </c>
      <c r="BH18" s="179">
        <f>'Form VII'!$Z$18</f>
        <v>0</v>
      </c>
      <c r="BI18" s="179">
        <f>'Form VII'!$AA$18</f>
        <v>0</v>
      </c>
      <c r="BJ18" s="179">
        <f>'Form VII'!$AB$18</f>
        <v>0</v>
      </c>
      <c r="BK18" s="179">
        <f>'Form VII'!$AC$18</f>
        <v>0</v>
      </c>
      <c r="BL18" s="179">
        <f>'Form VII'!$AD$18</f>
        <v>0</v>
      </c>
      <c r="BM18" s="179">
        <f>'Form VII'!$AE$18</f>
        <v>0</v>
      </c>
      <c r="BN18" s="179">
        <f>'Form VII'!$AF$18</f>
        <v>0</v>
      </c>
      <c r="BO18" s="179">
        <f>'Form VII'!$AG$18</f>
        <v>0</v>
      </c>
      <c r="BP18" s="179">
        <f>'Form VII'!$AH$18</f>
        <v>0</v>
      </c>
    </row>
    <row r="19" spans="1:68" x14ac:dyDescent="0.2">
      <c r="A19" s="4"/>
      <c r="B19" s="304" t="str">
        <f>IF('Form VI'!$A$22=TRUE,"O",IF('Form VI'!$A$22=FALSE," "))</f>
        <v xml:space="preserve"> </v>
      </c>
      <c r="C19" s="58"/>
      <c r="D19" s="58"/>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4"/>
      <c r="AK19" s="179">
        <f>'Form VII'!$C$19</f>
        <v>0</v>
      </c>
      <c r="AL19" s="179">
        <f>'Form VII'!$D$19</f>
        <v>0</v>
      </c>
      <c r="AM19" s="179">
        <f>'Form VII'!$E$19</f>
        <v>0</v>
      </c>
      <c r="AN19" s="179">
        <f>'Form VII'!$F$19</f>
        <v>0</v>
      </c>
      <c r="AO19" s="179">
        <f>'Form VII'!$G$19</f>
        <v>0</v>
      </c>
      <c r="AP19" s="179">
        <f>'Form VII'!$H$19</f>
        <v>0</v>
      </c>
      <c r="AQ19" s="179">
        <f>'Form VII'!$I$19</f>
        <v>0</v>
      </c>
      <c r="AR19" s="179">
        <f>'Form VII'!$J$19</f>
        <v>0</v>
      </c>
      <c r="AS19" s="179">
        <f>'Form VII'!$K$19</f>
        <v>0</v>
      </c>
      <c r="AT19" s="179">
        <f>'Form VII'!$L$19</f>
        <v>0</v>
      </c>
      <c r="AU19" s="179">
        <f>'Form VII'!$M$19</f>
        <v>0</v>
      </c>
      <c r="AV19" s="179">
        <f>'Form VII'!$N$19</f>
        <v>0</v>
      </c>
      <c r="AW19" s="179">
        <f>'Form VII'!$O$19</f>
        <v>0</v>
      </c>
      <c r="AX19" s="179">
        <f>'Form VII'!$P$19</f>
        <v>0</v>
      </c>
      <c r="AY19" s="178"/>
      <c r="AZ19" s="179">
        <f>'Form VII'!$R$19</f>
        <v>0</v>
      </c>
      <c r="BA19" s="179">
        <f>'Form VII'!$S$19</f>
        <v>0</v>
      </c>
      <c r="BB19" s="179">
        <f>'Form VII'!$T$19</f>
        <v>0</v>
      </c>
      <c r="BC19" s="179">
        <f>'Form VII'!$U$19</f>
        <v>0</v>
      </c>
      <c r="BD19" s="179">
        <f>'Form VII'!$V$19</f>
        <v>0</v>
      </c>
      <c r="BE19" s="179">
        <f>'Form VII'!$W$19</f>
        <v>0</v>
      </c>
      <c r="BF19" s="179">
        <f>'Form VII'!$X$19</f>
        <v>0</v>
      </c>
      <c r="BG19" s="179">
        <f>'Form VII'!$Y$19</f>
        <v>0</v>
      </c>
      <c r="BH19" s="179">
        <f>'Form VII'!$Z$19</f>
        <v>0</v>
      </c>
      <c r="BI19" s="179">
        <f>'Form VII'!$AA$19</f>
        <v>0</v>
      </c>
      <c r="BJ19" s="179">
        <f>'Form VII'!$AB$19</f>
        <v>0</v>
      </c>
      <c r="BK19" s="179">
        <f>'Form VII'!$AC$19</f>
        <v>0</v>
      </c>
      <c r="BL19" s="179">
        <f>'Form VII'!$AD$19</f>
        <v>0</v>
      </c>
      <c r="BM19" s="179">
        <f>'Form VII'!$AE$19</f>
        <v>0</v>
      </c>
      <c r="BN19" s="179">
        <f>'Form VII'!$AF$19</f>
        <v>0</v>
      </c>
      <c r="BO19" s="179">
        <f>'Form VII'!$AG$19</f>
        <v>0</v>
      </c>
      <c r="BP19" s="179">
        <f>'Form VII'!$AH$19</f>
        <v>0</v>
      </c>
    </row>
    <row r="20" spans="1:68" x14ac:dyDescent="0.2">
      <c r="A20" s="4"/>
      <c r="B20" s="304" t="str">
        <f>IF('Form VI'!$A$23=TRUE,"P",IF('Form VI'!$A$23=FALSE," "))</f>
        <v xml:space="preserve"> </v>
      </c>
      <c r="C20" s="58"/>
      <c r="D20" s="58"/>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4"/>
      <c r="AK20" s="179">
        <f>'Form VII'!$C$20</f>
        <v>0</v>
      </c>
      <c r="AL20" s="179">
        <f>'Form VII'!$D$20</f>
        <v>0</v>
      </c>
      <c r="AM20" s="179">
        <f>'Form VII'!$E$20</f>
        <v>0</v>
      </c>
      <c r="AN20" s="179">
        <f>'Form VII'!$F$20</f>
        <v>0</v>
      </c>
      <c r="AO20" s="179">
        <f>'Form VII'!$G$20</f>
        <v>0</v>
      </c>
      <c r="AP20" s="179">
        <f>'Form VII'!$H$20</f>
        <v>0</v>
      </c>
      <c r="AQ20" s="179">
        <f>'Form VII'!$I$20</f>
        <v>0</v>
      </c>
      <c r="AR20" s="179">
        <f>'Form VII'!$J$20</f>
        <v>0</v>
      </c>
      <c r="AS20" s="179">
        <f>'Form VII'!$K$20</f>
        <v>0</v>
      </c>
      <c r="AT20" s="179">
        <f>'Form VII'!$L$20</f>
        <v>0</v>
      </c>
      <c r="AU20" s="179">
        <f>'Form VII'!$M$20</f>
        <v>0</v>
      </c>
      <c r="AV20" s="179">
        <f>'Form VII'!$N$20</f>
        <v>0</v>
      </c>
      <c r="AW20" s="179">
        <f>'Form VII'!$O$20</f>
        <v>0</v>
      </c>
      <c r="AX20" s="179">
        <f>'Form VII'!$P$20</f>
        <v>0</v>
      </c>
      <c r="AY20" s="179">
        <f>'Form VII'!$Q$20</f>
        <v>0</v>
      </c>
      <c r="AZ20" s="178"/>
      <c r="BA20" s="179">
        <f>'Form VII'!$S$20</f>
        <v>0</v>
      </c>
      <c r="BB20" s="179">
        <f>'Form VII'!$T$20</f>
        <v>0</v>
      </c>
      <c r="BC20" s="179">
        <f>'Form VII'!$U$20</f>
        <v>0</v>
      </c>
      <c r="BD20" s="179">
        <f>'Form VII'!$V$20</f>
        <v>0</v>
      </c>
      <c r="BE20" s="179">
        <f>'Form VII'!$W$20</f>
        <v>0</v>
      </c>
      <c r="BF20" s="179">
        <f>'Form VII'!$X$20</f>
        <v>0</v>
      </c>
      <c r="BG20" s="179">
        <f>'Form VII'!$Y$20</f>
        <v>0</v>
      </c>
      <c r="BH20" s="179">
        <f>'Form VII'!$Z$20</f>
        <v>0</v>
      </c>
      <c r="BI20" s="179">
        <f>'Form VII'!$AA$20</f>
        <v>0</v>
      </c>
      <c r="BJ20" s="179">
        <f>'Form VII'!$AB$20</f>
        <v>0</v>
      </c>
      <c r="BK20" s="179">
        <f>'Form VII'!$AC$20</f>
        <v>0</v>
      </c>
      <c r="BL20" s="179">
        <f>'Form VII'!$AD$20</f>
        <v>0</v>
      </c>
      <c r="BM20" s="179">
        <f>'Form VII'!$AE$20</f>
        <v>0</v>
      </c>
      <c r="BN20" s="179">
        <f>'Form VII'!$AF$20</f>
        <v>0</v>
      </c>
      <c r="BO20" s="179">
        <f>'Form VII'!$AG$20</f>
        <v>0</v>
      </c>
      <c r="BP20" s="179">
        <f>'Form VII'!$AH$20</f>
        <v>0</v>
      </c>
    </row>
    <row r="21" spans="1:68" x14ac:dyDescent="0.2">
      <c r="A21" s="4"/>
      <c r="B21" s="304" t="str">
        <f>IF('Form VI'!$A$24=TRUE,"Q",IF('Form VI'!$A$24=FALSE," "))</f>
        <v xml:space="preserve"> </v>
      </c>
      <c r="C21" s="58"/>
      <c r="D21" s="58"/>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4"/>
      <c r="AK21" s="179">
        <f>'Form VII'!$C$21</f>
        <v>0</v>
      </c>
      <c r="AL21" s="179">
        <f>'Form VII'!$D$21</f>
        <v>0</v>
      </c>
      <c r="AM21" s="179">
        <f>'Form VII'!$E$21</f>
        <v>0</v>
      </c>
      <c r="AN21" s="179">
        <f>'Form VII'!$F$21</f>
        <v>0</v>
      </c>
      <c r="AO21" s="179">
        <f>'Form VII'!$G$21</f>
        <v>0</v>
      </c>
      <c r="AP21" s="179">
        <f>'Form VII'!$H$21</f>
        <v>0</v>
      </c>
      <c r="AQ21" s="179">
        <f>'Form VII'!$I$21</f>
        <v>0</v>
      </c>
      <c r="AR21" s="179">
        <f>'Form VII'!$J$21</f>
        <v>0</v>
      </c>
      <c r="AS21" s="179">
        <f>'Form VII'!$K$21</f>
        <v>0</v>
      </c>
      <c r="AT21" s="179">
        <f>'Form VII'!$L$21</f>
        <v>0</v>
      </c>
      <c r="AU21" s="179">
        <f>'Form VII'!$M$21</f>
        <v>0</v>
      </c>
      <c r="AV21" s="179">
        <f>'Form VII'!$N$21</f>
        <v>0</v>
      </c>
      <c r="AW21" s="179">
        <f>'Form VII'!$O$21</f>
        <v>0</v>
      </c>
      <c r="AX21" s="179">
        <f>'Form VII'!$P$21</f>
        <v>0</v>
      </c>
      <c r="AY21" s="179">
        <f>'Form VII'!$Q$21</f>
        <v>0</v>
      </c>
      <c r="AZ21" s="179">
        <f>'Form VII'!$R$21</f>
        <v>0</v>
      </c>
      <c r="BA21" s="178"/>
      <c r="BB21" s="179">
        <f>'Form VII'!$T$21</f>
        <v>0</v>
      </c>
      <c r="BC21" s="179">
        <f>'Form VII'!$U$21</f>
        <v>0</v>
      </c>
      <c r="BD21" s="179">
        <f>'Form VII'!$V$21</f>
        <v>0</v>
      </c>
      <c r="BE21" s="179">
        <f>'Form VII'!$W$21</f>
        <v>0</v>
      </c>
      <c r="BF21" s="179">
        <f>'Form VII'!$X$21</f>
        <v>0</v>
      </c>
      <c r="BG21" s="179">
        <f>'Form VII'!$Y$21</f>
        <v>0</v>
      </c>
      <c r="BH21" s="179">
        <f>'Form VII'!$Z$21</f>
        <v>0</v>
      </c>
      <c r="BI21" s="179">
        <f>'Form VII'!$AA$21</f>
        <v>0</v>
      </c>
      <c r="BJ21" s="179">
        <f>'Form VII'!$AB$21</f>
        <v>0</v>
      </c>
      <c r="BK21" s="179">
        <f>'Form VII'!$AC$21</f>
        <v>0</v>
      </c>
      <c r="BL21" s="179">
        <f>'Form VII'!$AD$21</f>
        <v>0</v>
      </c>
      <c r="BM21" s="179">
        <f>'Form VII'!$AE$21</f>
        <v>0</v>
      </c>
      <c r="BN21" s="179">
        <f>'Form VII'!$AF$21</f>
        <v>0</v>
      </c>
      <c r="BO21" s="179">
        <f>'Form VII'!$AG$21</f>
        <v>0</v>
      </c>
      <c r="BP21" s="179">
        <f>'Form VII'!$AH$21</f>
        <v>0</v>
      </c>
    </row>
    <row r="22" spans="1:68" x14ac:dyDescent="0.2">
      <c r="A22" s="4"/>
      <c r="B22" s="304" t="str">
        <f>IF('Form VI'!$A$25=TRUE,"R",IF('Form VI'!$A$25=FALSE," "))</f>
        <v xml:space="preserve"> </v>
      </c>
      <c r="C22" s="58"/>
      <c r="D22" s="58"/>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4"/>
      <c r="AK22" s="179">
        <f>'Form VII'!$C$22</f>
        <v>0</v>
      </c>
      <c r="AL22" s="179">
        <f>'Form VII'!$D$22</f>
        <v>0</v>
      </c>
      <c r="AM22" s="179">
        <f>'Form VII'!$E$22</f>
        <v>0</v>
      </c>
      <c r="AN22" s="179">
        <f>'Form VII'!$F$22</f>
        <v>0</v>
      </c>
      <c r="AO22" s="179">
        <f>'Form VII'!$G$22</f>
        <v>0</v>
      </c>
      <c r="AP22" s="179">
        <f>'Form VII'!$H$22</f>
        <v>0</v>
      </c>
      <c r="AQ22" s="179">
        <f>'Form VII'!$I$22</f>
        <v>0</v>
      </c>
      <c r="AR22" s="179">
        <f>'Form VII'!$J$22</f>
        <v>0</v>
      </c>
      <c r="AS22" s="179">
        <f>'Form VII'!$K$22</f>
        <v>0</v>
      </c>
      <c r="AT22" s="179">
        <f>'Form VII'!$L$22</f>
        <v>0</v>
      </c>
      <c r="AU22" s="179">
        <f>'Form VII'!$M$22</f>
        <v>0</v>
      </c>
      <c r="AV22" s="179">
        <f>'Form VII'!$N$22</f>
        <v>0</v>
      </c>
      <c r="AW22" s="179">
        <f>'Form VII'!$O$22</f>
        <v>0</v>
      </c>
      <c r="AX22" s="179">
        <f>'Form VII'!$P$22</f>
        <v>0</v>
      </c>
      <c r="AY22" s="179">
        <f>'Form VII'!$Q$22</f>
        <v>0</v>
      </c>
      <c r="AZ22" s="179">
        <f>'Form VII'!$R$22</f>
        <v>0</v>
      </c>
      <c r="BA22" s="179">
        <f>'Form VII'!$S$22</f>
        <v>0</v>
      </c>
      <c r="BB22" s="178"/>
      <c r="BC22" s="179">
        <f>'Form VII'!$U$22</f>
        <v>0</v>
      </c>
      <c r="BD22" s="179">
        <f>'Form VII'!$V$22</f>
        <v>0</v>
      </c>
      <c r="BE22" s="179">
        <f>'Form VII'!$W$22</f>
        <v>0</v>
      </c>
      <c r="BF22" s="179">
        <f>'Form VII'!$X$22</f>
        <v>0</v>
      </c>
      <c r="BG22" s="179">
        <f>'Form VII'!$Y$22</f>
        <v>0</v>
      </c>
      <c r="BH22" s="179">
        <f>'Form VII'!$Z$22</f>
        <v>0</v>
      </c>
      <c r="BI22" s="179">
        <f>'Form VII'!$AA$22</f>
        <v>0</v>
      </c>
      <c r="BJ22" s="179">
        <f>'Form VII'!$AB$22</f>
        <v>0</v>
      </c>
      <c r="BK22" s="179">
        <f>'Form VII'!$AC$22</f>
        <v>0</v>
      </c>
      <c r="BL22" s="179">
        <f>'Form VII'!$AD$22</f>
        <v>0</v>
      </c>
      <c r="BM22" s="179">
        <f>'Form VII'!$AE$22</f>
        <v>0</v>
      </c>
      <c r="BN22" s="179">
        <f>'Form VII'!$AF$22</f>
        <v>0</v>
      </c>
      <c r="BO22" s="179">
        <f>'Form VII'!$AG$22</f>
        <v>0</v>
      </c>
      <c r="BP22" s="179">
        <f>'Form VII'!$AH$22</f>
        <v>0</v>
      </c>
    </row>
    <row r="23" spans="1:68" x14ac:dyDescent="0.2">
      <c r="A23" s="4"/>
      <c r="B23" s="304" t="str">
        <f>IF('Form VI'!$A$26=TRUE,"S",IF('Form VI'!$A$26=FALSE," "))</f>
        <v xml:space="preserve"> </v>
      </c>
      <c r="C23" s="58"/>
      <c r="D23" s="58"/>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4"/>
      <c r="AK23" s="179">
        <f>'Form VII'!$C$23</f>
        <v>0</v>
      </c>
      <c r="AL23" s="179">
        <f>'Form VII'!$D$23</f>
        <v>0</v>
      </c>
      <c r="AM23" s="179">
        <f>'Form VII'!$E$23</f>
        <v>0</v>
      </c>
      <c r="AN23" s="179">
        <f>'Form VII'!$F$23</f>
        <v>0</v>
      </c>
      <c r="AO23" s="179">
        <f>'Form VII'!$G$23</f>
        <v>0</v>
      </c>
      <c r="AP23" s="179">
        <f>'Form VII'!$H$23</f>
        <v>0</v>
      </c>
      <c r="AQ23" s="179">
        <f>'Form VII'!$I$23</f>
        <v>0</v>
      </c>
      <c r="AR23" s="179">
        <f>'Form VII'!$J$23</f>
        <v>0</v>
      </c>
      <c r="AS23" s="179">
        <f>'Form VII'!$K$23</f>
        <v>0</v>
      </c>
      <c r="AT23" s="179">
        <f>'Form VII'!$L$23</f>
        <v>0</v>
      </c>
      <c r="AU23" s="179">
        <f>'Form VII'!$M$23</f>
        <v>0</v>
      </c>
      <c r="AV23" s="179">
        <f>'Form VII'!$N$23</f>
        <v>0</v>
      </c>
      <c r="AW23" s="179">
        <f>'Form VII'!$O$23</f>
        <v>0</v>
      </c>
      <c r="AX23" s="179">
        <f>'Form VII'!$P$23</f>
        <v>0</v>
      </c>
      <c r="AY23" s="179">
        <f>'Form VII'!$Q$23</f>
        <v>0</v>
      </c>
      <c r="AZ23" s="179">
        <f>'Form VII'!$R$23</f>
        <v>0</v>
      </c>
      <c r="BA23" s="179">
        <f>'Form VII'!$S$23</f>
        <v>0</v>
      </c>
      <c r="BB23" s="179">
        <f>'Form VII'!$T$23</f>
        <v>0</v>
      </c>
      <c r="BC23" s="178"/>
      <c r="BD23" s="179">
        <f>'Form VII'!$V$23</f>
        <v>0</v>
      </c>
      <c r="BE23" s="179">
        <f>'Form VII'!$W$23</f>
        <v>0</v>
      </c>
      <c r="BF23" s="179">
        <f>'Form VII'!$X$23</f>
        <v>0</v>
      </c>
      <c r="BG23" s="179">
        <f>'Form VII'!$Y$23</f>
        <v>0</v>
      </c>
      <c r="BH23" s="179">
        <f>'Form VII'!$Z$23</f>
        <v>0</v>
      </c>
      <c r="BI23" s="179">
        <f>'Form VII'!$AA$23</f>
        <v>0</v>
      </c>
      <c r="BJ23" s="179">
        <f>'Form VII'!$AB$23</f>
        <v>0</v>
      </c>
      <c r="BK23" s="179">
        <f>'Form VII'!$AC$23</f>
        <v>0</v>
      </c>
      <c r="BL23" s="179">
        <f>'Form VII'!$AD$23</f>
        <v>0</v>
      </c>
      <c r="BM23" s="179">
        <f>'Form VII'!$AE$23</f>
        <v>0</v>
      </c>
      <c r="BN23" s="179">
        <f>'Form VII'!$AF$23</f>
        <v>0</v>
      </c>
      <c r="BO23" s="179">
        <f>'Form VII'!$AG$23</f>
        <v>0</v>
      </c>
      <c r="BP23" s="179">
        <f>'Form VII'!$AH$23</f>
        <v>0</v>
      </c>
    </row>
    <row r="24" spans="1:68" x14ac:dyDescent="0.2">
      <c r="A24" s="4"/>
      <c r="B24" s="304" t="str">
        <f>IF('Form VI'!$A$27=TRUE,"T",IF('Form VI'!$A$27=FALSE," "))</f>
        <v xml:space="preserve"> </v>
      </c>
      <c r="C24" s="58"/>
      <c r="D24" s="58"/>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4"/>
      <c r="AK24" s="179">
        <f>'Form VII'!$C$24</f>
        <v>0</v>
      </c>
      <c r="AL24" s="179">
        <f>'Form VII'!$D$24</f>
        <v>0</v>
      </c>
      <c r="AM24" s="179">
        <f>'Form VII'!$E$24</f>
        <v>0</v>
      </c>
      <c r="AN24" s="179">
        <f>'Form VII'!$F$24</f>
        <v>0</v>
      </c>
      <c r="AO24" s="179">
        <f>'Form VII'!$G$24</f>
        <v>0</v>
      </c>
      <c r="AP24" s="179">
        <f>'Form VII'!$H$24</f>
        <v>0</v>
      </c>
      <c r="AQ24" s="179">
        <f>'Form VII'!$I$24</f>
        <v>0</v>
      </c>
      <c r="AR24" s="179">
        <f>'Form VII'!$J$24</f>
        <v>0</v>
      </c>
      <c r="AS24" s="179">
        <f>'Form VII'!$K$24</f>
        <v>0</v>
      </c>
      <c r="AT24" s="179">
        <f>'Form VII'!$L$24</f>
        <v>0</v>
      </c>
      <c r="AU24" s="179">
        <f>'Form VII'!$M$24</f>
        <v>0</v>
      </c>
      <c r="AV24" s="179">
        <f>'Form VII'!$N$24</f>
        <v>0</v>
      </c>
      <c r="AW24" s="179">
        <f>'Form VII'!$O$24</f>
        <v>0</v>
      </c>
      <c r="AX24" s="179">
        <f>'Form VII'!$P$24</f>
        <v>0</v>
      </c>
      <c r="AY24" s="179">
        <f>'Form VII'!$Q$24</f>
        <v>0</v>
      </c>
      <c r="AZ24" s="179">
        <f>'Form VII'!$R$24</f>
        <v>0</v>
      </c>
      <c r="BA24" s="179">
        <f>'Form VII'!$S$24</f>
        <v>0</v>
      </c>
      <c r="BB24" s="179">
        <f>'Form VII'!$T$24</f>
        <v>0</v>
      </c>
      <c r="BC24" s="179">
        <f>'Form VII'!$U$24</f>
        <v>0</v>
      </c>
      <c r="BD24" s="178"/>
      <c r="BE24" s="179">
        <f>'Form VII'!$W$24</f>
        <v>0</v>
      </c>
      <c r="BF24" s="179">
        <f>'Form VII'!$X$24</f>
        <v>0</v>
      </c>
      <c r="BG24" s="179">
        <f>'Form VII'!$Y$24</f>
        <v>0</v>
      </c>
      <c r="BH24" s="179">
        <f>'Form VII'!$Z$24</f>
        <v>0</v>
      </c>
      <c r="BI24" s="179">
        <f>'Form VII'!$AA$24</f>
        <v>0</v>
      </c>
      <c r="BJ24" s="179">
        <f>'Form VII'!$AB$24</f>
        <v>0</v>
      </c>
      <c r="BK24" s="179">
        <f>'Form VII'!$AC$24</f>
        <v>0</v>
      </c>
      <c r="BL24" s="179">
        <f>'Form VII'!$AD$24</f>
        <v>0</v>
      </c>
      <c r="BM24" s="179">
        <f>'Form VII'!$AE$24</f>
        <v>0</v>
      </c>
      <c r="BN24" s="179">
        <f>'Form VII'!$AF$24</f>
        <v>0</v>
      </c>
      <c r="BO24" s="179">
        <f>'Form VII'!$AG$24</f>
        <v>0</v>
      </c>
      <c r="BP24" s="179">
        <f>'Form VII'!$AH$24</f>
        <v>0</v>
      </c>
    </row>
    <row r="25" spans="1:68" x14ac:dyDescent="0.2">
      <c r="A25" s="4"/>
      <c r="B25" s="304" t="str">
        <f>IF('Form VI'!$A$28=TRUE,"U",IF('Form VI'!$A$28=FALSE," "))</f>
        <v xml:space="preserve"> </v>
      </c>
      <c r="C25" s="58"/>
      <c r="D25" s="58"/>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4"/>
      <c r="AK25" s="179">
        <f>'Form VII'!$C$25</f>
        <v>0</v>
      </c>
      <c r="AL25" s="179">
        <f>'Form VII'!$D$25</f>
        <v>0</v>
      </c>
      <c r="AM25" s="179">
        <f>'Form VII'!$E$25</f>
        <v>0</v>
      </c>
      <c r="AN25" s="179">
        <f>'Form VII'!$F$25</f>
        <v>0</v>
      </c>
      <c r="AO25" s="179">
        <f>'Form VII'!$G$25</f>
        <v>0</v>
      </c>
      <c r="AP25" s="179">
        <f>'Form VII'!$H$25</f>
        <v>0</v>
      </c>
      <c r="AQ25" s="179">
        <f>'Form VII'!$I$25</f>
        <v>0</v>
      </c>
      <c r="AR25" s="179">
        <f>'Form VII'!$J$25</f>
        <v>0</v>
      </c>
      <c r="AS25" s="179">
        <f>'Form VII'!$K$25</f>
        <v>0</v>
      </c>
      <c r="AT25" s="179">
        <f>'Form VII'!$L$25</f>
        <v>0</v>
      </c>
      <c r="AU25" s="179">
        <f>'Form VII'!$M$25</f>
        <v>0</v>
      </c>
      <c r="AV25" s="179">
        <f>'Form VII'!$N$25</f>
        <v>0</v>
      </c>
      <c r="AW25" s="179">
        <f>'Form VII'!$O$25</f>
        <v>0</v>
      </c>
      <c r="AX25" s="179">
        <f>'Form VII'!$P$25</f>
        <v>0</v>
      </c>
      <c r="AY25" s="179">
        <f>'Form VII'!$Q$25</f>
        <v>0</v>
      </c>
      <c r="AZ25" s="179">
        <f>'Form VII'!$R$25</f>
        <v>0</v>
      </c>
      <c r="BA25" s="179">
        <f>'Form VII'!$S$25</f>
        <v>0</v>
      </c>
      <c r="BB25" s="179">
        <f>'Form VII'!$T$25</f>
        <v>0</v>
      </c>
      <c r="BC25" s="179">
        <f>'Form VII'!$U$25</f>
        <v>0</v>
      </c>
      <c r="BD25" s="179">
        <f>'Form VII'!$V$25</f>
        <v>0</v>
      </c>
      <c r="BE25" s="178"/>
      <c r="BF25" s="179">
        <f>'Form VII'!$X$25</f>
        <v>0</v>
      </c>
      <c r="BG25" s="179">
        <f>'Form VII'!$Y$25</f>
        <v>0</v>
      </c>
      <c r="BH25" s="179">
        <f>'Form VII'!$Z$25</f>
        <v>0</v>
      </c>
      <c r="BI25" s="179">
        <f>'Form VII'!$AA$25</f>
        <v>0</v>
      </c>
      <c r="BJ25" s="179">
        <f>'Form VII'!$AB$25</f>
        <v>0</v>
      </c>
      <c r="BK25" s="179">
        <f>'Form VII'!$AC$25</f>
        <v>0</v>
      </c>
      <c r="BL25" s="179">
        <f>'Form VII'!$AD$25</f>
        <v>0</v>
      </c>
      <c r="BM25" s="179">
        <f>'Form VII'!$AE$25</f>
        <v>0</v>
      </c>
      <c r="BN25" s="179">
        <f>'Form VII'!$AF$25</f>
        <v>0</v>
      </c>
      <c r="BO25" s="179">
        <f>'Form VII'!$AG$25</f>
        <v>0</v>
      </c>
      <c r="BP25" s="179">
        <f>'Form VII'!$AH$25</f>
        <v>0</v>
      </c>
    </row>
    <row r="26" spans="1:68" x14ac:dyDescent="0.2">
      <c r="A26" s="4"/>
      <c r="B26" s="304" t="str">
        <f>IF('Form VI'!$A$29=TRUE,"V",IF('Form VI'!$A$29=FALSE," "))</f>
        <v xml:space="preserve"> </v>
      </c>
      <c r="C26" s="58"/>
      <c r="D26" s="58"/>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4"/>
      <c r="AK26" s="179">
        <f>'Form VII'!$C$26</f>
        <v>0</v>
      </c>
      <c r="AL26" s="179">
        <f>'Form VII'!$D$26</f>
        <v>0</v>
      </c>
      <c r="AM26" s="179">
        <f>'Form VII'!$E$26</f>
        <v>0</v>
      </c>
      <c r="AN26" s="179">
        <f>'Form VII'!$F$26</f>
        <v>0</v>
      </c>
      <c r="AO26" s="179">
        <f>'Form VII'!$G$26</f>
        <v>0</v>
      </c>
      <c r="AP26" s="179">
        <f>'Form VII'!$H$26</f>
        <v>0</v>
      </c>
      <c r="AQ26" s="179">
        <f>'Form VII'!$I$26</f>
        <v>0</v>
      </c>
      <c r="AR26" s="179">
        <f>'Form VII'!$J$26</f>
        <v>0</v>
      </c>
      <c r="AS26" s="179">
        <f>'Form VII'!$K$26</f>
        <v>0</v>
      </c>
      <c r="AT26" s="179">
        <f>'Form VII'!$L$26</f>
        <v>0</v>
      </c>
      <c r="AU26" s="179">
        <f>'Form VII'!$M$26</f>
        <v>0</v>
      </c>
      <c r="AV26" s="179">
        <f>'Form VII'!$N$26</f>
        <v>0</v>
      </c>
      <c r="AW26" s="179">
        <f>'Form VII'!$O$26</f>
        <v>0</v>
      </c>
      <c r="AX26" s="179">
        <f>'Form VII'!$P$26</f>
        <v>0</v>
      </c>
      <c r="AY26" s="179">
        <f>'Form VII'!$Q$26</f>
        <v>0</v>
      </c>
      <c r="AZ26" s="179">
        <f>'Form VII'!$R$26</f>
        <v>0</v>
      </c>
      <c r="BA26" s="179">
        <f>'Form VII'!$S$26</f>
        <v>0</v>
      </c>
      <c r="BB26" s="179">
        <f>'Form VII'!$T$26</f>
        <v>0</v>
      </c>
      <c r="BC26" s="179">
        <f>'Form VII'!$U$26</f>
        <v>0</v>
      </c>
      <c r="BD26" s="179">
        <f>'Form VII'!$V$26</f>
        <v>0</v>
      </c>
      <c r="BE26" s="179">
        <f>'Form VII'!$W$26</f>
        <v>0</v>
      </c>
      <c r="BF26" s="178"/>
      <c r="BG26" s="179">
        <f>'Form VII'!$Y$26</f>
        <v>0</v>
      </c>
      <c r="BH26" s="179">
        <f>'Form VII'!$Z$26</f>
        <v>0</v>
      </c>
      <c r="BI26" s="179">
        <f>'Form VII'!$AA$26</f>
        <v>0</v>
      </c>
      <c r="BJ26" s="179">
        <f>'Form VII'!$AB$26</f>
        <v>0</v>
      </c>
      <c r="BK26" s="179">
        <f>'Form VII'!$AC$26</f>
        <v>0</v>
      </c>
      <c r="BL26" s="179">
        <f>'Form VII'!$AD$26</f>
        <v>0</v>
      </c>
      <c r="BM26" s="179">
        <f>'Form VII'!$AE$26</f>
        <v>0</v>
      </c>
      <c r="BN26" s="179">
        <f>'Form VII'!$AF$26</f>
        <v>0</v>
      </c>
      <c r="BO26" s="179">
        <f>'Form VII'!$AG$26</f>
        <v>0</v>
      </c>
      <c r="BP26" s="179">
        <f>'Form VII'!$AH$26</f>
        <v>0</v>
      </c>
    </row>
    <row r="27" spans="1:68" x14ac:dyDescent="0.2">
      <c r="A27" s="4"/>
      <c r="B27" s="304" t="str">
        <f>IF('Form VI'!$A$30=TRUE,"W",IF('Form VI'!$A$30=FALSE," "))</f>
        <v xml:space="preserve"> </v>
      </c>
      <c r="C27" s="58"/>
      <c r="D27" s="58"/>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4"/>
      <c r="AK27" s="179">
        <f>'Form VII'!$C$27</f>
        <v>0</v>
      </c>
      <c r="AL27" s="179">
        <f>'Form VII'!$D$27</f>
        <v>0</v>
      </c>
      <c r="AM27" s="179">
        <f>'Form VII'!$E$27</f>
        <v>0</v>
      </c>
      <c r="AN27" s="179">
        <f>'Form VII'!$F$27</f>
        <v>0</v>
      </c>
      <c r="AO27" s="179">
        <f>'Form VII'!$G$27</f>
        <v>0</v>
      </c>
      <c r="AP27" s="179">
        <f>'Form VII'!$H$27</f>
        <v>0</v>
      </c>
      <c r="AQ27" s="179">
        <f>'Form VII'!$I$27</f>
        <v>0</v>
      </c>
      <c r="AR27" s="179">
        <f>'Form VII'!$J$27</f>
        <v>0</v>
      </c>
      <c r="AS27" s="179">
        <f>'Form VII'!$K$27</f>
        <v>0</v>
      </c>
      <c r="AT27" s="179">
        <f>'Form VII'!$L$27</f>
        <v>0</v>
      </c>
      <c r="AU27" s="179">
        <f>'Form VII'!$M$27</f>
        <v>0</v>
      </c>
      <c r="AV27" s="179">
        <f>'Form VII'!$N$27</f>
        <v>0</v>
      </c>
      <c r="AW27" s="179">
        <f>'Form VII'!$O$27</f>
        <v>0</v>
      </c>
      <c r="AX27" s="179">
        <f>'Form VII'!$P$27</f>
        <v>0</v>
      </c>
      <c r="AY27" s="179">
        <f>'Form VII'!$Q$27</f>
        <v>0</v>
      </c>
      <c r="AZ27" s="179">
        <f>'Form VII'!$R$27</f>
        <v>0</v>
      </c>
      <c r="BA27" s="179">
        <f>'Form VII'!$S$27</f>
        <v>0</v>
      </c>
      <c r="BB27" s="179">
        <f>'Form VII'!$T$27</f>
        <v>0</v>
      </c>
      <c r="BC27" s="179">
        <f>'Form VII'!$U$27</f>
        <v>0</v>
      </c>
      <c r="BD27" s="179">
        <f>'Form VII'!$V$27</f>
        <v>0</v>
      </c>
      <c r="BE27" s="179">
        <f>'Form VII'!$W$27</f>
        <v>0</v>
      </c>
      <c r="BF27" s="179">
        <f>'Form VII'!$X$27</f>
        <v>0</v>
      </c>
      <c r="BG27" s="178"/>
      <c r="BH27" s="179">
        <f>'Form VII'!$Z$27</f>
        <v>0</v>
      </c>
      <c r="BI27" s="179">
        <f>'Form VII'!$AA$27</f>
        <v>0</v>
      </c>
      <c r="BJ27" s="179">
        <f>'Form VII'!$AB$27</f>
        <v>0</v>
      </c>
      <c r="BK27" s="179">
        <f>'Form VII'!$AC$27</f>
        <v>0</v>
      </c>
      <c r="BL27" s="179">
        <f>'Form VII'!$AD$27</f>
        <v>0</v>
      </c>
      <c r="BM27" s="179">
        <f>'Form VII'!$AE$27</f>
        <v>0</v>
      </c>
      <c r="BN27" s="179">
        <f>'Form VII'!$AF$27</f>
        <v>0</v>
      </c>
      <c r="BO27" s="179">
        <f>'Form VII'!$AG$27</f>
        <v>0</v>
      </c>
      <c r="BP27" s="179">
        <f>'Form VII'!$AH$27</f>
        <v>0</v>
      </c>
    </row>
    <row r="28" spans="1:68" x14ac:dyDescent="0.2">
      <c r="A28" s="4"/>
      <c r="B28" s="304" t="str">
        <f>IF('Form VI'!$A$31=TRUE,"X",IF('Form VI'!$A$31=FALSE," "))</f>
        <v xml:space="preserve"> </v>
      </c>
      <c r="C28" s="58"/>
      <c r="D28" s="58"/>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4"/>
      <c r="AK28" s="179">
        <f>'Form VII'!$C$28</f>
        <v>0</v>
      </c>
      <c r="AL28" s="179">
        <f>'Form VII'!$D$28</f>
        <v>0</v>
      </c>
      <c r="AM28" s="179">
        <f>'Form VII'!$E$28</f>
        <v>0</v>
      </c>
      <c r="AN28" s="179">
        <f>'Form VII'!$F$28</f>
        <v>0</v>
      </c>
      <c r="AO28" s="179">
        <f>'Form VII'!$G$28</f>
        <v>0</v>
      </c>
      <c r="AP28" s="179">
        <f>'Form VII'!$H$28</f>
        <v>0</v>
      </c>
      <c r="AQ28" s="179">
        <f>'Form VII'!$I$28</f>
        <v>0</v>
      </c>
      <c r="AR28" s="179">
        <f>'Form VII'!$J$28</f>
        <v>0</v>
      </c>
      <c r="AS28" s="179">
        <f>'Form VII'!$K$28</f>
        <v>0</v>
      </c>
      <c r="AT28" s="179">
        <f>'Form VII'!$L$28</f>
        <v>0</v>
      </c>
      <c r="AU28" s="179">
        <f>'Form VII'!$M$28</f>
        <v>0</v>
      </c>
      <c r="AV28" s="179">
        <f>'Form VII'!$N$28</f>
        <v>0</v>
      </c>
      <c r="AW28" s="179">
        <f>'Form VII'!$O$28</f>
        <v>0</v>
      </c>
      <c r="AX28" s="179">
        <f>'Form VII'!$P$28</f>
        <v>0</v>
      </c>
      <c r="AY28" s="179">
        <f>'Form VII'!$Q$28</f>
        <v>0</v>
      </c>
      <c r="AZ28" s="179">
        <f>'Form VII'!$R$28</f>
        <v>0</v>
      </c>
      <c r="BA28" s="179">
        <f>'Form VII'!$S$28</f>
        <v>0</v>
      </c>
      <c r="BB28" s="179">
        <f>'Form VII'!$T$28</f>
        <v>0</v>
      </c>
      <c r="BC28" s="179">
        <f>'Form VII'!$U$28</f>
        <v>0</v>
      </c>
      <c r="BD28" s="179">
        <f>'Form VII'!$V$28</f>
        <v>0</v>
      </c>
      <c r="BE28" s="179">
        <f>'Form VII'!$W$28</f>
        <v>0</v>
      </c>
      <c r="BF28" s="179">
        <f>'Form VII'!$X$28</f>
        <v>0</v>
      </c>
      <c r="BG28" s="179">
        <f>'Form VII'!$Y$28</f>
        <v>0</v>
      </c>
      <c r="BH28" s="178"/>
      <c r="BI28" s="179">
        <f>'Form VII'!$AA$28</f>
        <v>0</v>
      </c>
      <c r="BJ28" s="179">
        <f>'Form VII'!$AB$28</f>
        <v>0</v>
      </c>
      <c r="BK28" s="179">
        <f>'Form VII'!$AC$28</f>
        <v>0</v>
      </c>
      <c r="BL28" s="179">
        <f>'Form VII'!$AD$28</f>
        <v>0</v>
      </c>
      <c r="BM28" s="179">
        <f>'Form VII'!$AE$28</f>
        <v>0</v>
      </c>
      <c r="BN28" s="179">
        <f>'Form VII'!$AF$28</f>
        <v>0</v>
      </c>
      <c r="BO28" s="179">
        <f>'Form VII'!$AG$28</f>
        <v>0</v>
      </c>
      <c r="BP28" s="179">
        <f>'Form VII'!$AH$28</f>
        <v>0</v>
      </c>
    </row>
    <row r="29" spans="1:68" x14ac:dyDescent="0.2">
      <c r="A29" s="4"/>
      <c r="B29" s="304" t="str">
        <f>IF('Form VI'!$A$32=TRUE,"Y",IF('Form VI'!$A$32=FALSE," "))</f>
        <v xml:space="preserve"> </v>
      </c>
      <c r="C29" s="58" t="s">
        <v>225</v>
      </c>
      <c r="D29" s="58"/>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4"/>
      <c r="AK29" s="179">
        <f>'Form VII'!$C$29</f>
        <v>0</v>
      </c>
      <c r="AL29" s="179">
        <f>'Form VII'!$D$29</f>
        <v>0</v>
      </c>
      <c r="AM29" s="179">
        <f>'Form VII'!$E$29</f>
        <v>0</v>
      </c>
      <c r="AN29" s="179">
        <f>'Form VII'!$F$29</f>
        <v>0</v>
      </c>
      <c r="AO29" s="179">
        <f>'Form VII'!$G$29</f>
        <v>0</v>
      </c>
      <c r="AP29" s="179">
        <f>'Form VII'!$H$29</f>
        <v>0</v>
      </c>
      <c r="AQ29" s="179">
        <f>'Form VII'!$I$29</f>
        <v>0</v>
      </c>
      <c r="AR29" s="179">
        <f>'Form VII'!$J$29</f>
        <v>0</v>
      </c>
      <c r="AS29" s="179">
        <f>'Form VII'!$K$29</f>
        <v>0</v>
      </c>
      <c r="AT29" s="179">
        <f>'Form VII'!$L$29</f>
        <v>0</v>
      </c>
      <c r="AU29" s="179">
        <f>'Form VII'!$M$29</f>
        <v>0</v>
      </c>
      <c r="AV29" s="179">
        <f>'Form VII'!$N$29</f>
        <v>0</v>
      </c>
      <c r="AW29" s="179">
        <f>'Form VII'!$O$29</f>
        <v>0</v>
      </c>
      <c r="AX29" s="179">
        <f>'Form VII'!$P$29</f>
        <v>0</v>
      </c>
      <c r="AY29" s="179">
        <f>'Form VII'!$Q$29</f>
        <v>0</v>
      </c>
      <c r="AZ29" s="179">
        <f>'Form VII'!$R$29</f>
        <v>0</v>
      </c>
      <c r="BA29" s="179">
        <f>'Form VII'!$S$29</f>
        <v>0</v>
      </c>
      <c r="BB29" s="179">
        <f>'Form VII'!$T$29</f>
        <v>0</v>
      </c>
      <c r="BC29" s="179">
        <f>'Form VII'!$U$29</f>
        <v>0</v>
      </c>
      <c r="BD29" s="179">
        <f>'Form VII'!$V$29</f>
        <v>0</v>
      </c>
      <c r="BE29" s="179">
        <f>'Form VII'!$W$29</f>
        <v>0</v>
      </c>
      <c r="BF29" s="179">
        <f>'Form VII'!$X$29</f>
        <v>0</v>
      </c>
      <c r="BG29" s="179">
        <f>'Form VII'!$Y$29</f>
        <v>0</v>
      </c>
      <c r="BH29" s="179">
        <f>'Form VII'!$Z$29</f>
        <v>0</v>
      </c>
      <c r="BI29" s="178"/>
      <c r="BJ29" s="179">
        <f>'Form VII'!$AB$29</f>
        <v>0</v>
      </c>
      <c r="BK29" s="179">
        <f>'Form VII'!$AC$29</f>
        <v>0</v>
      </c>
      <c r="BL29" s="179">
        <f>'Form VII'!$AD$29</f>
        <v>0</v>
      </c>
      <c r="BM29" s="179">
        <f>'Form VII'!$AE$29</f>
        <v>0</v>
      </c>
      <c r="BN29" s="179">
        <f>'Form VII'!$AF$29</f>
        <v>0</v>
      </c>
      <c r="BO29" s="179">
        <f>'Form VII'!$AG$29</f>
        <v>0</v>
      </c>
      <c r="BP29" s="179">
        <f>'Form VII'!$AH$29</f>
        <v>0</v>
      </c>
    </row>
    <row r="30" spans="1:68" x14ac:dyDescent="0.2">
      <c r="A30" s="4"/>
      <c r="B30" s="304" t="str">
        <f>IF('Form VI'!$A$33=TRUE,"Z",IF('Form VI'!$A$33=FALSE," "))</f>
        <v xml:space="preserve"> </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4"/>
      <c r="AK30" s="179">
        <f>'Form VII'!$C$30</f>
        <v>0</v>
      </c>
      <c r="AL30" s="179">
        <f>'Form VII'!$D$30</f>
        <v>0</v>
      </c>
      <c r="AM30" s="179">
        <f>'Form VII'!$E$30</f>
        <v>0</v>
      </c>
      <c r="AN30" s="179">
        <f>'Form VII'!$F$30</f>
        <v>0</v>
      </c>
      <c r="AO30" s="179">
        <f>'Form VII'!$G$30</f>
        <v>0</v>
      </c>
      <c r="AP30" s="179">
        <f>'Form VII'!$H$30</f>
        <v>0</v>
      </c>
      <c r="AQ30" s="179">
        <f>'Form VII'!$I$30</f>
        <v>0</v>
      </c>
      <c r="AR30" s="179">
        <f>'Form VII'!$J$30</f>
        <v>0</v>
      </c>
      <c r="AS30" s="179">
        <f>'Form VII'!$K$30</f>
        <v>0</v>
      </c>
      <c r="AT30" s="179">
        <f>'Form VII'!$L$30</f>
        <v>0</v>
      </c>
      <c r="AU30" s="179">
        <f>'Form VII'!$M$30</f>
        <v>0</v>
      </c>
      <c r="AV30" s="179">
        <f>'Form VII'!$N$30</f>
        <v>0</v>
      </c>
      <c r="AW30" s="179">
        <f>'Form VII'!$O$30</f>
        <v>0</v>
      </c>
      <c r="AX30" s="179">
        <f>'Form VII'!$P$30</f>
        <v>0</v>
      </c>
      <c r="AY30" s="179">
        <f>'Form VII'!$Q$30</f>
        <v>0</v>
      </c>
      <c r="AZ30" s="179">
        <f>'Form VII'!$R$30</f>
        <v>0</v>
      </c>
      <c r="BA30" s="179">
        <f>'Form VII'!$S$30</f>
        <v>0</v>
      </c>
      <c r="BB30" s="179">
        <f>'Form VII'!$T$30</f>
        <v>0</v>
      </c>
      <c r="BC30" s="179">
        <f>'Form VII'!$U$30</f>
        <v>0</v>
      </c>
      <c r="BD30" s="179">
        <f>'Form VII'!$V$30</f>
        <v>0</v>
      </c>
      <c r="BE30" s="179">
        <f>'Form VII'!$W$30</f>
        <v>0</v>
      </c>
      <c r="BF30" s="179">
        <f>'Form VII'!$X$30</f>
        <v>0</v>
      </c>
      <c r="BG30" s="179">
        <f>'Form VII'!$Y$30</f>
        <v>0</v>
      </c>
      <c r="BH30" s="179">
        <f>'Form VII'!$Z$30</f>
        <v>0</v>
      </c>
      <c r="BI30" s="179">
        <f>'Form VII'!$AA$30</f>
        <v>0</v>
      </c>
      <c r="BJ30" s="178"/>
      <c r="BK30" s="179">
        <f>'Form VII'!$AC$30</f>
        <v>0</v>
      </c>
      <c r="BL30" s="179">
        <f>'Form VII'!$AD$30</f>
        <v>0</v>
      </c>
      <c r="BM30" s="179">
        <f>'Form VII'!$AE$30</f>
        <v>0</v>
      </c>
      <c r="BN30" s="179">
        <f>'Form VII'!$AF$30</f>
        <v>0</v>
      </c>
      <c r="BO30" s="179">
        <f>'Form VII'!$AG$30</f>
        <v>0</v>
      </c>
      <c r="BP30" s="179">
        <f>'Form VII'!$AH$30</f>
        <v>0</v>
      </c>
    </row>
    <row r="31" spans="1:68" x14ac:dyDescent="0.2">
      <c r="A31" s="4"/>
      <c r="B31" s="304" t="str">
        <f>IF('Form VI'!$A$34=TRUE,"AA",IF('Form VI'!$A$34=FALSE," "))</f>
        <v xml:space="preserve"> </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4"/>
      <c r="AK31" s="179">
        <f>'Form VII'!$C$31</f>
        <v>0</v>
      </c>
      <c r="AL31" s="179">
        <f>'Form VII'!$D$31</f>
        <v>0</v>
      </c>
      <c r="AM31" s="179">
        <f>'Form VII'!$E$31</f>
        <v>0</v>
      </c>
      <c r="AN31" s="179">
        <f>'Form VII'!$F$31</f>
        <v>0</v>
      </c>
      <c r="AO31" s="179">
        <f>'Form VII'!$G$31</f>
        <v>0</v>
      </c>
      <c r="AP31" s="179">
        <f>'Form VII'!$H$31</f>
        <v>0</v>
      </c>
      <c r="AQ31" s="179">
        <f>'Form VII'!$I$31</f>
        <v>0</v>
      </c>
      <c r="AR31" s="179">
        <f>'Form VII'!$J$31</f>
        <v>0</v>
      </c>
      <c r="AS31" s="179">
        <f>'Form VII'!$K$31</f>
        <v>0</v>
      </c>
      <c r="AT31" s="179">
        <f>'Form VII'!$L$31</f>
        <v>0</v>
      </c>
      <c r="AU31" s="179">
        <f>'Form VII'!$M$31</f>
        <v>0</v>
      </c>
      <c r="AV31" s="179">
        <f>'Form VII'!$N$31</f>
        <v>0</v>
      </c>
      <c r="AW31" s="179">
        <f>'Form VII'!$O$31</f>
        <v>0</v>
      </c>
      <c r="AX31" s="179">
        <f>'Form VII'!$P$31</f>
        <v>0</v>
      </c>
      <c r="AY31" s="179">
        <f>'Form VII'!$Q$31</f>
        <v>0</v>
      </c>
      <c r="AZ31" s="179">
        <f>'Form VII'!$R$31</f>
        <v>0</v>
      </c>
      <c r="BA31" s="179">
        <f>'Form VII'!$S$31</f>
        <v>0</v>
      </c>
      <c r="BB31" s="179">
        <f>'Form VII'!$T$31</f>
        <v>0</v>
      </c>
      <c r="BC31" s="179">
        <f>'Form VII'!$U$31</f>
        <v>0</v>
      </c>
      <c r="BD31" s="179">
        <f>'Form VII'!$V$31</f>
        <v>0</v>
      </c>
      <c r="BE31" s="179">
        <f>'Form VII'!$W$31</f>
        <v>0</v>
      </c>
      <c r="BF31" s="179">
        <f>'Form VII'!$X$31</f>
        <v>0</v>
      </c>
      <c r="BG31" s="179">
        <f>'Form VII'!$Y$31</f>
        <v>0</v>
      </c>
      <c r="BH31" s="179">
        <f>'Form VII'!$Z$31</f>
        <v>0</v>
      </c>
      <c r="BI31" s="179">
        <f>'Form VII'!$AA$31</f>
        <v>0</v>
      </c>
      <c r="BJ31" s="179">
        <f>'Form VII'!$AB$31</f>
        <v>0</v>
      </c>
      <c r="BK31" s="178"/>
      <c r="BL31" s="179">
        <f>'Form VII'!$AD$31</f>
        <v>0</v>
      </c>
      <c r="BM31" s="179">
        <f>'Form VII'!$AE$31</f>
        <v>0</v>
      </c>
      <c r="BN31" s="179">
        <f>'Form VII'!$AF$31</f>
        <v>0</v>
      </c>
      <c r="BO31" s="179">
        <f>'Form VII'!$AG$31</f>
        <v>0</v>
      </c>
      <c r="BP31" s="179">
        <f>'Form VII'!$AH$31</f>
        <v>0</v>
      </c>
    </row>
    <row r="32" spans="1:68" x14ac:dyDescent="0.2">
      <c r="A32" s="4"/>
      <c r="B32" s="304" t="str">
        <f>IF('Form VI'!$A$35=TRUE,"AB",IF('Form VI'!$A$35=FALSE," "))</f>
        <v xml:space="preserve"> </v>
      </c>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4"/>
      <c r="AK32" s="179">
        <f>'Form VII'!$C$32</f>
        <v>0</v>
      </c>
      <c r="AL32" s="179">
        <f>'Form VII'!$D$32</f>
        <v>0</v>
      </c>
      <c r="AM32" s="179">
        <f>'Form VII'!$E$32</f>
        <v>0</v>
      </c>
      <c r="AN32" s="179">
        <f>'Form VII'!$F$32</f>
        <v>0</v>
      </c>
      <c r="AO32" s="179">
        <f>'Form VII'!$G$32</f>
        <v>0</v>
      </c>
      <c r="AP32" s="179">
        <f>'Form VII'!$H$32</f>
        <v>0</v>
      </c>
      <c r="AQ32" s="179">
        <f>'Form VII'!$I$32</f>
        <v>0</v>
      </c>
      <c r="AR32" s="179">
        <f>'Form VII'!$J$32</f>
        <v>0</v>
      </c>
      <c r="AS32" s="179">
        <f>'Form VII'!$K$32</f>
        <v>0</v>
      </c>
      <c r="AT32" s="179">
        <f>'Form VII'!$L$32</f>
        <v>0</v>
      </c>
      <c r="AU32" s="179">
        <f>'Form VII'!$M$32</f>
        <v>0</v>
      </c>
      <c r="AV32" s="179">
        <f>'Form VII'!$N$32</f>
        <v>0</v>
      </c>
      <c r="AW32" s="179">
        <f>'Form VII'!$O$32</f>
        <v>0</v>
      </c>
      <c r="AX32" s="179">
        <f>'Form VII'!$P$32</f>
        <v>0</v>
      </c>
      <c r="AY32" s="179">
        <f>'Form VII'!$Q$32</f>
        <v>0</v>
      </c>
      <c r="AZ32" s="179">
        <f>'Form VII'!$R$32</f>
        <v>0</v>
      </c>
      <c r="BA32" s="179">
        <f>'Form VII'!$S$32</f>
        <v>0</v>
      </c>
      <c r="BB32" s="179">
        <f>'Form VII'!$T$32</f>
        <v>0</v>
      </c>
      <c r="BC32" s="179">
        <f>'Form VII'!$U$32</f>
        <v>0</v>
      </c>
      <c r="BD32" s="179">
        <f>'Form VII'!$V$32</f>
        <v>0</v>
      </c>
      <c r="BE32" s="179">
        <f>'Form VII'!$W$32</f>
        <v>0</v>
      </c>
      <c r="BF32" s="179">
        <f>'Form VII'!$X$32</f>
        <v>0</v>
      </c>
      <c r="BG32" s="179">
        <f>'Form VII'!$Y$32</f>
        <v>0</v>
      </c>
      <c r="BH32" s="179">
        <f>'Form VII'!$Z$32</f>
        <v>0</v>
      </c>
      <c r="BI32" s="179">
        <f>'Form VII'!$AA$32</f>
        <v>0</v>
      </c>
      <c r="BJ32" s="179">
        <f>'Form VII'!$AB$32</f>
        <v>0</v>
      </c>
      <c r="BK32" s="179">
        <f>'Form VII'!$AC$32</f>
        <v>0</v>
      </c>
      <c r="BL32" s="178"/>
      <c r="BM32" s="179">
        <f>'Form VII'!$AE$32</f>
        <v>0</v>
      </c>
      <c r="BN32" s="179">
        <f>'Form VII'!$AF$32</f>
        <v>0</v>
      </c>
      <c r="BO32" s="179">
        <f>'Form VII'!$AG$32</f>
        <v>0</v>
      </c>
      <c r="BP32" s="179">
        <f>'Form VII'!$AH$32</f>
        <v>0</v>
      </c>
    </row>
    <row r="33" spans="1:68" x14ac:dyDescent="0.2">
      <c r="A33" s="4"/>
      <c r="B33" s="304" t="str">
        <f>IF('Form VI'!$A$36=TRUE,"AC",IF('Form VI'!$A$36=FALSE," "))</f>
        <v xml:space="preserve"> </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4"/>
      <c r="AK33" s="179">
        <f>'Form VII'!$C$33</f>
        <v>0</v>
      </c>
      <c r="AL33" s="179">
        <f>'Form VII'!$D$33</f>
        <v>0</v>
      </c>
      <c r="AM33" s="179">
        <f>'Form VII'!$E$33</f>
        <v>0</v>
      </c>
      <c r="AN33" s="179">
        <f>'Form VII'!$F$33</f>
        <v>0</v>
      </c>
      <c r="AO33" s="179">
        <f>'Form VII'!$G$33</f>
        <v>0</v>
      </c>
      <c r="AP33" s="179">
        <f>'Form VII'!$H$33</f>
        <v>0</v>
      </c>
      <c r="AQ33" s="179">
        <f>'Form VII'!$I$33</f>
        <v>0</v>
      </c>
      <c r="AR33" s="179">
        <f>'Form VII'!$J$33</f>
        <v>0</v>
      </c>
      <c r="AS33" s="179">
        <f>'Form VII'!$K$33</f>
        <v>0</v>
      </c>
      <c r="AT33" s="179">
        <f>'Form VII'!$L$33</f>
        <v>0</v>
      </c>
      <c r="AU33" s="179">
        <f>'Form VII'!$M$33</f>
        <v>0</v>
      </c>
      <c r="AV33" s="179">
        <f>'Form VII'!$N$33</f>
        <v>0</v>
      </c>
      <c r="AW33" s="179">
        <f>'Form VII'!$O$33</f>
        <v>0</v>
      </c>
      <c r="AX33" s="179">
        <f>'Form VII'!$P$33</f>
        <v>0</v>
      </c>
      <c r="AY33" s="179">
        <f>'Form VII'!$Q$33</f>
        <v>0</v>
      </c>
      <c r="AZ33" s="179">
        <f>'Form VII'!$R$33</f>
        <v>0</v>
      </c>
      <c r="BA33" s="179">
        <f>'Form VII'!$S$33</f>
        <v>0</v>
      </c>
      <c r="BB33" s="179">
        <f>'Form VII'!$T$33</f>
        <v>0</v>
      </c>
      <c r="BC33" s="179">
        <f>'Form VII'!$U$33</f>
        <v>0</v>
      </c>
      <c r="BD33" s="179">
        <f>'Form VII'!$V$33</f>
        <v>0</v>
      </c>
      <c r="BE33" s="179">
        <f>'Form VII'!$W$33</f>
        <v>0</v>
      </c>
      <c r="BF33" s="179">
        <f>'Form VII'!$X$33</f>
        <v>0</v>
      </c>
      <c r="BG33" s="179">
        <f>'Form VII'!$Y$33</f>
        <v>0</v>
      </c>
      <c r="BH33" s="179">
        <f>'Form VII'!$Z$33</f>
        <v>0</v>
      </c>
      <c r="BI33" s="179">
        <f>'Form VII'!$AA$33</f>
        <v>0</v>
      </c>
      <c r="BJ33" s="179">
        <f>'Form VII'!$AB$33</f>
        <v>0</v>
      </c>
      <c r="BK33" s="179">
        <f>'Form VII'!$AC$33</f>
        <v>0</v>
      </c>
      <c r="BL33" s="179">
        <f>'Form VII'!$AD$33</f>
        <v>0</v>
      </c>
      <c r="BM33" s="178"/>
      <c r="BN33" s="179">
        <f>'Form VII'!$AF$33</f>
        <v>0</v>
      </c>
      <c r="BO33" s="179">
        <f>'Form VII'!$AG$33</f>
        <v>0</v>
      </c>
      <c r="BP33" s="179">
        <f>'Form VII'!$AH$33</f>
        <v>0</v>
      </c>
    </row>
    <row r="34" spans="1:68" x14ac:dyDescent="0.2">
      <c r="A34" s="4"/>
      <c r="B34" s="304" t="str">
        <f>IF('Form VI'!$A$37=TRUE,"AD",IF('Form VI'!$A$37=FALSE," "))</f>
        <v xml:space="preserve"> </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4"/>
      <c r="AK34" s="179">
        <f>'Form VII'!$C$34</f>
        <v>0</v>
      </c>
      <c r="AL34" s="179">
        <f>'Form VII'!$D$34</f>
        <v>0</v>
      </c>
      <c r="AM34" s="179">
        <f>'Form VII'!$E$34</f>
        <v>0</v>
      </c>
      <c r="AN34" s="179">
        <f>'Form VII'!$F$34</f>
        <v>0</v>
      </c>
      <c r="AO34" s="179">
        <f>'Form VII'!$G$34</f>
        <v>0</v>
      </c>
      <c r="AP34" s="179">
        <f>'Form VII'!$H$34</f>
        <v>0</v>
      </c>
      <c r="AQ34" s="179">
        <f>'Form VII'!$I$34</f>
        <v>0</v>
      </c>
      <c r="AR34" s="179">
        <f>'Form VII'!$J$34</f>
        <v>0</v>
      </c>
      <c r="AS34" s="179">
        <f>'Form VII'!$K$34</f>
        <v>0</v>
      </c>
      <c r="AT34" s="179">
        <f>'Form VII'!$L$34</f>
        <v>0</v>
      </c>
      <c r="AU34" s="179">
        <f>'Form VII'!$M$34</f>
        <v>0</v>
      </c>
      <c r="AV34" s="179">
        <f>'Form VII'!$N$34</f>
        <v>0</v>
      </c>
      <c r="AW34" s="179">
        <f>'Form VII'!$O$34</f>
        <v>0</v>
      </c>
      <c r="AX34" s="179">
        <f>'Form VII'!$P$34</f>
        <v>0</v>
      </c>
      <c r="AY34" s="179">
        <f>'Form VII'!$Q$34</f>
        <v>0</v>
      </c>
      <c r="AZ34" s="179">
        <f>'Form VII'!$R$34</f>
        <v>0</v>
      </c>
      <c r="BA34" s="179">
        <f>'Form VII'!$S$34</f>
        <v>0</v>
      </c>
      <c r="BB34" s="179">
        <f>'Form VII'!$T$34</f>
        <v>0</v>
      </c>
      <c r="BC34" s="179">
        <f>'Form VII'!$U$34</f>
        <v>0</v>
      </c>
      <c r="BD34" s="179">
        <f>'Form VII'!$V$34</f>
        <v>0</v>
      </c>
      <c r="BE34" s="179">
        <f>'Form VII'!$W$34</f>
        <v>0</v>
      </c>
      <c r="BF34" s="179">
        <f>'Form VII'!$X$34</f>
        <v>0</v>
      </c>
      <c r="BG34" s="179">
        <f>'Form VII'!$Y$34</f>
        <v>0</v>
      </c>
      <c r="BH34" s="179">
        <f>'Form VII'!$Z$34</f>
        <v>0</v>
      </c>
      <c r="BI34" s="179">
        <f>'Form VII'!$AA$34</f>
        <v>0</v>
      </c>
      <c r="BJ34" s="179">
        <f>'Form VII'!$AB$34</f>
        <v>0</v>
      </c>
      <c r="BK34" s="179">
        <f>'Form VII'!$AC$34</f>
        <v>0</v>
      </c>
      <c r="BL34" s="179">
        <f>'Form VII'!$AD$34</f>
        <v>0</v>
      </c>
      <c r="BM34" s="179">
        <f>'Form VII'!$AE$34</f>
        <v>0</v>
      </c>
      <c r="BN34" s="178"/>
      <c r="BO34" s="179">
        <f>'Form VII'!$AG$34</f>
        <v>0</v>
      </c>
      <c r="BP34" s="179">
        <f>'Form VII'!$AH$34</f>
        <v>0</v>
      </c>
    </row>
    <row r="35" spans="1:68" x14ac:dyDescent="0.2">
      <c r="A35" s="4"/>
      <c r="B35" s="304" t="str">
        <f>IF('Form VI'!$A$38=TRUE,"AE",IF('Form VI'!$A$38=FALSE," "))</f>
        <v xml:space="preserve"> </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4"/>
      <c r="AK35" s="179">
        <f>'Form VII'!$C$35</f>
        <v>0</v>
      </c>
      <c r="AL35" s="179">
        <f>'Form VII'!$D$35</f>
        <v>0</v>
      </c>
      <c r="AM35" s="179">
        <f>'Form VII'!$E$35</f>
        <v>0</v>
      </c>
      <c r="AN35" s="179">
        <f>'Form VII'!$F$35</f>
        <v>0</v>
      </c>
      <c r="AO35" s="179">
        <f>'Form VII'!$G$35</f>
        <v>0</v>
      </c>
      <c r="AP35" s="179">
        <f>'Form VII'!$H$35</f>
        <v>0</v>
      </c>
      <c r="AQ35" s="179">
        <f>'Form VII'!$I$35</f>
        <v>0</v>
      </c>
      <c r="AR35" s="179">
        <f>'Form VII'!$J$35</f>
        <v>0</v>
      </c>
      <c r="AS35" s="179">
        <f>'Form VII'!$K$35</f>
        <v>0</v>
      </c>
      <c r="AT35" s="179">
        <f>'Form VII'!$L$35</f>
        <v>0</v>
      </c>
      <c r="AU35" s="179">
        <f>'Form VII'!$M$35</f>
        <v>0</v>
      </c>
      <c r="AV35" s="179">
        <f>'Form VII'!$N$35</f>
        <v>0</v>
      </c>
      <c r="AW35" s="179">
        <f>'Form VII'!$O$35</f>
        <v>0</v>
      </c>
      <c r="AX35" s="179">
        <f>'Form VII'!$P$35</f>
        <v>0</v>
      </c>
      <c r="AY35" s="179">
        <f>'Form VII'!$Q$35</f>
        <v>0</v>
      </c>
      <c r="AZ35" s="179">
        <f>'Form VII'!$R$35</f>
        <v>0</v>
      </c>
      <c r="BA35" s="179">
        <f>'Form VII'!$S$35</f>
        <v>0</v>
      </c>
      <c r="BB35" s="179">
        <f>'Form VII'!$T$35</f>
        <v>0</v>
      </c>
      <c r="BC35" s="179">
        <f>'Form VII'!$U$35</f>
        <v>0</v>
      </c>
      <c r="BD35" s="179">
        <f>'Form VII'!$V$35</f>
        <v>0</v>
      </c>
      <c r="BE35" s="179">
        <f>'Form VII'!$W$35</f>
        <v>0</v>
      </c>
      <c r="BF35" s="179">
        <f>'Form VII'!$X$35</f>
        <v>0</v>
      </c>
      <c r="BG35" s="179">
        <f>'Form VII'!$Y$35</f>
        <v>0</v>
      </c>
      <c r="BH35" s="179">
        <f>'Form VII'!$Z$35</f>
        <v>0</v>
      </c>
      <c r="BI35" s="179">
        <f>'Form VII'!$AA$35</f>
        <v>0</v>
      </c>
      <c r="BJ35" s="179">
        <f>'Form VII'!$AB$35</f>
        <v>0</v>
      </c>
      <c r="BK35" s="179">
        <f>'Form VII'!$AC$35</f>
        <v>0</v>
      </c>
      <c r="BL35" s="179">
        <f>'Form VII'!$AD$35</f>
        <v>0</v>
      </c>
      <c r="BM35" s="179">
        <f>'Form VII'!$AE$35</f>
        <v>0</v>
      </c>
      <c r="BN35" s="179">
        <f>'Form VII'!$AF$35</f>
        <v>0</v>
      </c>
      <c r="BO35" s="178"/>
      <c r="BP35" s="179">
        <f>'Form VII'!$AH$35</f>
        <v>0</v>
      </c>
    </row>
    <row r="36" spans="1:68" x14ac:dyDescent="0.2">
      <c r="A36" s="4"/>
      <c r="B36" s="304" t="str">
        <f>IF('Form VI'!$A$39=TRUE,"AF",IF('Form VI'!$A$39=FALSE," "))</f>
        <v xml:space="preserve"> </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4"/>
      <c r="AK36" s="179">
        <f>'Form VII'!$C$36</f>
        <v>0</v>
      </c>
      <c r="AL36" s="179">
        <f>'Form VII'!$D$36</f>
        <v>0</v>
      </c>
      <c r="AM36" s="179">
        <f>'Form VII'!$E$36</f>
        <v>0</v>
      </c>
      <c r="AN36" s="179">
        <f>'Form VII'!$F$36</f>
        <v>0</v>
      </c>
      <c r="AO36" s="179">
        <f>'Form VII'!$G$36</f>
        <v>0</v>
      </c>
      <c r="AP36" s="179">
        <f>'Form VII'!$H$36</f>
        <v>0</v>
      </c>
      <c r="AQ36" s="179">
        <f>'Form VII'!$I$36</f>
        <v>0</v>
      </c>
      <c r="AR36" s="179">
        <f>'Form VII'!$J$36</f>
        <v>0</v>
      </c>
      <c r="AS36" s="179">
        <f>'Form VII'!$K$36</f>
        <v>0</v>
      </c>
      <c r="AT36" s="179">
        <f>'Form VII'!$L$36</f>
        <v>0</v>
      </c>
      <c r="AU36" s="179">
        <f>'Form VII'!$M$36</f>
        <v>0</v>
      </c>
      <c r="AV36" s="179">
        <f>'Form VII'!$N$36</f>
        <v>0</v>
      </c>
      <c r="AW36" s="179">
        <f>'Form VII'!$O$36</f>
        <v>0</v>
      </c>
      <c r="AX36" s="179">
        <f>'Form VII'!$P$36</f>
        <v>0</v>
      </c>
      <c r="AY36" s="179">
        <f>'Form VII'!$Q$36</f>
        <v>0</v>
      </c>
      <c r="AZ36" s="179">
        <f>'Form VII'!$R$36</f>
        <v>0</v>
      </c>
      <c r="BA36" s="179">
        <f>'Form VII'!$S$36</f>
        <v>0</v>
      </c>
      <c r="BB36" s="179">
        <f>'Form VII'!$T$36</f>
        <v>0</v>
      </c>
      <c r="BC36" s="179">
        <f>'Form VII'!$U$36</f>
        <v>0</v>
      </c>
      <c r="BD36" s="179">
        <f>'Form VII'!$V$36</f>
        <v>0</v>
      </c>
      <c r="BE36" s="179">
        <f>'Form VII'!$W$36</f>
        <v>0</v>
      </c>
      <c r="BF36" s="179">
        <f>'Form VII'!$X$36</f>
        <v>0</v>
      </c>
      <c r="BG36" s="179">
        <f>'Form VII'!$Y$36</f>
        <v>0</v>
      </c>
      <c r="BH36" s="179">
        <f>'Form VII'!$Z$36</f>
        <v>0</v>
      </c>
      <c r="BI36" s="179">
        <f>'Form VII'!$AA$36</f>
        <v>0</v>
      </c>
      <c r="BJ36" s="179">
        <f>'Form VII'!$AB$36</f>
        <v>0</v>
      </c>
      <c r="BK36" s="179">
        <f>'Form VII'!$AC$36</f>
        <v>0</v>
      </c>
      <c r="BL36" s="179">
        <f>'Form VII'!$AD$36</f>
        <v>0</v>
      </c>
      <c r="BM36" s="179">
        <f>'Form VII'!$AE$36</f>
        <v>0</v>
      </c>
      <c r="BN36" s="179">
        <f>'Form VII'!$AF$36</f>
        <v>0</v>
      </c>
      <c r="BO36" s="179">
        <f>'Form VII'!$AG$36</f>
        <v>0</v>
      </c>
      <c r="BP36" s="178"/>
    </row>
    <row r="37" spans="1:68" x14ac:dyDescent="0.2">
      <c r="A37" s="4"/>
      <c r="B37" s="22"/>
      <c r="C37" s="23"/>
      <c r="D37" s="23"/>
      <c r="E37" s="23"/>
      <c r="F37" s="23"/>
      <c r="G37" s="23"/>
      <c r="H37" s="23"/>
      <c r="I37" s="23"/>
      <c r="J37" s="23"/>
      <c r="K37" s="23"/>
      <c r="L37" s="20"/>
      <c r="M37" s="20"/>
      <c r="N37" s="20"/>
      <c r="O37" s="20"/>
      <c r="P37" s="20"/>
      <c r="Q37" s="20"/>
      <c r="R37" s="20"/>
      <c r="S37" s="20"/>
      <c r="T37" s="20"/>
      <c r="U37" s="20"/>
      <c r="V37" s="20"/>
      <c r="W37" s="20"/>
      <c r="X37" s="20"/>
      <c r="Y37" s="20"/>
      <c r="Z37" s="20"/>
      <c r="AA37" s="20"/>
      <c r="AB37" s="20"/>
      <c r="AC37" s="20"/>
      <c r="AD37" s="20"/>
      <c r="AE37" s="20"/>
      <c r="AF37" s="20"/>
      <c r="AG37" s="20"/>
      <c r="AH37" s="20"/>
      <c r="AI37" s="4"/>
    </row>
    <row r="38" spans="1:68" x14ac:dyDescent="0.2">
      <c r="A38" s="4"/>
      <c r="B38" s="374" t="s">
        <v>109</v>
      </c>
      <c r="C38" s="375"/>
      <c r="D38" s="635"/>
      <c r="E38" s="636"/>
      <c r="F38" s="637"/>
      <c r="G38" s="637"/>
      <c r="H38" s="637"/>
      <c r="I38" s="637"/>
      <c r="J38" s="637"/>
      <c r="K38" s="637"/>
      <c r="L38" s="637"/>
      <c r="M38" s="637"/>
      <c r="N38" s="637"/>
      <c r="O38" s="637"/>
      <c r="P38" s="637"/>
      <c r="Q38" s="637"/>
      <c r="R38" s="637"/>
      <c r="S38" s="637"/>
      <c r="T38" s="637"/>
      <c r="U38" s="637"/>
      <c r="V38" s="637"/>
      <c r="W38" s="637"/>
      <c r="X38" s="637"/>
      <c r="Y38" s="637"/>
      <c r="Z38" s="637"/>
      <c r="AA38" s="637"/>
      <c r="AB38" s="637"/>
      <c r="AC38" s="637"/>
      <c r="AD38" s="637"/>
      <c r="AE38" s="637"/>
      <c r="AF38" s="637"/>
      <c r="AG38" s="637"/>
      <c r="AH38" s="638"/>
      <c r="AI38" s="4"/>
    </row>
    <row r="39" spans="1:68" x14ac:dyDescent="0.2">
      <c r="A39" s="4"/>
      <c r="B39" s="22"/>
      <c r="C39" s="23"/>
      <c r="D39" s="23"/>
      <c r="E39" s="639"/>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1"/>
      <c r="AI39" s="4"/>
    </row>
    <row r="40" spans="1:68" ht="12.75" customHeight="1" x14ac:dyDescent="0.2">
      <c r="A40" s="4"/>
      <c r="B40" s="659" t="s">
        <v>25</v>
      </c>
      <c r="C40" s="592"/>
      <c r="D40" s="582" t="s">
        <v>43</v>
      </c>
      <c r="E40" s="687"/>
      <c r="F40" s="687"/>
      <c r="G40" s="687"/>
      <c r="H40" s="687"/>
      <c r="I40" s="687"/>
      <c r="J40" s="687"/>
      <c r="K40" s="687"/>
      <c r="L40" s="687"/>
      <c r="M40" s="687"/>
      <c r="N40" s="688"/>
      <c r="O40" s="607"/>
      <c r="P40" s="607"/>
      <c r="Q40" s="607"/>
      <c r="R40" s="607"/>
      <c r="S40" s="607"/>
      <c r="T40" s="607"/>
      <c r="U40" s="607"/>
      <c r="V40" s="607"/>
      <c r="W40" s="607"/>
      <c r="X40" s="658"/>
      <c r="Y40" s="607"/>
      <c r="Z40" s="607"/>
      <c r="AA40" s="607"/>
      <c r="AB40" s="607"/>
      <c r="AC40" s="607"/>
      <c r="AD40" s="607"/>
      <c r="AE40" s="607"/>
      <c r="AF40" s="607"/>
      <c r="AG40" s="607"/>
      <c r="AH40" s="607"/>
      <c r="AI40" s="4"/>
    </row>
    <row r="41" spans="1:68" x14ac:dyDescent="0.2">
      <c r="A41" s="4"/>
      <c r="B41" s="591"/>
      <c r="C41" s="592"/>
      <c r="D41" s="688" t="s">
        <v>569</v>
      </c>
      <c r="E41" s="607"/>
      <c r="F41" s="607"/>
      <c r="G41" s="607"/>
      <c r="H41" s="607"/>
      <c r="I41" s="607"/>
      <c r="J41" s="607"/>
      <c r="K41" s="607"/>
      <c r="L41" s="607"/>
      <c r="M41" s="607"/>
      <c r="N41" s="357"/>
      <c r="O41" s="357"/>
      <c r="P41" s="357"/>
      <c r="Q41" s="357"/>
      <c r="R41" s="357"/>
      <c r="S41" s="15"/>
      <c r="T41" s="15"/>
      <c r="U41" s="15"/>
      <c r="V41" s="15"/>
      <c r="W41" s="15"/>
      <c r="X41" s="657"/>
      <c r="Y41" s="607"/>
      <c r="Z41" s="607"/>
      <c r="AA41" s="607"/>
      <c r="AB41" s="607"/>
      <c r="AC41" s="607"/>
      <c r="AD41" s="607"/>
      <c r="AE41" s="607"/>
      <c r="AF41" s="607"/>
      <c r="AG41" s="607"/>
      <c r="AH41" s="607"/>
      <c r="AI41" s="4"/>
    </row>
    <row r="42" spans="1:68" x14ac:dyDescent="0.2">
      <c r="A42" s="7"/>
      <c r="B42" s="591"/>
      <c r="C42" s="592"/>
      <c r="D42" s="607"/>
      <c r="E42" s="607"/>
      <c r="F42" s="607"/>
      <c r="G42" s="607"/>
      <c r="H42" s="607"/>
      <c r="I42" s="607"/>
      <c r="J42" s="607"/>
      <c r="K42" s="607"/>
      <c r="L42" s="607"/>
      <c r="M42" s="607"/>
      <c r="N42" s="357"/>
      <c r="O42" s="357"/>
      <c r="P42" s="357"/>
      <c r="Q42" s="357"/>
      <c r="R42" s="357"/>
      <c r="S42" s="15"/>
      <c r="T42" s="15"/>
      <c r="U42" s="15"/>
      <c r="V42" s="15"/>
      <c r="W42" s="15"/>
      <c r="X42" s="607"/>
      <c r="Y42" s="607"/>
      <c r="Z42" s="607"/>
      <c r="AA42" s="607"/>
      <c r="AB42" s="607"/>
      <c r="AC42" s="607"/>
      <c r="AD42" s="607"/>
      <c r="AE42" s="607"/>
      <c r="AF42" s="607"/>
      <c r="AG42" s="607"/>
      <c r="AH42" s="607"/>
      <c r="AI42" s="4"/>
    </row>
    <row r="43" spans="1:68" x14ac:dyDescent="0.2">
      <c r="A43" s="2"/>
      <c r="B43" s="2"/>
      <c r="C43" s="3"/>
      <c r="D43" s="607"/>
      <c r="E43" s="607"/>
      <c r="F43" s="607"/>
      <c r="G43" s="607"/>
      <c r="H43" s="607"/>
      <c r="I43" s="607"/>
      <c r="J43" s="607"/>
      <c r="K43" s="607"/>
      <c r="L43" s="607"/>
      <c r="M43" s="607"/>
      <c r="N43" s="357"/>
      <c r="O43" s="357"/>
      <c r="P43" s="357"/>
      <c r="Q43" s="357"/>
      <c r="R43" s="357"/>
      <c r="S43" s="3"/>
      <c r="T43" s="3"/>
      <c r="U43" s="3"/>
      <c r="V43" s="3"/>
      <c r="W43" s="3"/>
      <c r="X43" s="3"/>
      <c r="Y43" s="3"/>
      <c r="Z43" s="3"/>
      <c r="AA43" s="3"/>
      <c r="AB43" s="3"/>
      <c r="AC43" s="3"/>
      <c r="AD43" s="3"/>
      <c r="AE43" s="3"/>
      <c r="AF43" s="3"/>
      <c r="AG43" s="3"/>
      <c r="AH43" s="3"/>
      <c r="AI43" s="4"/>
    </row>
    <row r="44" spans="1:68" s="1" customFormat="1" x14ac:dyDescent="0.2">
      <c r="A44" s="376" t="s">
        <v>355</v>
      </c>
      <c r="B44" s="376"/>
      <c r="C44" s="376"/>
      <c r="D44" s="377">
        <f>'Form I'!$D$34</f>
        <v>0</v>
      </c>
      <c r="E44" s="499"/>
      <c r="F44" s="499"/>
      <c r="G44" s="500"/>
      <c r="H44" s="380" t="s">
        <v>352</v>
      </c>
      <c r="I44" s="357"/>
      <c r="J44" s="357"/>
      <c r="K44" s="357"/>
      <c r="L44" s="381"/>
      <c r="M44" s="501">
        <f>'Form I'!$M$34</f>
        <v>0</v>
      </c>
      <c r="N44" s="499"/>
      <c r="O44" s="499"/>
      <c r="P44" s="500"/>
      <c r="Q44" s="359" t="s">
        <v>2</v>
      </c>
      <c r="R44" s="359"/>
      <c r="S44" s="359"/>
      <c r="T44" s="443"/>
      <c r="U44" s="444"/>
      <c r="V44" s="385" t="s">
        <v>354</v>
      </c>
      <c r="W44" s="357"/>
      <c r="X44" s="357"/>
      <c r="Y44" s="381"/>
      <c r="Z44" s="443"/>
      <c r="AA44" s="445"/>
      <c r="AB44" s="359" t="s">
        <v>0</v>
      </c>
      <c r="AC44" s="359"/>
      <c r="AD44" s="440"/>
      <c r="AE44" s="441"/>
      <c r="AF44" s="441"/>
      <c r="AG44" s="441"/>
      <c r="AH44" s="442"/>
      <c r="AI44" s="100" t="e" vm="1">
        <v>#VALUE!</v>
      </c>
    </row>
  </sheetData>
  <sheetProtection sheet="1" selectLockedCells="1"/>
  <mergeCells count="20">
    <mergeCell ref="D3:H3"/>
    <mergeCell ref="D40:M40"/>
    <mergeCell ref="E38:AH39"/>
    <mergeCell ref="X41:AH42"/>
    <mergeCell ref="X40:AH40"/>
    <mergeCell ref="D41:R43"/>
    <mergeCell ref="N40:W40"/>
    <mergeCell ref="B38:D38"/>
    <mergeCell ref="AD44:AH44"/>
    <mergeCell ref="B40:C42"/>
    <mergeCell ref="Z44:AA44"/>
    <mergeCell ref="AB44:AC44"/>
    <mergeCell ref="A5:A10"/>
    <mergeCell ref="H44:L44"/>
    <mergeCell ref="Q44:S44"/>
    <mergeCell ref="T44:U44"/>
    <mergeCell ref="V44:Y44"/>
    <mergeCell ref="A44:C44"/>
    <mergeCell ref="D44:G44"/>
    <mergeCell ref="M44:P44"/>
  </mergeCells>
  <phoneticPr fontId="5" type="noConversion"/>
  <conditionalFormatting sqref="C6">
    <cfRule type="expression" dxfId="4264" priority="65" stopIfTrue="1">
      <formula>IF($AL$5="c",TRUE)</formula>
    </cfRule>
    <cfRule type="expression" dxfId="4263" priority="66" stopIfTrue="1">
      <formula>IF(($C$4="A")*AND($B$6="B"),TRUE)</formula>
    </cfRule>
  </conditionalFormatting>
  <conditionalFormatting sqref="C7">
    <cfRule type="expression" dxfId="4262" priority="127" stopIfTrue="1">
      <formula>IF($AM$5="c",TRUE)</formula>
    </cfRule>
    <cfRule type="expression" dxfId="4261" priority="128" stopIfTrue="1">
      <formula>IF(($C$4="A")*AND($B$7="C"),TRUE)</formula>
    </cfRule>
  </conditionalFormatting>
  <conditionalFormatting sqref="C8">
    <cfRule type="expression" dxfId="4260" priority="189" stopIfTrue="1">
      <formula>IF($AN$5="c",TRUE)</formula>
    </cfRule>
    <cfRule type="expression" dxfId="4259" priority="190" stopIfTrue="1">
      <formula>IF(($C$4="A")*AND($B$8="D"),TRUE)</formula>
    </cfRule>
  </conditionalFormatting>
  <conditionalFormatting sqref="C9">
    <cfRule type="expression" dxfId="4258" priority="251" stopIfTrue="1">
      <formula>IF($AO$5="c",TRUE)</formula>
    </cfRule>
    <cfRule type="expression" dxfId="4257" priority="252" stopIfTrue="1">
      <formula>IF(($C$4="A")*AND($B$9="E"),TRUE)</formula>
    </cfRule>
  </conditionalFormatting>
  <conditionalFormatting sqref="C10">
    <cfRule type="expression" dxfId="4256" priority="313" stopIfTrue="1">
      <formula>IF($AP$5="c",TRUE)</formula>
    </cfRule>
    <cfRule type="expression" dxfId="4255" priority="314" stopIfTrue="1">
      <formula>IF(($C$4="A")*AND($B$10="F"),TRUE)</formula>
    </cfRule>
  </conditionalFormatting>
  <conditionalFormatting sqref="C11">
    <cfRule type="expression" dxfId="4254" priority="375" stopIfTrue="1">
      <formula>IF($AQ$5="c",TRUE)</formula>
    </cfRule>
    <cfRule type="expression" dxfId="4253" priority="376" stopIfTrue="1">
      <formula>IF(($C$4="A")*AND($B$11="G"),TRUE)</formula>
    </cfRule>
  </conditionalFormatting>
  <conditionalFormatting sqref="C12">
    <cfRule type="expression" dxfId="4252" priority="437" stopIfTrue="1">
      <formula>IF($AR$5="c",TRUE)</formula>
    </cfRule>
    <cfRule type="expression" dxfId="4251" priority="438" stopIfTrue="1">
      <formula>IF(($C$4="A")*AND($B$12="H"),TRUE)</formula>
    </cfRule>
  </conditionalFormatting>
  <conditionalFormatting sqref="C13">
    <cfRule type="expression" dxfId="4250" priority="499" stopIfTrue="1">
      <formula>IF($AS$5="c",TRUE)</formula>
    </cfRule>
    <cfRule type="expression" dxfId="4249" priority="500" stopIfTrue="1">
      <formula>IF(($C$4="A")*AND($B$13="I"),TRUE)</formula>
    </cfRule>
  </conditionalFormatting>
  <conditionalFormatting sqref="C14">
    <cfRule type="expression" dxfId="4248" priority="561" stopIfTrue="1">
      <formula>IF($AT$5="c",TRUE)</formula>
    </cfRule>
    <cfRule type="expression" dxfId="4247" priority="562" stopIfTrue="1">
      <formula>IF(($C$4="A")*AND($B$14="J"),TRUE)</formula>
    </cfRule>
  </conditionalFormatting>
  <conditionalFormatting sqref="C15">
    <cfRule type="expression" dxfId="4246" priority="623" stopIfTrue="1">
      <formula>IF($AU$5="c",TRUE)</formula>
    </cfRule>
    <cfRule type="expression" dxfId="4245" priority="624" stopIfTrue="1">
      <formula>IF(($C$4="A")*AND($B$15="K"),TRUE)</formula>
    </cfRule>
  </conditionalFormatting>
  <conditionalFormatting sqref="C16">
    <cfRule type="expression" dxfId="4244" priority="685" stopIfTrue="1">
      <formula>IF($AV$5="c",TRUE)</formula>
    </cfRule>
    <cfRule type="expression" dxfId="4243" priority="686" stopIfTrue="1">
      <formula>IF(($C$4="A")*AND($B$16="L"),TRUE)</formula>
    </cfRule>
  </conditionalFormatting>
  <conditionalFormatting sqref="C17">
    <cfRule type="expression" dxfId="4242" priority="747" stopIfTrue="1">
      <formula>IF($AW$5="c",TRUE)</formula>
    </cfRule>
    <cfRule type="expression" dxfId="4241" priority="748" stopIfTrue="1">
      <formula>IF(($C$4="A")*AND($B$17="M"),TRUE)</formula>
    </cfRule>
  </conditionalFormatting>
  <conditionalFormatting sqref="C18">
    <cfRule type="expression" dxfId="4240" priority="809" stopIfTrue="1">
      <formula>IF($AX$5="c",TRUE)</formula>
    </cfRule>
    <cfRule type="expression" dxfId="4239" priority="810" stopIfTrue="1">
      <formula>IF(($C$4="A")*AND($B$18="N"),TRUE)</formula>
    </cfRule>
  </conditionalFormatting>
  <conditionalFormatting sqref="C19">
    <cfRule type="expression" dxfId="4238" priority="871" stopIfTrue="1">
      <formula>IF($AY$5="c",TRUE)</formula>
    </cfRule>
    <cfRule type="expression" dxfId="4237" priority="872" stopIfTrue="1">
      <formula>IF(($C$4="A")*AND($B$19="O"),TRUE)</formula>
    </cfRule>
  </conditionalFormatting>
  <conditionalFormatting sqref="C20">
    <cfRule type="expression" dxfId="4236" priority="933" stopIfTrue="1">
      <formula>IF($AZ$5="c",TRUE)</formula>
    </cfRule>
    <cfRule type="expression" dxfId="4235" priority="934" stopIfTrue="1">
      <formula>IF(($C$4="A")*AND($B$20="P"),TRUE)</formula>
    </cfRule>
  </conditionalFormatting>
  <conditionalFormatting sqref="C21">
    <cfRule type="expression" dxfId="4234" priority="995" stopIfTrue="1">
      <formula>IF($BA$5="c",TRUE)</formula>
    </cfRule>
    <cfRule type="expression" dxfId="4233" priority="996" stopIfTrue="1">
      <formula>IF(($C$4="A")*AND($B$21="Q"),TRUE)</formula>
    </cfRule>
  </conditionalFormatting>
  <conditionalFormatting sqref="C22">
    <cfRule type="expression" dxfId="4232" priority="1057" stopIfTrue="1">
      <formula>IF($BB$5="c",TRUE)</formula>
    </cfRule>
    <cfRule type="expression" dxfId="4231" priority="1058" stopIfTrue="1">
      <formula>IF(($C$4="A")*AND($B$22="R"),TRUE)</formula>
    </cfRule>
  </conditionalFormatting>
  <conditionalFormatting sqref="C23">
    <cfRule type="expression" dxfId="4230" priority="1119" stopIfTrue="1">
      <formula>IF($BC$5="c",TRUE)</formula>
    </cfRule>
    <cfRule type="expression" dxfId="4229" priority="1120" stopIfTrue="1">
      <formula>IF(($C$4="A")*AND($B$23="S"),TRUE)</formula>
    </cfRule>
  </conditionalFormatting>
  <conditionalFormatting sqref="C24">
    <cfRule type="expression" dxfId="4228" priority="1181" stopIfTrue="1">
      <formula>IF($BD$5="c",TRUE)</formula>
    </cfRule>
    <cfRule type="expression" dxfId="4227" priority="1182" stopIfTrue="1">
      <formula>IF(($C$4="A")*AND($B$24="T"),TRUE)</formula>
    </cfRule>
  </conditionalFormatting>
  <conditionalFormatting sqref="C25">
    <cfRule type="expression" dxfId="4226" priority="1243" stopIfTrue="1">
      <formula>IF($BE$5="c",TRUE)</formula>
    </cfRule>
    <cfRule type="expression" dxfId="4225" priority="1244" stopIfTrue="1">
      <formula>IF(($C$4="A")*AND($B$25="U"),TRUE)</formula>
    </cfRule>
  </conditionalFormatting>
  <conditionalFormatting sqref="C26">
    <cfRule type="expression" dxfId="4224" priority="1305" stopIfTrue="1">
      <formula>IF($BF$5="c",TRUE)</formula>
    </cfRule>
    <cfRule type="expression" dxfId="4223" priority="1306" stopIfTrue="1">
      <formula>IF(($C$4="A")*AND($B$26="V"),TRUE)</formula>
    </cfRule>
  </conditionalFormatting>
  <conditionalFormatting sqref="C27">
    <cfRule type="expression" dxfId="4222" priority="1367" stopIfTrue="1">
      <formula>IF($BG$5="c",TRUE)</formula>
    </cfRule>
    <cfRule type="expression" dxfId="4221" priority="1368" stopIfTrue="1">
      <formula>IF(($C$4="A")*AND($B$27="W"),TRUE)</formula>
    </cfRule>
  </conditionalFormatting>
  <conditionalFormatting sqref="C28">
    <cfRule type="expression" dxfId="4220" priority="1429" stopIfTrue="1">
      <formula>IF($BH$5="c",TRUE)</formula>
    </cfRule>
    <cfRule type="expression" dxfId="4219" priority="1430" stopIfTrue="1">
      <formula>IF(($C$4="A")*AND($B$28="X"),TRUE)</formula>
    </cfRule>
  </conditionalFormatting>
  <conditionalFormatting sqref="C29">
    <cfRule type="expression" dxfId="4218" priority="1491" stopIfTrue="1">
      <formula>IF($BI$5="c",TRUE)</formula>
    </cfRule>
    <cfRule type="expression" dxfId="4217" priority="1492" stopIfTrue="1">
      <formula>IF(($C$4="A")*AND($B$29="Y"),TRUE)</formula>
    </cfRule>
  </conditionalFormatting>
  <conditionalFormatting sqref="C30">
    <cfRule type="expression" dxfId="4216" priority="1553" stopIfTrue="1">
      <formula>IF($BJ$5="c",TRUE)</formula>
    </cfRule>
    <cfRule type="expression" dxfId="4215" priority="1554" stopIfTrue="1">
      <formula>IF(($C$4="A")*AND($B$30="Z"),TRUE)</formula>
    </cfRule>
  </conditionalFormatting>
  <conditionalFormatting sqref="C31">
    <cfRule type="expression" dxfId="4214" priority="1615" stopIfTrue="1">
      <formula>IF($BK$5="c",TRUE)</formula>
    </cfRule>
    <cfRule type="expression" dxfId="4213" priority="1616" stopIfTrue="1">
      <formula>IF(($C$4="A")*AND($B$31="AA"),TRUE)</formula>
    </cfRule>
  </conditionalFormatting>
  <conditionalFormatting sqref="C32">
    <cfRule type="expression" dxfId="4212" priority="1677" stopIfTrue="1">
      <formula>IF($BL$5="c",TRUE)</formula>
    </cfRule>
    <cfRule type="expression" dxfId="4211" priority="1678" stopIfTrue="1">
      <formula>IF(($C$4="A")*AND($B$32="AB"),TRUE)</formula>
    </cfRule>
  </conditionalFormatting>
  <conditionalFormatting sqref="C33">
    <cfRule type="expression" dxfId="4210" priority="1739" stopIfTrue="1">
      <formula>IF($BM$5="c",TRUE)</formula>
    </cfRule>
    <cfRule type="expression" dxfId="4209" priority="1740" stopIfTrue="1">
      <formula>IF(($C$4="A")*AND($B$33="AC"),TRUE)</formula>
    </cfRule>
  </conditionalFormatting>
  <conditionalFormatting sqref="C34">
    <cfRule type="expression" dxfId="4208" priority="1801" stopIfTrue="1">
      <formula>IF($BN$5="c",TRUE)</formula>
    </cfRule>
    <cfRule type="expression" dxfId="4207" priority="1802" stopIfTrue="1">
      <formula>IF(($C$4="A")*AND($B$34="AD"),TRUE)</formula>
    </cfRule>
  </conditionalFormatting>
  <conditionalFormatting sqref="C35">
    <cfRule type="expression" dxfId="4206" priority="1863" stopIfTrue="1">
      <formula>IF($BO$5="c",TRUE)</formula>
    </cfRule>
    <cfRule type="expression" dxfId="4205" priority="1864" stopIfTrue="1">
      <formula>IF(($C$4="A")*AND($B$35="AE"),TRUE)</formula>
    </cfRule>
  </conditionalFormatting>
  <conditionalFormatting sqref="C36">
    <cfRule type="expression" dxfId="4204" priority="1925" stopIfTrue="1">
      <formula>IF($BP$5="c",TRUE)</formula>
    </cfRule>
    <cfRule type="expression" dxfId="4203" priority="1926" stopIfTrue="1">
      <formula>IF(($C$4="A")*AND($B$36="AF"),TRUE)</formula>
    </cfRule>
  </conditionalFormatting>
  <conditionalFormatting sqref="D5">
    <cfRule type="expression" dxfId="4202" priority="3" stopIfTrue="1">
      <formula>IF($AK$6="c",TRUE)</formula>
    </cfRule>
    <cfRule type="expression" dxfId="4201" priority="4" stopIfTrue="1">
      <formula>IF(($D$4="B")*AND($B$5="A"),TRUE)</formula>
    </cfRule>
  </conditionalFormatting>
  <conditionalFormatting sqref="D7">
    <cfRule type="expression" dxfId="4200" priority="129" stopIfTrue="1">
      <formula>IF($AM$6="c",TRUE)</formula>
    </cfRule>
    <cfRule type="expression" dxfId="4199" priority="130" stopIfTrue="1">
      <formula>IF(($D$4="B")*AND($B$7="C"),TRUE)</formula>
    </cfRule>
  </conditionalFormatting>
  <conditionalFormatting sqref="D8">
    <cfRule type="expression" dxfId="4198" priority="191" stopIfTrue="1">
      <formula>IF($AN$6="c",TRUE)</formula>
    </cfRule>
    <cfRule type="expression" dxfId="4197" priority="192" stopIfTrue="1">
      <formula>IF(($D$4="B")*AND($B$8="D"),TRUE)</formula>
    </cfRule>
  </conditionalFormatting>
  <conditionalFormatting sqref="D9">
    <cfRule type="expression" dxfId="4196" priority="253" stopIfTrue="1">
      <formula>IF($AO$6="c",TRUE)</formula>
    </cfRule>
    <cfRule type="expression" dxfId="4195" priority="254" stopIfTrue="1">
      <formula>IF(($D$4="B")*AND($B$9="E"),TRUE)</formula>
    </cfRule>
  </conditionalFormatting>
  <conditionalFormatting sqref="D10">
    <cfRule type="expression" dxfId="4194" priority="315" stopIfTrue="1">
      <formula>IF($AP$6="c",TRUE)</formula>
    </cfRule>
    <cfRule type="expression" dxfId="4193" priority="316" stopIfTrue="1">
      <formula>IF(($D$4="B")*AND($B$10="F"),TRUE)</formula>
    </cfRule>
  </conditionalFormatting>
  <conditionalFormatting sqref="D11">
    <cfRule type="expression" dxfId="4192" priority="377" stopIfTrue="1">
      <formula>IF($AQ$6="c",TRUE)</formula>
    </cfRule>
    <cfRule type="expression" dxfId="4191" priority="378" stopIfTrue="1">
      <formula>IF(($D$4="B")*AND($B$11="G"),TRUE)</formula>
    </cfRule>
  </conditionalFormatting>
  <conditionalFormatting sqref="D12">
    <cfRule type="expression" dxfId="4190" priority="439" stopIfTrue="1">
      <formula>IF($AR$6="c",TRUE)</formula>
    </cfRule>
    <cfRule type="expression" dxfId="4189" priority="440" stopIfTrue="1">
      <formula>IF(($D$4="B")*AND($B$12="H"),TRUE)</formula>
    </cfRule>
  </conditionalFormatting>
  <conditionalFormatting sqref="D13">
    <cfRule type="expression" dxfId="4188" priority="501" stopIfTrue="1">
      <formula>IF($AS$6="c",TRUE)</formula>
    </cfRule>
    <cfRule type="expression" dxfId="4187" priority="502" stopIfTrue="1">
      <formula>IF(($D$4="B")*AND($B$13="I"),TRUE)</formula>
    </cfRule>
  </conditionalFormatting>
  <conditionalFormatting sqref="D14">
    <cfRule type="expression" dxfId="4186" priority="563" stopIfTrue="1">
      <formula>IF($AT$6="c",TRUE)</formula>
    </cfRule>
    <cfRule type="expression" dxfId="4185" priority="564" stopIfTrue="1">
      <formula>IF(($D$4="B")*AND($B$14="J"),TRUE)</formula>
    </cfRule>
  </conditionalFormatting>
  <conditionalFormatting sqref="D15">
    <cfRule type="expression" dxfId="4184" priority="625" stopIfTrue="1">
      <formula>IF($AU$6="c",TRUE)</formula>
    </cfRule>
    <cfRule type="expression" dxfId="4183" priority="626" stopIfTrue="1">
      <formula>IF(($D$4="B")*AND($B$15="K"),TRUE)</formula>
    </cfRule>
  </conditionalFormatting>
  <conditionalFormatting sqref="D16">
    <cfRule type="expression" dxfId="4182" priority="687" stopIfTrue="1">
      <formula>IF($AV$6="c",TRUE)</formula>
    </cfRule>
    <cfRule type="expression" dxfId="4181" priority="688" stopIfTrue="1">
      <formula>IF(($D$4="B")*AND($B$16="L"),TRUE)</formula>
    </cfRule>
  </conditionalFormatting>
  <conditionalFormatting sqref="D17">
    <cfRule type="expression" dxfId="4180" priority="749" stopIfTrue="1">
      <formula>IF($AW$6="c",TRUE)</formula>
    </cfRule>
    <cfRule type="expression" dxfId="4179" priority="750" stopIfTrue="1">
      <formula>IF(($D$4="B")*AND($B$17="M"),TRUE)</formula>
    </cfRule>
  </conditionalFormatting>
  <conditionalFormatting sqref="D18">
    <cfRule type="expression" dxfId="4178" priority="811" stopIfTrue="1">
      <formula>IF($AX$6="c",TRUE)</formula>
    </cfRule>
    <cfRule type="expression" dxfId="4177" priority="812" stopIfTrue="1">
      <formula>IF(($D$4="B")*AND($B$18="N"),TRUE)</formula>
    </cfRule>
  </conditionalFormatting>
  <conditionalFormatting sqref="D19">
    <cfRule type="expression" dxfId="4176" priority="873" stopIfTrue="1">
      <formula>IF($AY$6="c",TRUE)</formula>
    </cfRule>
    <cfRule type="expression" dxfId="4175" priority="874" stopIfTrue="1">
      <formula>IF(($D$4="B")*AND($B$19="O"),TRUE)</formula>
    </cfRule>
  </conditionalFormatting>
  <conditionalFormatting sqref="D20">
    <cfRule type="expression" dxfId="4174" priority="935" stopIfTrue="1">
      <formula>IF($AZ$6="c",TRUE)</formula>
    </cfRule>
    <cfRule type="expression" dxfId="4173" priority="936" stopIfTrue="1">
      <formula>IF(($D$4="B")*AND($B$20="P"),TRUE)</formula>
    </cfRule>
  </conditionalFormatting>
  <conditionalFormatting sqref="D21">
    <cfRule type="expression" dxfId="4172" priority="997" stopIfTrue="1">
      <formula>IF($BA$6="c",TRUE)</formula>
    </cfRule>
    <cfRule type="expression" dxfId="4171" priority="998" stopIfTrue="1">
      <formula>IF(($D$4="B")*AND($B$21="Q"),TRUE)</formula>
    </cfRule>
  </conditionalFormatting>
  <conditionalFormatting sqref="D22">
    <cfRule type="expression" dxfId="4170" priority="1059" stopIfTrue="1">
      <formula>IF($BB$6="c",TRUE)</formula>
    </cfRule>
    <cfRule type="expression" dxfId="4169" priority="1060" stopIfTrue="1">
      <formula>IF(($D$4="B")*AND($B$22="R"),TRUE)</formula>
    </cfRule>
  </conditionalFormatting>
  <conditionalFormatting sqref="D23">
    <cfRule type="expression" dxfId="4168" priority="1121" stopIfTrue="1">
      <formula>IF($BC$6="c",TRUE)</formula>
    </cfRule>
    <cfRule type="expression" dxfId="4167" priority="1122" stopIfTrue="1">
      <formula>IF(($D$4="B")*AND($B$23="S"),TRUE)</formula>
    </cfRule>
  </conditionalFormatting>
  <conditionalFormatting sqref="D24">
    <cfRule type="expression" dxfId="4166" priority="1183" stopIfTrue="1">
      <formula>IF($BD$6="c",TRUE)</formula>
    </cfRule>
    <cfRule type="expression" dxfId="4165" priority="1184" stopIfTrue="1">
      <formula>IF(($D$4="B")*AND($B$24="T"),TRUE)</formula>
    </cfRule>
  </conditionalFormatting>
  <conditionalFormatting sqref="D25">
    <cfRule type="expression" dxfId="4164" priority="1245" stopIfTrue="1">
      <formula>IF($BE$6="c",TRUE)</formula>
    </cfRule>
    <cfRule type="expression" dxfId="4163" priority="1246" stopIfTrue="1">
      <formula>IF(($D$4="B")*AND($B$25="U"),TRUE)</formula>
    </cfRule>
  </conditionalFormatting>
  <conditionalFormatting sqref="D26">
    <cfRule type="expression" dxfId="4162" priority="1307" stopIfTrue="1">
      <formula>IF($BF$6="c",TRUE)</formula>
    </cfRule>
    <cfRule type="expression" dxfId="4161" priority="1308" stopIfTrue="1">
      <formula>IF(($D$4="B")*AND($B$26="V"),TRUE)</formula>
    </cfRule>
  </conditionalFormatting>
  <conditionalFormatting sqref="D27">
    <cfRule type="expression" dxfId="4160" priority="1369" stopIfTrue="1">
      <formula>IF($BG$6="c",TRUE)</formula>
    </cfRule>
    <cfRule type="expression" dxfId="4159" priority="1370" stopIfTrue="1">
      <formula>IF(($D$4="B")*AND($B$27="W"),TRUE)</formula>
    </cfRule>
  </conditionalFormatting>
  <conditionalFormatting sqref="D28">
    <cfRule type="expression" dxfId="4158" priority="1431" stopIfTrue="1">
      <formula>IF($BH$6="c",TRUE)</formula>
    </cfRule>
    <cfRule type="expression" dxfId="4157" priority="1432" stopIfTrue="1">
      <formula>IF(($D$4="B")*AND($B$28="X"),TRUE)</formula>
    </cfRule>
  </conditionalFormatting>
  <conditionalFormatting sqref="D29">
    <cfRule type="expression" dxfId="4156" priority="1493" stopIfTrue="1">
      <formula>IF($BI$6="c",TRUE)</formula>
    </cfRule>
    <cfRule type="expression" dxfId="4155" priority="1494" stopIfTrue="1">
      <formula>IF(($D$4="B")*AND($B$29="Y"),TRUE)</formula>
    </cfRule>
  </conditionalFormatting>
  <conditionalFormatting sqref="D30">
    <cfRule type="expression" dxfId="4154" priority="1555" stopIfTrue="1">
      <formula>IF($BJ$6="c",TRUE)</formula>
    </cfRule>
    <cfRule type="expression" dxfId="4153" priority="1556" stopIfTrue="1">
      <formula>IF(($D$4="B")*AND($B$30="Z"),TRUE)</formula>
    </cfRule>
  </conditionalFormatting>
  <conditionalFormatting sqref="D31">
    <cfRule type="expression" dxfId="4152" priority="1617" stopIfTrue="1">
      <formula>IF($BK$6="c",TRUE)</formula>
    </cfRule>
    <cfRule type="expression" dxfId="4151" priority="1618" stopIfTrue="1">
      <formula>IF(($D$4="B")*AND($B$31="AA"),TRUE)</formula>
    </cfRule>
  </conditionalFormatting>
  <conditionalFormatting sqref="D32">
    <cfRule type="expression" dxfId="4150" priority="1679" stopIfTrue="1">
      <formula>IF($BL$6="c",TRUE)</formula>
    </cfRule>
    <cfRule type="expression" dxfId="4149" priority="1680" stopIfTrue="1">
      <formula>IF(($D$4="B")*AND($B$32="AB"),TRUE)</formula>
    </cfRule>
  </conditionalFormatting>
  <conditionalFormatting sqref="D33">
    <cfRule type="expression" dxfId="4148" priority="1741" stopIfTrue="1">
      <formula>IF($BM$6="c",TRUE)</formula>
    </cfRule>
    <cfRule type="expression" dxfId="4147" priority="1742" stopIfTrue="1">
      <formula>IF(($D$4="B")*AND($B$33="AC"),TRUE)</formula>
    </cfRule>
  </conditionalFormatting>
  <conditionalFormatting sqref="D34">
    <cfRule type="expression" dxfId="4146" priority="1803" stopIfTrue="1">
      <formula>IF($BN$6="c",TRUE)</formula>
    </cfRule>
    <cfRule type="expression" dxfId="4145" priority="1804" stopIfTrue="1">
      <formula>IF(($D$4="B")*AND($B$34="AD"),TRUE)</formula>
    </cfRule>
  </conditionalFormatting>
  <conditionalFormatting sqref="D35">
    <cfRule type="expression" dxfId="4144" priority="1865" stopIfTrue="1">
      <formula>IF($BO$6="c",TRUE)</formula>
    </cfRule>
    <cfRule type="expression" dxfId="4143" priority="1866" stopIfTrue="1">
      <formula>IF(($D$4="B")*AND($B$35="AE"),TRUE)</formula>
    </cfRule>
  </conditionalFormatting>
  <conditionalFormatting sqref="D36">
    <cfRule type="expression" dxfId="4142" priority="1927" stopIfTrue="1">
      <formula>IF($BP$6="c",TRUE)</formula>
    </cfRule>
    <cfRule type="expression" dxfId="4141" priority="1928" stopIfTrue="1">
      <formula>IF(($D$4="B")*AND($B$36="AF"),TRUE)</formula>
    </cfRule>
  </conditionalFormatting>
  <conditionalFormatting sqref="D44:G44 M44:P44">
    <cfRule type="cellIs" dxfId="4140" priority="1" stopIfTrue="1" operator="equal">
      <formula>0</formula>
    </cfRule>
  </conditionalFormatting>
  <conditionalFormatting sqref="E5">
    <cfRule type="expression" dxfId="4139" priority="5" stopIfTrue="1">
      <formula>IF($AK$7="c",TRUE)</formula>
    </cfRule>
    <cfRule type="expression" dxfId="4138" priority="6" stopIfTrue="1">
      <formula>IF(($E$4="C")*AND($B$5="A"),TRUE)</formula>
    </cfRule>
  </conditionalFormatting>
  <conditionalFormatting sqref="E6">
    <cfRule type="expression" dxfId="4137" priority="67" stopIfTrue="1">
      <formula>IF($AL$7="c",TRUE)</formula>
    </cfRule>
    <cfRule type="expression" dxfId="4136" priority="68" stopIfTrue="1">
      <formula>IF(($E$4="C")*AND($B$6="B"),TRUE)</formula>
    </cfRule>
  </conditionalFormatting>
  <conditionalFormatting sqref="E8">
    <cfRule type="expression" dxfId="4135" priority="193" stopIfTrue="1">
      <formula>IF($AN$7="c",TRUE)</formula>
    </cfRule>
    <cfRule type="expression" dxfId="4134" priority="194" stopIfTrue="1">
      <formula>IF(($E$4="C")*AND($B$8="D"),TRUE)</formula>
    </cfRule>
  </conditionalFormatting>
  <conditionalFormatting sqref="E9">
    <cfRule type="expression" dxfId="4133" priority="255" stopIfTrue="1">
      <formula>IF($AO$7="c",TRUE)</formula>
    </cfRule>
    <cfRule type="expression" dxfId="4132" priority="256" stopIfTrue="1">
      <formula>IF(($E$4="C")*AND($B$9="E"),TRUE)</formula>
    </cfRule>
  </conditionalFormatting>
  <conditionalFormatting sqref="E10">
    <cfRule type="expression" dxfId="4131" priority="317" stopIfTrue="1">
      <formula>IF($AP$7="c",TRUE)</formula>
    </cfRule>
    <cfRule type="expression" dxfId="4130" priority="318" stopIfTrue="1">
      <formula>IF(($E$4="C")*AND($B$10="F"),TRUE)</formula>
    </cfRule>
  </conditionalFormatting>
  <conditionalFormatting sqref="E11">
    <cfRule type="expression" dxfId="4129" priority="379" stopIfTrue="1">
      <formula>IF($AQ$7="c",TRUE)</formula>
    </cfRule>
    <cfRule type="expression" dxfId="4128" priority="380" stopIfTrue="1">
      <formula>IF(($E$4="C")*AND($B$11="G"),TRUE)</formula>
    </cfRule>
  </conditionalFormatting>
  <conditionalFormatting sqref="E12">
    <cfRule type="expression" dxfId="4127" priority="441" stopIfTrue="1">
      <formula>IF($AR$7="c",TRUE)</formula>
    </cfRule>
    <cfRule type="expression" dxfId="4126" priority="442" stopIfTrue="1">
      <formula>IF(($E$4="C")*AND($B$12="H"),TRUE)</formula>
    </cfRule>
  </conditionalFormatting>
  <conditionalFormatting sqref="E13">
    <cfRule type="expression" dxfId="4125" priority="503" stopIfTrue="1">
      <formula>IF($AS$7="c",TRUE)</formula>
    </cfRule>
    <cfRule type="expression" dxfId="4124" priority="504" stopIfTrue="1">
      <formula>IF(($E$4="C")*AND($B$13="I"),TRUE)</formula>
    </cfRule>
  </conditionalFormatting>
  <conditionalFormatting sqref="E14">
    <cfRule type="expression" dxfId="4123" priority="565" stopIfTrue="1">
      <formula>IF($AT$7="c",TRUE)</formula>
    </cfRule>
    <cfRule type="expression" dxfId="4122" priority="566" stopIfTrue="1">
      <formula>IF(($E$4="C")*AND($B$14="J"),TRUE)</formula>
    </cfRule>
  </conditionalFormatting>
  <conditionalFormatting sqref="E15">
    <cfRule type="expression" dxfId="4121" priority="627" stopIfTrue="1">
      <formula>IF($AU$7="c",TRUE)</formula>
    </cfRule>
    <cfRule type="expression" dxfId="4120" priority="628" stopIfTrue="1">
      <formula>IF(($E$4="C")*AND($B$15="K"),TRUE)</formula>
    </cfRule>
  </conditionalFormatting>
  <conditionalFormatting sqref="E16">
    <cfRule type="expression" dxfId="4119" priority="689" stopIfTrue="1">
      <formula>IF($AV$7="c",TRUE)</formula>
    </cfRule>
    <cfRule type="expression" dxfId="4118" priority="690" stopIfTrue="1">
      <formula>IF(($E$4="C")*AND($B$16="L"),TRUE)</formula>
    </cfRule>
  </conditionalFormatting>
  <conditionalFormatting sqref="E17">
    <cfRule type="expression" dxfId="4117" priority="751" stopIfTrue="1">
      <formula>IF($AW$7="c",TRUE)</formula>
    </cfRule>
    <cfRule type="expression" dxfId="4116" priority="752" stopIfTrue="1">
      <formula>IF(($E$4="C")*AND($B$17="M"),TRUE)</formula>
    </cfRule>
  </conditionalFormatting>
  <conditionalFormatting sqref="E18">
    <cfRule type="expression" dxfId="4115" priority="813" stopIfTrue="1">
      <formula>IF($AX$7="c",TRUE)</formula>
    </cfRule>
    <cfRule type="expression" dxfId="4114" priority="814" stopIfTrue="1">
      <formula>IF(($E$4="C")*AND($B$18="N"),TRUE)</formula>
    </cfRule>
  </conditionalFormatting>
  <conditionalFormatting sqref="E19">
    <cfRule type="expression" dxfId="4113" priority="875" stopIfTrue="1">
      <formula>IF($AY$7="c",TRUE)</formula>
    </cfRule>
    <cfRule type="expression" dxfId="4112" priority="876" stopIfTrue="1">
      <formula>IF(($E$4="C")*AND($B$19="O"),TRUE)</formula>
    </cfRule>
  </conditionalFormatting>
  <conditionalFormatting sqref="E20">
    <cfRule type="expression" dxfId="4111" priority="937" stopIfTrue="1">
      <formula>IF($AZ$7="c",TRUE)</formula>
    </cfRule>
    <cfRule type="expression" dxfId="4110" priority="938" stopIfTrue="1">
      <formula>IF(($E$4="C")*AND($B$20="P"),TRUE)</formula>
    </cfRule>
  </conditionalFormatting>
  <conditionalFormatting sqref="E21">
    <cfRule type="expression" dxfId="4109" priority="999" stopIfTrue="1">
      <formula>IF($BA$7="c",TRUE)</formula>
    </cfRule>
    <cfRule type="expression" dxfId="4108" priority="1000" stopIfTrue="1">
      <formula>IF(($E$4="C")*AND($B$21="Q"),TRUE)</formula>
    </cfRule>
  </conditionalFormatting>
  <conditionalFormatting sqref="E22">
    <cfRule type="expression" dxfId="4107" priority="1061" stopIfTrue="1">
      <formula>IF($BB$7="c",TRUE)</formula>
    </cfRule>
    <cfRule type="expression" dxfId="4106" priority="1062" stopIfTrue="1">
      <formula>IF(($E$4="C")*AND($B$22="R"),TRUE)</formula>
    </cfRule>
  </conditionalFormatting>
  <conditionalFormatting sqref="E23">
    <cfRule type="expression" dxfId="4105" priority="1123" stopIfTrue="1">
      <formula>IF($BC$7="c",TRUE)</formula>
    </cfRule>
    <cfRule type="expression" dxfId="4104" priority="1124" stopIfTrue="1">
      <formula>IF(($E$4="C")*AND($B$23="S"),TRUE)</formula>
    </cfRule>
  </conditionalFormatting>
  <conditionalFormatting sqref="E24">
    <cfRule type="expression" dxfId="4103" priority="1185" stopIfTrue="1">
      <formula>IF($BD$7="c",TRUE)</formula>
    </cfRule>
    <cfRule type="expression" dxfId="4102" priority="1186" stopIfTrue="1">
      <formula>IF(($E$4="C")*AND($B$24="T"),TRUE)</formula>
    </cfRule>
  </conditionalFormatting>
  <conditionalFormatting sqref="E25">
    <cfRule type="expression" dxfId="4101" priority="1247" stopIfTrue="1">
      <formula>IF($BE$7="c",TRUE)</formula>
    </cfRule>
    <cfRule type="expression" dxfId="4100" priority="1248" stopIfTrue="1">
      <formula>IF(($E$4="C")*AND($B$25="U"),TRUE)</formula>
    </cfRule>
  </conditionalFormatting>
  <conditionalFormatting sqref="E26">
    <cfRule type="expression" dxfId="4099" priority="1309" stopIfTrue="1">
      <formula>IF($BF$7="c",TRUE)</formula>
    </cfRule>
    <cfRule type="expression" dxfId="4098" priority="1310" stopIfTrue="1">
      <formula>IF(($E$4="C")*AND($B$26="V"),TRUE)</formula>
    </cfRule>
  </conditionalFormatting>
  <conditionalFormatting sqref="E27">
    <cfRule type="expression" dxfId="4097" priority="1371" stopIfTrue="1">
      <formula>IF($BG$7="c",TRUE)</formula>
    </cfRule>
    <cfRule type="expression" dxfId="4096" priority="1372" stopIfTrue="1">
      <formula>IF(($E$4="C")*AND($B$27="W"),TRUE)</formula>
    </cfRule>
  </conditionalFormatting>
  <conditionalFormatting sqref="E28">
    <cfRule type="expression" dxfId="4095" priority="1433" stopIfTrue="1">
      <formula>IF($BH$7="c",TRUE)</formula>
    </cfRule>
    <cfRule type="expression" dxfId="4094" priority="1434" stopIfTrue="1">
      <formula>IF(($E$4="C")*AND($B$28="X"),TRUE)</formula>
    </cfRule>
  </conditionalFormatting>
  <conditionalFormatting sqref="E29">
    <cfRule type="expression" dxfId="4093" priority="1495" stopIfTrue="1">
      <formula>IF($BI$7="c",TRUE)</formula>
    </cfRule>
    <cfRule type="expression" dxfId="4092" priority="1496" stopIfTrue="1">
      <formula>IF(($E$4="C")*AND($B$29="Y"),TRUE)</formula>
    </cfRule>
  </conditionalFormatting>
  <conditionalFormatting sqref="E30">
    <cfRule type="expression" dxfId="4091" priority="1557" stopIfTrue="1">
      <formula>IF($BJ$7="c",TRUE)</formula>
    </cfRule>
    <cfRule type="expression" dxfId="4090" priority="1558" stopIfTrue="1">
      <formula>IF(($E$4="C")*AND($B$30="Z"),TRUE)</formula>
    </cfRule>
  </conditionalFormatting>
  <conditionalFormatting sqref="E31">
    <cfRule type="expression" dxfId="4089" priority="1619" stopIfTrue="1">
      <formula>IF($BK$7="c",TRUE)</formula>
    </cfRule>
    <cfRule type="expression" dxfId="4088" priority="1620" stopIfTrue="1">
      <formula>IF(($E$4="C")*AND($B$31="AA"),TRUE)</formula>
    </cfRule>
  </conditionalFormatting>
  <conditionalFormatting sqref="E32">
    <cfRule type="expression" dxfId="4087" priority="1681" stopIfTrue="1">
      <formula>IF($BL$7="c",TRUE)</formula>
    </cfRule>
    <cfRule type="expression" dxfId="4086" priority="1682" stopIfTrue="1">
      <formula>IF(($E$4="C")*AND($B$32="AB"),TRUE)</formula>
    </cfRule>
  </conditionalFormatting>
  <conditionalFormatting sqref="E33">
    <cfRule type="expression" dxfId="4085" priority="1743" stopIfTrue="1">
      <formula>IF($BM$7="c",TRUE)</formula>
    </cfRule>
    <cfRule type="expression" dxfId="4084" priority="1744" stopIfTrue="1">
      <formula>IF(($E$4="C")*AND($B$33="AC"),TRUE)</formula>
    </cfRule>
  </conditionalFormatting>
  <conditionalFormatting sqref="E34">
    <cfRule type="expression" dxfId="4083" priority="1805" stopIfTrue="1">
      <formula>IF($BN$7="c",TRUE)</formula>
    </cfRule>
    <cfRule type="expression" dxfId="4082" priority="1806" stopIfTrue="1">
      <formula>IF(($E$4="C")*AND($B$34="AD"),TRUE)</formula>
    </cfRule>
  </conditionalFormatting>
  <conditionalFormatting sqref="E35">
    <cfRule type="expression" dxfId="4081" priority="1867" stopIfTrue="1">
      <formula>IF($BO$7="c",TRUE)</formula>
    </cfRule>
    <cfRule type="expression" dxfId="4080" priority="1868" stopIfTrue="1">
      <formula>IF(($E$4="C")*AND($B$35="AE"),TRUE)</formula>
    </cfRule>
  </conditionalFormatting>
  <conditionalFormatting sqref="E36">
    <cfRule type="expression" dxfId="4079" priority="1929" stopIfTrue="1">
      <formula>IF($BP$7="c",TRUE)</formula>
    </cfRule>
    <cfRule type="expression" dxfId="4078" priority="1930" stopIfTrue="1">
      <formula>IF(($E$4="C")*AND($B$36="AF"),TRUE)</formula>
    </cfRule>
  </conditionalFormatting>
  <conditionalFormatting sqref="F5">
    <cfRule type="expression" dxfId="4077" priority="7" stopIfTrue="1">
      <formula>IF($AK$8="c",TRUE)</formula>
    </cfRule>
    <cfRule type="expression" dxfId="4076" priority="8" stopIfTrue="1">
      <formula>IF(($F$4="D")*AND($B$5="A"),TRUE)</formula>
    </cfRule>
  </conditionalFormatting>
  <conditionalFormatting sqref="F6">
    <cfRule type="expression" dxfId="4075" priority="69" stopIfTrue="1">
      <formula>IF($AL$8="c",TRUE)</formula>
    </cfRule>
    <cfRule type="expression" dxfId="4074" priority="70" stopIfTrue="1">
      <formula>IF(($F$4="D")*AND($B$6="B"),TRUE)</formula>
    </cfRule>
  </conditionalFormatting>
  <conditionalFormatting sqref="F7">
    <cfRule type="expression" dxfId="4073" priority="131" stopIfTrue="1">
      <formula>IF($AM$8="c",TRUE)</formula>
    </cfRule>
    <cfRule type="expression" dxfId="4072" priority="132" stopIfTrue="1">
      <formula>IF(($F$4="D")*AND($B$7="C"),TRUE)</formula>
    </cfRule>
  </conditionalFormatting>
  <conditionalFormatting sqref="F9">
    <cfRule type="expression" dxfId="4071" priority="257" stopIfTrue="1">
      <formula>IF($AO$8="c",TRUE)</formula>
    </cfRule>
    <cfRule type="expression" dxfId="4070" priority="258" stopIfTrue="1">
      <formula>IF(($F$4="D")*AND($B$9="E"),TRUE)</formula>
    </cfRule>
  </conditionalFormatting>
  <conditionalFormatting sqref="F10">
    <cfRule type="expression" dxfId="4069" priority="319" stopIfTrue="1">
      <formula>IF($AP$8="c",TRUE)</formula>
    </cfRule>
    <cfRule type="expression" dxfId="4068" priority="320" stopIfTrue="1">
      <formula>IF(($F$4="D")*AND($B$10="F"),TRUE)</formula>
    </cfRule>
  </conditionalFormatting>
  <conditionalFormatting sqref="F11">
    <cfRule type="expression" dxfId="4067" priority="381" stopIfTrue="1">
      <formula>IF($AQ$8="c",TRUE)</formula>
    </cfRule>
    <cfRule type="expression" dxfId="4066" priority="382" stopIfTrue="1">
      <formula>IF(($F$4="D")*AND($B$11="G"),TRUE)</formula>
    </cfRule>
  </conditionalFormatting>
  <conditionalFormatting sqref="F12">
    <cfRule type="expression" dxfId="4065" priority="443" stopIfTrue="1">
      <formula>IF($AR$8="c",TRUE)</formula>
    </cfRule>
    <cfRule type="expression" dxfId="4064" priority="444" stopIfTrue="1">
      <formula>IF(($F$4="D")*AND($B$12="H"),TRUE)</formula>
    </cfRule>
  </conditionalFormatting>
  <conditionalFormatting sqref="F13">
    <cfRule type="expression" dxfId="4063" priority="505" stopIfTrue="1">
      <formula>IF($AS$8="c",TRUE)</formula>
    </cfRule>
    <cfRule type="expression" dxfId="4062" priority="506" stopIfTrue="1">
      <formula>IF(($F$4="D")*AND($B$13="I"),TRUE)</formula>
    </cfRule>
  </conditionalFormatting>
  <conditionalFormatting sqref="F14">
    <cfRule type="expression" dxfId="4061" priority="567" stopIfTrue="1">
      <formula>IF($AT$8="c",TRUE)</formula>
    </cfRule>
    <cfRule type="expression" dxfId="4060" priority="568" stopIfTrue="1">
      <formula>IF(($F$4="D")*AND($B$14="J"),TRUE)</formula>
    </cfRule>
  </conditionalFormatting>
  <conditionalFormatting sqref="F15">
    <cfRule type="expression" dxfId="4059" priority="629" stopIfTrue="1">
      <formula>IF($AU$8="c",TRUE)</formula>
    </cfRule>
    <cfRule type="expression" dxfId="4058" priority="630" stopIfTrue="1">
      <formula>IF(($F$4="D")*AND($B$15="K"),TRUE)</formula>
    </cfRule>
  </conditionalFormatting>
  <conditionalFormatting sqref="F16">
    <cfRule type="expression" dxfId="4057" priority="691" stopIfTrue="1">
      <formula>IF($AV$8="c",TRUE)</formula>
    </cfRule>
    <cfRule type="expression" dxfId="4056" priority="692" stopIfTrue="1">
      <formula>IF(($F$4="D")*AND($B$16="L"),TRUE)</formula>
    </cfRule>
  </conditionalFormatting>
  <conditionalFormatting sqref="F17">
    <cfRule type="expression" dxfId="4055" priority="753" stopIfTrue="1">
      <formula>IF($AW$8="c",TRUE)</formula>
    </cfRule>
    <cfRule type="expression" dxfId="4054" priority="754" stopIfTrue="1">
      <formula>IF(($F$4="D")*AND($B$17="M"),TRUE)</formula>
    </cfRule>
  </conditionalFormatting>
  <conditionalFormatting sqref="F18">
    <cfRule type="expression" dxfId="4053" priority="815" stopIfTrue="1">
      <formula>IF($AX$8="c",TRUE)</formula>
    </cfRule>
    <cfRule type="expression" dxfId="4052" priority="816" stopIfTrue="1">
      <formula>IF(($F$4="D")*AND($B$18="N"),TRUE)</formula>
    </cfRule>
  </conditionalFormatting>
  <conditionalFormatting sqref="F19">
    <cfRule type="expression" dxfId="4051" priority="877" stopIfTrue="1">
      <formula>IF($AY$8="c",TRUE)</formula>
    </cfRule>
    <cfRule type="expression" dxfId="4050" priority="878" stopIfTrue="1">
      <formula>IF(($F$4="D")*AND($B$19="O"),TRUE)</formula>
    </cfRule>
  </conditionalFormatting>
  <conditionalFormatting sqref="F20">
    <cfRule type="expression" dxfId="4049" priority="939" stopIfTrue="1">
      <formula>IF($AZ$8="c",TRUE)</formula>
    </cfRule>
    <cfRule type="expression" dxfId="4048" priority="940" stopIfTrue="1">
      <formula>IF(($F$4="D")*AND($B$20="P"),TRUE)</formula>
    </cfRule>
  </conditionalFormatting>
  <conditionalFormatting sqref="F21">
    <cfRule type="expression" dxfId="4047" priority="1001" stopIfTrue="1">
      <formula>IF($BA$8="c",TRUE)</formula>
    </cfRule>
    <cfRule type="expression" dxfId="4046" priority="1002" stopIfTrue="1">
      <formula>IF(($F$4="D")*AND($B$21="Q"),TRUE)</formula>
    </cfRule>
  </conditionalFormatting>
  <conditionalFormatting sqref="F22">
    <cfRule type="expression" dxfId="4045" priority="1063" stopIfTrue="1">
      <formula>IF($BB$8="c",TRUE)</formula>
    </cfRule>
    <cfRule type="expression" dxfId="4044" priority="1064" stopIfTrue="1">
      <formula>IF(($F$4="D")*AND($B$22="R"),TRUE)</formula>
    </cfRule>
  </conditionalFormatting>
  <conditionalFormatting sqref="F23">
    <cfRule type="expression" dxfId="4043" priority="1125" stopIfTrue="1">
      <formula>IF($BC$8="c",TRUE)</formula>
    </cfRule>
    <cfRule type="expression" dxfId="4042" priority="1126" stopIfTrue="1">
      <formula>IF(($F$4="D")*AND($B$23="S"),TRUE)</formula>
    </cfRule>
  </conditionalFormatting>
  <conditionalFormatting sqref="F24">
    <cfRule type="expression" dxfId="4041" priority="1187" stopIfTrue="1">
      <formula>IF($BD$8="c",TRUE)</formula>
    </cfRule>
    <cfRule type="expression" dxfId="4040" priority="1188" stopIfTrue="1">
      <formula>IF(($F$4="D")*AND($B$24="T"),TRUE)</formula>
    </cfRule>
  </conditionalFormatting>
  <conditionalFormatting sqref="F25">
    <cfRule type="expression" dxfId="4039" priority="1249" stopIfTrue="1">
      <formula>IF($BE$8="c",TRUE)</formula>
    </cfRule>
    <cfRule type="expression" dxfId="4038" priority="1250" stopIfTrue="1">
      <formula>IF(($F$4="D")*AND($B$25="U"),TRUE)</formula>
    </cfRule>
  </conditionalFormatting>
  <conditionalFormatting sqref="F26">
    <cfRule type="expression" dxfId="4037" priority="1311" stopIfTrue="1">
      <formula>IF($BF$8="c",TRUE)</formula>
    </cfRule>
    <cfRule type="expression" dxfId="4036" priority="1312" stopIfTrue="1">
      <formula>IF(($F$4="D")*AND($B$26="V"),TRUE)</formula>
    </cfRule>
  </conditionalFormatting>
  <conditionalFormatting sqref="F27">
    <cfRule type="expression" dxfId="4035" priority="1373" stopIfTrue="1">
      <formula>IF($BG$8="c",TRUE)</formula>
    </cfRule>
    <cfRule type="expression" dxfId="4034" priority="1374" stopIfTrue="1">
      <formula>IF(($F$4="D")*AND($B$27="W"),TRUE)</formula>
    </cfRule>
  </conditionalFormatting>
  <conditionalFormatting sqref="F28">
    <cfRule type="expression" dxfId="4033" priority="1435" stopIfTrue="1">
      <formula>IF($BH$8="c",TRUE)</formula>
    </cfRule>
    <cfRule type="expression" dxfId="4032" priority="1436" stopIfTrue="1">
      <formula>IF(($F$4="D")*AND($B$28="X"),TRUE)</formula>
    </cfRule>
  </conditionalFormatting>
  <conditionalFormatting sqref="F29">
    <cfRule type="expression" dxfId="4031" priority="1497" stopIfTrue="1">
      <formula>IF($BI$8="c",TRUE)</formula>
    </cfRule>
    <cfRule type="expression" dxfId="4030" priority="1498" stopIfTrue="1">
      <formula>IF(($F$4="D")*AND($B$29="Y"),TRUE)</formula>
    </cfRule>
  </conditionalFormatting>
  <conditionalFormatting sqref="F30">
    <cfRule type="expression" dxfId="4029" priority="1559" stopIfTrue="1">
      <formula>IF($BJ$8="c",TRUE)</formula>
    </cfRule>
    <cfRule type="expression" dxfId="4028" priority="1560" stopIfTrue="1">
      <formula>IF(($F$4="D")*AND($B$30="Z"),TRUE)</formula>
    </cfRule>
  </conditionalFormatting>
  <conditionalFormatting sqref="F31">
    <cfRule type="expression" dxfId="4027" priority="1621" stopIfTrue="1">
      <formula>IF($BK$8="c",TRUE)</formula>
    </cfRule>
    <cfRule type="expression" dxfId="4026" priority="1622" stopIfTrue="1">
      <formula>IF(($F$4="D")*AND($B$31="AA"),TRUE)</formula>
    </cfRule>
  </conditionalFormatting>
  <conditionalFormatting sqref="F32">
    <cfRule type="expression" dxfId="4025" priority="1683" stopIfTrue="1">
      <formula>IF($BL$8="c",TRUE)</formula>
    </cfRule>
    <cfRule type="expression" dxfId="4024" priority="1684" stopIfTrue="1">
      <formula>IF(($F$4="D")*AND($B$32="AB"),TRUE)</formula>
    </cfRule>
  </conditionalFormatting>
  <conditionalFormatting sqref="F33">
    <cfRule type="expression" dxfId="4023" priority="1745" stopIfTrue="1">
      <formula>IF($BM$8="c",TRUE)</formula>
    </cfRule>
    <cfRule type="expression" dxfId="4022" priority="1746" stopIfTrue="1">
      <formula>IF(($F$4="D")*AND($B$33="AC"),TRUE)</formula>
    </cfRule>
  </conditionalFormatting>
  <conditionalFormatting sqref="F34">
    <cfRule type="expression" dxfId="4021" priority="1807" stopIfTrue="1">
      <formula>IF($BN$8="c",TRUE)</formula>
    </cfRule>
    <cfRule type="expression" dxfId="4020" priority="1808" stopIfTrue="1">
      <formula>IF(($F$4="D")*AND($B$34="AD"),TRUE)</formula>
    </cfRule>
  </conditionalFormatting>
  <conditionalFormatting sqref="F35">
    <cfRule type="expression" dxfId="4019" priority="1869" stopIfTrue="1">
      <formula>IF($BO$8="c",TRUE)</formula>
    </cfRule>
    <cfRule type="expression" dxfId="4018" priority="1870" stopIfTrue="1">
      <formula>IF(($F$4="D")*AND($B$35="AE"),TRUE)</formula>
    </cfRule>
  </conditionalFormatting>
  <conditionalFormatting sqref="F36">
    <cfRule type="expression" dxfId="4017" priority="1931" stopIfTrue="1">
      <formula>IF($BP$8="c",TRUE)</formula>
    </cfRule>
    <cfRule type="expression" dxfId="4016" priority="1932" stopIfTrue="1">
      <formula>IF(($F$4="D")*AND($B$36="AF"),TRUE)</formula>
    </cfRule>
  </conditionalFormatting>
  <conditionalFormatting sqref="G5">
    <cfRule type="expression" dxfId="4015" priority="9" stopIfTrue="1">
      <formula>IF($AK$9="c",TRUE)</formula>
    </cfRule>
    <cfRule type="expression" dxfId="4014" priority="10" stopIfTrue="1">
      <formula>IF(($G$4="E")*AND($B$5="A"),TRUE)</formula>
    </cfRule>
  </conditionalFormatting>
  <conditionalFormatting sqref="G6">
    <cfRule type="expression" dxfId="4013" priority="71" stopIfTrue="1">
      <formula>IF($AL$9="c",TRUE)</formula>
    </cfRule>
    <cfRule type="expression" dxfId="4012" priority="72" stopIfTrue="1">
      <formula>IF(($G$4="E")*AND($B$6="B"),TRUE)</formula>
    </cfRule>
  </conditionalFormatting>
  <conditionalFormatting sqref="G7">
    <cfRule type="expression" dxfId="4011" priority="133" stopIfTrue="1">
      <formula>IF($AM$9="c",TRUE)</formula>
    </cfRule>
    <cfRule type="expression" dxfId="4010" priority="134" stopIfTrue="1">
      <formula>IF(($G$4="E")*AND($B$7="C"),TRUE)</formula>
    </cfRule>
  </conditionalFormatting>
  <conditionalFormatting sqref="G8">
    <cfRule type="expression" dxfId="4009" priority="195" stopIfTrue="1">
      <formula>IF($AN$9="c",TRUE)</formula>
    </cfRule>
    <cfRule type="expression" dxfId="4008" priority="196" stopIfTrue="1">
      <formula>IF(($G$4="E")*AND($B$8="D"),TRUE)</formula>
    </cfRule>
  </conditionalFormatting>
  <conditionalFormatting sqref="G10">
    <cfRule type="expression" dxfId="4007" priority="321" stopIfTrue="1">
      <formula>IF($AP$9="c",TRUE)</formula>
    </cfRule>
    <cfRule type="expression" dxfId="4006" priority="322" stopIfTrue="1">
      <formula>IF(($G$4="E")*AND($B$10="F"),TRUE)</formula>
    </cfRule>
  </conditionalFormatting>
  <conditionalFormatting sqref="G11">
    <cfRule type="expression" dxfId="4005" priority="383" stopIfTrue="1">
      <formula>IF($AQ$9="c",TRUE)</formula>
    </cfRule>
    <cfRule type="expression" dxfId="4004" priority="384" stopIfTrue="1">
      <formula>IF(($G$4="E")*AND($B$11="G"),TRUE)</formula>
    </cfRule>
  </conditionalFormatting>
  <conditionalFormatting sqref="G12">
    <cfRule type="expression" dxfId="4003" priority="445" stopIfTrue="1">
      <formula>IF($AR$9="c",TRUE)</formula>
    </cfRule>
    <cfRule type="expression" dxfId="4002" priority="446" stopIfTrue="1">
      <formula>IF(($G$4="E")*AND($B$12="H"),TRUE)</formula>
    </cfRule>
  </conditionalFormatting>
  <conditionalFormatting sqref="G13">
    <cfRule type="expression" dxfId="4001" priority="507" stopIfTrue="1">
      <formula>IF($AS$9="c",TRUE)</formula>
    </cfRule>
    <cfRule type="expression" dxfId="4000" priority="508" stopIfTrue="1">
      <formula>IF(($G$4="E")*AND($B$13="I"),TRUE)</formula>
    </cfRule>
  </conditionalFormatting>
  <conditionalFormatting sqref="G14">
    <cfRule type="expression" dxfId="3999" priority="569" stopIfTrue="1">
      <formula>IF($AT$9="c",TRUE)</formula>
    </cfRule>
    <cfRule type="expression" dxfId="3998" priority="570" stopIfTrue="1">
      <formula>IF(($G$4="E")*AND($B$14="J"),TRUE)</formula>
    </cfRule>
  </conditionalFormatting>
  <conditionalFormatting sqref="G15">
    <cfRule type="expression" dxfId="3997" priority="631" stopIfTrue="1">
      <formula>IF($AU$9="c",TRUE)</formula>
    </cfRule>
    <cfRule type="expression" dxfId="3996" priority="632" stopIfTrue="1">
      <formula>IF(($G$4="E")*AND($B$15="K"),TRUE)</formula>
    </cfRule>
  </conditionalFormatting>
  <conditionalFormatting sqref="G16">
    <cfRule type="expression" dxfId="3995" priority="693" stopIfTrue="1">
      <formula>IF($AV$9="c",TRUE)</formula>
    </cfRule>
    <cfRule type="expression" dxfId="3994" priority="694" stopIfTrue="1">
      <formula>IF(($G$4="E")*AND($B$16="L"),TRUE)</formula>
    </cfRule>
  </conditionalFormatting>
  <conditionalFormatting sqref="G17">
    <cfRule type="expression" dxfId="3993" priority="755" stopIfTrue="1">
      <formula>IF($AW$9="c",TRUE)</formula>
    </cfRule>
    <cfRule type="expression" dxfId="3992" priority="756" stopIfTrue="1">
      <formula>IF(($G$4="E")*AND($B$17="M"),TRUE)</formula>
    </cfRule>
  </conditionalFormatting>
  <conditionalFormatting sqref="G18">
    <cfRule type="expression" dxfId="3991" priority="817" stopIfTrue="1">
      <formula>IF($AX$9="c",TRUE)</formula>
    </cfRule>
    <cfRule type="expression" dxfId="3990" priority="818" stopIfTrue="1">
      <formula>IF(($G$4="E")*AND($B$18="N"),TRUE)</formula>
    </cfRule>
  </conditionalFormatting>
  <conditionalFormatting sqref="G19">
    <cfRule type="expression" dxfId="3989" priority="879" stopIfTrue="1">
      <formula>IF($AY$9="c",TRUE)</formula>
    </cfRule>
    <cfRule type="expression" dxfId="3988" priority="880" stopIfTrue="1">
      <formula>IF(($G$4="E")*AND($B$19="O"),TRUE)</formula>
    </cfRule>
  </conditionalFormatting>
  <conditionalFormatting sqref="G20">
    <cfRule type="expression" dxfId="3987" priority="941" stopIfTrue="1">
      <formula>IF($AZ$9="c",TRUE)</formula>
    </cfRule>
    <cfRule type="expression" dxfId="3986" priority="942" stopIfTrue="1">
      <formula>IF(($G$4="E")*AND($B$20="P"),TRUE)</formula>
    </cfRule>
  </conditionalFormatting>
  <conditionalFormatting sqref="G21">
    <cfRule type="expression" dxfId="3985" priority="1003" stopIfTrue="1">
      <formula>IF($BA$9="c",TRUE)</formula>
    </cfRule>
    <cfRule type="expression" dxfId="3984" priority="1004" stopIfTrue="1">
      <formula>IF(($G$4="E")*AND($B$21="Q"),TRUE)</formula>
    </cfRule>
  </conditionalFormatting>
  <conditionalFormatting sqref="G22">
    <cfRule type="expression" dxfId="3983" priority="1065" stopIfTrue="1">
      <formula>IF($BB$9="c",TRUE)</formula>
    </cfRule>
    <cfRule type="expression" dxfId="3982" priority="1066" stopIfTrue="1">
      <formula>IF(($G$4="E")*AND($B$22="R"),TRUE)</formula>
    </cfRule>
  </conditionalFormatting>
  <conditionalFormatting sqref="G23">
    <cfRule type="expression" dxfId="3981" priority="1127" stopIfTrue="1">
      <formula>IF($BC$9="c",TRUE)</formula>
    </cfRule>
    <cfRule type="expression" dxfId="3980" priority="1128" stopIfTrue="1">
      <formula>IF(($G$4="E")*AND($B$23="S"),TRUE)</formula>
    </cfRule>
  </conditionalFormatting>
  <conditionalFormatting sqref="G24">
    <cfRule type="expression" dxfId="3979" priority="1189" stopIfTrue="1">
      <formula>IF($BD$9="c",TRUE)</formula>
    </cfRule>
    <cfRule type="expression" dxfId="3978" priority="1190" stopIfTrue="1">
      <formula>IF(($G$4="E")*AND($B$24="T"),TRUE)</formula>
    </cfRule>
  </conditionalFormatting>
  <conditionalFormatting sqref="G25">
    <cfRule type="expression" dxfId="3977" priority="1251" stopIfTrue="1">
      <formula>IF($BE$9="c",TRUE)</formula>
    </cfRule>
    <cfRule type="expression" dxfId="3976" priority="1252" stopIfTrue="1">
      <formula>IF(($G$4="E")*AND($B$25="U"),TRUE)</formula>
    </cfRule>
  </conditionalFormatting>
  <conditionalFormatting sqref="G26">
    <cfRule type="expression" dxfId="3975" priority="1313" stopIfTrue="1">
      <formula>IF($BF$9="c",TRUE)</formula>
    </cfRule>
    <cfRule type="expression" dxfId="3974" priority="1314" stopIfTrue="1">
      <formula>IF(($G$4="E")*AND($B$26="V"),TRUE)</formula>
    </cfRule>
  </conditionalFormatting>
  <conditionalFormatting sqref="G27">
    <cfRule type="expression" dxfId="3973" priority="1375" stopIfTrue="1">
      <formula>IF($BG$9="c",TRUE)</formula>
    </cfRule>
    <cfRule type="expression" dxfId="3972" priority="1376" stopIfTrue="1">
      <formula>IF(($G$4="E")*AND($B$27="W"),TRUE)</formula>
    </cfRule>
  </conditionalFormatting>
  <conditionalFormatting sqref="G28">
    <cfRule type="expression" dxfId="3971" priority="1437" stopIfTrue="1">
      <formula>IF($BH$9="c",TRUE)</formula>
    </cfRule>
    <cfRule type="expression" dxfId="3970" priority="1438" stopIfTrue="1">
      <formula>IF(($G$4="E")*AND($B$28="X"),TRUE)</formula>
    </cfRule>
  </conditionalFormatting>
  <conditionalFormatting sqref="G29">
    <cfRule type="expression" dxfId="3969" priority="1499" stopIfTrue="1">
      <formula>IF($BI$9="c",TRUE)</formula>
    </cfRule>
    <cfRule type="expression" dxfId="3968" priority="1500" stopIfTrue="1">
      <formula>IF(($G$4="E")*AND($B$29="Y"),TRUE)</formula>
    </cfRule>
  </conditionalFormatting>
  <conditionalFormatting sqref="G30">
    <cfRule type="expression" dxfId="3967" priority="1561" stopIfTrue="1">
      <formula>IF($BJ$9="c",TRUE)</formula>
    </cfRule>
    <cfRule type="expression" dxfId="3966" priority="1562" stopIfTrue="1">
      <formula>IF(($G$4="E")*AND($B$30="Z"),TRUE)</formula>
    </cfRule>
  </conditionalFormatting>
  <conditionalFormatting sqref="G31">
    <cfRule type="expression" dxfId="3965" priority="1623" stopIfTrue="1">
      <formula>IF($BK$9="c",TRUE)</formula>
    </cfRule>
    <cfRule type="expression" dxfId="3964" priority="1624" stopIfTrue="1">
      <formula>IF(($G$4="E")*AND($B$31="AA"),TRUE)</formula>
    </cfRule>
  </conditionalFormatting>
  <conditionalFormatting sqref="G32">
    <cfRule type="expression" dxfId="3963" priority="1685" stopIfTrue="1">
      <formula>IF($BL$9="c",TRUE)</formula>
    </cfRule>
    <cfRule type="expression" dxfId="3962" priority="1686" stopIfTrue="1">
      <formula>IF(($G$4="E")*AND($B$32="AB"),TRUE)</formula>
    </cfRule>
  </conditionalFormatting>
  <conditionalFormatting sqref="G33">
    <cfRule type="expression" dxfId="3961" priority="1747" stopIfTrue="1">
      <formula>IF($BM$9="c",TRUE)</formula>
    </cfRule>
    <cfRule type="expression" dxfId="3960" priority="1748" stopIfTrue="1">
      <formula>IF(($G$4="E")*AND($B$33="AC"),TRUE)</formula>
    </cfRule>
  </conditionalFormatting>
  <conditionalFormatting sqref="G34">
    <cfRule type="expression" dxfId="3959" priority="1809" stopIfTrue="1">
      <formula>IF($BN$9="c",TRUE)</formula>
    </cfRule>
    <cfRule type="expression" dxfId="3958" priority="1810" stopIfTrue="1">
      <formula>IF(($G$4="E")*AND($B$34="AD"),TRUE)</formula>
    </cfRule>
  </conditionalFormatting>
  <conditionalFormatting sqref="G35">
    <cfRule type="expression" dxfId="3957" priority="1871" stopIfTrue="1">
      <formula>IF($BO$9="c",TRUE)</formula>
    </cfRule>
    <cfRule type="expression" dxfId="3956" priority="1872" stopIfTrue="1">
      <formula>IF(($G$4="E")*AND($B$35="AE"),TRUE)</formula>
    </cfRule>
  </conditionalFormatting>
  <conditionalFormatting sqref="G36">
    <cfRule type="expression" dxfId="3955" priority="1933" stopIfTrue="1">
      <formula>IF($BP$9="c",TRUE)</formula>
    </cfRule>
    <cfRule type="expression" dxfId="3954" priority="1934" stopIfTrue="1">
      <formula>IF(($G$4="E")*AND($B$36="AF"),TRUE)</formula>
    </cfRule>
  </conditionalFormatting>
  <conditionalFormatting sqref="H5">
    <cfRule type="expression" dxfId="3953" priority="11" stopIfTrue="1">
      <formula>IF($AK$10="c",TRUE)</formula>
    </cfRule>
    <cfRule type="expression" dxfId="3952" priority="12" stopIfTrue="1">
      <formula>IF(($H$4="F")*AND($B$5="A"),TRUE)</formula>
    </cfRule>
  </conditionalFormatting>
  <conditionalFormatting sqref="H6">
    <cfRule type="expression" dxfId="3951" priority="73" stopIfTrue="1">
      <formula>IF($AL$10="c",TRUE)</formula>
    </cfRule>
    <cfRule type="expression" dxfId="3950" priority="74" stopIfTrue="1">
      <formula>IF(($H$4="F")*AND($B$6="B"),TRUE)</formula>
    </cfRule>
  </conditionalFormatting>
  <conditionalFormatting sqref="H7">
    <cfRule type="expression" dxfId="3949" priority="135" stopIfTrue="1">
      <formula>IF($AM$10="c",TRUE)</formula>
    </cfRule>
    <cfRule type="expression" dxfId="3948" priority="136" stopIfTrue="1">
      <formula>IF(($H$4="F")*AND($B$7="C"),TRUE)</formula>
    </cfRule>
  </conditionalFormatting>
  <conditionalFormatting sqref="H8">
    <cfRule type="expression" dxfId="3947" priority="197" stopIfTrue="1">
      <formula>IF($AN$10="c",TRUE)</formula>
    </cfRule>
    <cfRule type="expression" dxfId="3946" priority="198" stopIfTrue="1">
      <formula>IF(($H$4="F")*AND($B$8="D"),TRUE)</formula>
    </cfRule>
  </conditionalFormatting>
  <conditionalFormatting sqref="H9">
    <cfRule type="expression" dxfId="3945" priority="259" stopIfTrue="1">
      <formula>IF($AO$10="c",TRUE)</formula>
    </cfRule>
    <cfRule type="expression" dxfId="3944" priority="260" stopIfTrue="1">
      <formula>IF(($H$4="F")*AND($B$9="E"),TRUE)</formula>
    </cfRule>
  </conditionalFormatting>
  <conditionalFormatting sqref="H11">
    <cfRule type="expression" dxfId="3943" priority="385" stopIfTrue="1">
      <formula>IF($AQ$10="c",TRUE)</formula>
    </cfRule>
    <cfRule type="expression" dxfId="3942" priority="386" stopIfTrue="1">
      <formula>IF(($H$4="F")*AND($B$11="G"),TRUE)</formula>
    </cfRule>
  </conditionalFormatting>
  <conditionalFormatting sqref="H12">
    <cfRule type="expression" dxfId="3941" priority="447" stopIfTrue="1">
      <formula>IF($AR$10="c",TRUE)</formula>
    </cfRule>
    <cfRule type="expression" dxfId="3940" priority="448" stopIfTrue="1">
      <formula>IF(($H$4="F")*AND($B$12="H"),TRUE)</formula>
    </cfRule>
  </conditionalFormatting>
  <conditionalFormatting sqref="H13">
    <cfRule type="expression" dxfId="3939" priority="509" stopIfTrue="1">
      <formula>IF($AS$10="c",TRUE)</formula>
    </cfRule>
    <cfRule type="expression" dxfId="3938" priority="510" stopIfTrue="1">
      <formula>IF(($H$4="F")*AND($B$13="I"),TRUE)</formula>
    </cfRule>
  </conditionalFormatting>
  <conditionalFormatting sqref="H14">
    <cfRule type="expression" dxfId="3937" priority="571" stopIfTrue="1">
      <formula>IF($AT$10="c",TRUE)</formula>
    </cfRule>
    <cfRule type="expression" dxfId="3936" priority="572" stopIfTrue="1">
      <formula>IF(($H$4="F")*AND($B$14="J"),TRUE)</formula>
    </cfRule>
  </conditionalFormatting>
  <conditionalFormatting sqref="H15">
    <cfRule type="expression" dxfId="3935" priority="633" stopIfTrue="1">
      <formula>IF($AU$10="c",TRUE)</formula>
    </cfRule>
    <cfRule type="expression" dxfId="3934" priority="634" stopIfTrue="1">
      <formula>IF(($H$4="F")*AND($B$15="K"),TRUE)</formula>
    </cfRule>
  </conditionalFormatting>
  <conditionalFormatting sqref="H16">
    <cfRule type="expression" dxfId="3933" priority="695" stopIfTrue="1">
      <formula>IF($AV$10="c",TRUE)</formula>
    </cfRule>
    <cfRule type="expression" dxfId="3932" priority="696" stopIfTrue="1">
      <formula>IF(($H$4="F")*AND($B$16="L"),TRUE)</formula>
    </cfRule>
  </conditionalFormatting>
  <conditionalFormatting sqref="H17">
    <cfRule type="expression" dxfId="3931" priority="757" stopIfTrue="1">
      <formula>IF($AW$10="c",TRUE)</formula>
    </cfRule>
    <cfRule type="expression" dxfId="3930" priority="758" stopIfTrue="1">
      <formula>IF(($H$4="F")*AND($B$17="M"),TRUE)</formula>
    </cfRule>
  </conditionalFormatting>
  <conditionalFormatting sqref="H18">
    <cfRule type="expression" dxfId="3929" priority="819" stopIfTrue="1">
      <formula>IF($AX$10="c",TRUE)</formula>
    </cfRule>
    <cfRule type="expression" dxfId="3928" priority="820" stopIfTrue="1">
      <formula>IF(($H$4="F")*AND($B$18="N"),TRUE)</formula>
    </cfRule>
  </conditionalFormatting>
  <conditionalFormatting sqref="H19">
    <cfRule type="expression" dxfId="3927" priority="881" stopIfTrue="1">
      <formula>IF($AY$10="c",TRUE)</formula>
    </cfRule>
    <cfRule type="expression" dxfId="3926" priority="882" stopIfTrue="1">
      <formula>IF(($H$4="F")*AND($B$19="O"),TRUE)</formula>
    </cfRule>
  </conditionalFormatting>
  <conditionalFormatting sqref="H20">
    <cfRule type="expression" dxfId="3925" priority="943" stopIfTrue="1">
      <formula>IF($AZ$10="c",TRUE)</formula>
    </cfRule>
    <cfRule type="expression" dxfId="3924" priority="944" stopIfTrue="1">
      <formula>IF(($H$4="F")*AND($B$20="P"),TRUE)</formula>
    </cfRule>
  </conditionalFormatting>
  <conditionalFormatting sqref="H21">
    <cfRule type="expression" dxfId="3923" priority="1005" stopIfTrue="1">
      <formula>IF($BA$10="c",TRUE)</formula>
    </cfRule>
    <cfRule type="expression" dxfId="3922" priority="1006" stopIfTrue="1">
      <formula>IF(($H$4="F")*AND($B$21="Q"),TRUE)</formula>
    </cfRule>
  </conditionalFormatting>
  <conditionalFormatting sqref="H22">
    <cfRule type="expression" dxfId="3921" priority="1067" stopIfTrue="1">
      <formula>IF($BB$10="c",TRUE)</formula>
    </cfRule>
    <cfRule type="expression" dxfId="3920" priority="1068" stopIfTrue="1">
      <formula>IF(($H$4="F")*AND($B$22="R"),TRUE)</formula>
    </cfRule>
  </conditionalFormatting>
  <conditionalFormatting sqref="H23">
    <cfRule type="expression" dxfId="3919" priority="1129" stopIfTrue="1">
      <formula>IF($BC$10="c",TRUE)</formula>
    </cfRule>
    <cfRule type="expression" dxfId="3918" priority="1130" stopIfTrue="1">
      <formula>IF(($H$4="F")*AND($B$23="S"),TRUE)</formula>
    </cfRule>
  </conditionalFormatting>
  <conditionalFormatting sqref="H24">
    <cfRule type="expression" dxfId="3917" priority="1191" stopIfTrue="1">
      <formula>IF($BD$10="c",TRUE)</formula>
    </cfRule>
    <cfRule type="expression" dxfId="3916" priority="1192" stopIfTrue="1">
      <formula>IF(($H$4="F")*AND($B$24="T"),TRUE)</formula>
    </cfRule>
  </conditionalFormatting>
  <conditionalFormatting sqref="H25">
    <cfRule type="expression" dxfId="3915" priority="1253" stopIfTrue="1">
      <formula>IF($BE$10="c",TRUE)</formula>
    </cfRule>
    <cfRule type="expression" dxfId="3914" priority="1254" stopIfTrue="1">
      <formula>IF(($H$4="F")*AND($B$25="U"),TRUE)</formula>
    </cfRule>
  </conditionalFormatting>
  <conditionalFormatting sqref="H26">
    <cfRule type="expression" dxfId="3913" priority="1315" stopIfTrue="1">
      <formula>IF($BF$10="c",TRUE)</formula>
    </cfRule>
    <cfRule type="expression" dxfId="3912" priority="1316" stopIfTrue="1">
      <formula>IF(($H$4="F")*AND($B$26="V"),TRUE)</formula>
    </cfRule>
  </conditionalFormatting>
  <conditionalFormatting sqref="H27">
    <cfRule type="expression" dxfId="3911" priority="1377" stopIfTrue="1">
      <formula>IF($BG$10="c",TRUE)</formula>
    </cfRule>
    <cfRule type="expression" dxfId="3910" priority="1378" stopIfTrue="1">
      <formula>IF(($H$4="F")*AND($B$27="W"),TRUE)</formula>
    </cfRule>
  </conditionalFormatting>
  <conditionalFormatting sqref="H28">
    <cfRule type="expression" dxfId="3909" priority="1439" stopIfTrue="1">
      <formula>IF($BH$10="c",TRUE)</formula>
    </cfRule>
    <cfRule type="expression" dxfId="3908" priority="1440" stopIfTrue="1">
      <formula>IF(($H$4="F")*AND($B$28="X"),TRUE)</formula>
    </cfRule>
  </conditionalFormatting>
  <conditionalFormatting sqref="H29">
    <cfRule type="expression" dxfId="3907" priority="1501" stopIfTrue="1">
      <formula>IF($BI$10="c",TRUE)</formula>
    </cfRule>
    <cfRule type="expression" dxfId="3906" priority="1502" stopIfTrue="1">
      <formula>IF(($H$4="F")*AND($B$29="Y"),TRUE)</formula>
    </cfRule>
  </conditionalFormatting>
  <conditionalFormatting sqref="H30">
    <cfRule type="expression" dxfId="3905" priority="1563" stopIfTrue="1">
      <formula>IF($BJ$10="c",TRUE)</formula>
    </cfRule>
    <cfRule type="expression" dxfId="3904" priority="1564" stopIfTrue="1">
      <formula>IF(($H$4="F")*AND($B$30="Z"),TRUE)</formula>
    </cfRule>
  </conditionalFormatting>
  <conditionalFormatting sqref="H31">
    <cfRule type="expression" dxfId="3903" priority="1625" stopIfTrue="1">
      <formula>IF($BK$10="c",TRUE)</formula>
    </cfRule>
    <cfRule type="expression" dxfId="3902" priority="1626" stopIfTrue="1">
      <formula>IF(($H$4="F")*AND($B$31="AA"),TRUE)</formula>
    </cfRule>
  </conditionalFormatting>
  <conditionalFormatting sqref="H32">
    <cfRule type="expression" dxfId="3901" priority="1687" stopIfTrue="1">
      <formula>IF($BL$10="c",TRUE)</formula>
    </cfRule>
    <cfRule type="expression" dxfId="3900" priority="1688" stopIfTrue="1">
      <formula>IF(($H$4="F")*AND($B$32="AB"),TRUE)</formula>
    </cfRule>
  </conditionalFormatting>
  <conditionalFormatting sqref="H33">
    <cfRule type="expression" dxfId="3899" priority="1749" stopIfTrue="1">
      <formula>IF($BM$10="c",TRUE)</formula>
    </cfRule>
    <cfRule type="expression" dxfId="3898" priority="1750" stopIfTrue="1">
      <formula>IF(($H$4="F")*AND($B$33="AC"),TRUE)</formula>
    </cfRule>
  </conditionalFormatting>
  <conditionalFormatting sqref="H34">
    <cfRule type="expression" dxfId="3897" priority="1811" stopIfTrue="1">
      <formula>IF($BN$10="c",TRUE)</formula>
    </cfRule>
    <cfRule type="expression" dxfId="3896" priority="1812" stopIfTrue="1">
      <formula>IF(($H$4="F")*AND($B$34="AD"),TRUE)</formula>
    </cfRule>
  </conditionalFormatting>
  <conditionalFormatting sqref="H35">
    <cfRule type="expression" dxfId="3895" priority="1873" stopIfTrue="1">
      <formula>IF($BO$10="c",TRUE)</formula>
    </cfRule>
    <cfRule type="expression" dxfId="3894" priority="1874" stopIfTrue="1">
      <formula>IF(($H$4="F")*AND($B$35="AE"),TRUE)</formula>
    </cfRule>
  </conditionalFormatting>
  <conditionalFormatting sqref="H36">
    <cfRule type="expression" dxfId="3893" priority="1935" stopIfTrue="1">
      <formula>IF($BP$10="c",TRUE)</formula>
    </cfRule>
    <cfRule type="expression" dxfId="3892" priority="1936" stopIfTrue="1">
      <formula>IF(($H$4="F")*AND($B$36="AF"),TRUE)</formula>
    </cfRule>
  </conditionalFormatting>
  <conditionalFormatting sqref="I5">
    <cfRule type="expression" dxfId="3891" priority="13" stopIfTrue="1">
      <formula>IF($AK$11="c",TRUE)</formula>
    </cfRule>
    <cfRule type="expression" dxfId="3890" priority="14" stopIfTrue="1">
      <formula>IF(($I$4="G")*AND($B$5="A"),TRUE)</formula>
    </cfRule>
  </conditionalFormatting>
  <conditionalFormatting sqref="I6">
    <cfRule type="expression" dxfId="3889" priority="75" stopIfTrue="1">
      <formula>IF($AL$11="c",TRUE)</formula>
    </cfRule>
    <cfRule type="expression" dxfId="3888" priority="76" stopIfTrue="1">
      <formula>IF(($I$4="G")*AND($B$6="B"),TRUE)</formula>
    </cfRule>
  </conditionalFormatting>
  <conditionalFormatting sqref="I7">
    <cfRule type="expression" dxfId="3887" priority="137" stopIfTrue="1">
      <formula>IF($AM$11="c",TRUE)</formula>
    </cfRule>
    <cfRule type="expression" dxfId="3886" priority="138" stopIfTrue="1">
      <formula>IF(($I$4="G")*AND($B$7="C"),TRUE)</formula>
    </cfRule>
  </conditionalFormatting>
  <conditionalFormatting sqref="I8">
    <cfRule type="expression" dxfId="3885" priority="199" stopIfTrue="1">
      <formula>IF($AN$11="c",TRUE)</formula>
    </cfRule>
    <cfRule type="expression" dxfId="3884" priority="200" stopIfTrue="1">
      <formula>IF(($I$4="G")*AND($B$8="D"),TRUE)</formula>
    </cfRule>
  </conditionalFormatting>
  <conditionalFormatting sqref="I9">
    <cfRule type="expression" dxfId="3883" priority="261" stopIfTrue="1">
      <formula>IF($AO$11="c",TRUE)</formula>
    </cfRule>
    <cfRule type="expression" dxfId="3882" priority="262" stopIfTrue="1">
      <formula>IF(($I$4="G")*AND($B$9="E"),TRUE)</formula>
    </cfRule>
  </conditionalFormatting>
  <conditionalFormatting sqref="I10">
    <cfRule type="expression" dxfId="3881" priority="323" stopIfTrue="1">
      <formula>IF($AP$11="c",TRUE)</formula>
    </cfRule>
    <cfRule type="expression" dxfId="3880" priority="324" stopIfTrue="1">
      <formula>IF(($I$4="G")*AND($B$10="F"),TRUE)</formula>
    </cfRule>
  </conditionalFormatting>
  <conditionalFormatting sqref="I12">
    <cfRule type="expression" dxfId="3879" priority="449" stopIfTrue="1">
      <formula>IF($AR$11="c",TRUE)</formula>
    </cfRule>
    <cfRule type="expression" dxfId="3878" priority="450" stopIfTrue="1">
      <formula>IF(($I$4="G")*AND($B$12="H"),TRUE)</formula>
    </cfRule>
  </conditionalFormatting>
  <conditionalFormatting sqref="I13">
    <cfRule type="expression" dxfId="3877" priority="511" stopIfTrue="1">
      <formula>IF($AS$11="c",TRUE)</formula>
    </cfRule>
    <cfRule type="expression" dxfId="3876" priority="512" stopIfTrue="1">
      <formula>IF(($I$4="G")*AND($B$13="I"),TRUE)</formula>
    </cfRule>
  </conditionalFormatting>
  <conditionalFormatting sqref="I14">
    <cfRule type="expression" dxfId="3875" priority="573" stopIfTrue="1">
      <formula>IF($AT$11="c",TRUE)</formula>
    </cfRule>
    <cfRule type="expression" dxfId="3874" priority="574" stopIfTrue="1">
      <formula>IF(($I$4="G")*AND($B$14="J"),TRUE)</formula>
    </cfRule>
  </conditionalFormatting>
  <conditionalFormatting sqref="I15">
    <cfRule type="expression" dxfId="3873" priority="635" stopIfTrue="1">
      <formula>IF($AU$11="c",TRUE)</formula>
    </cfRule>
    <cfRule type="expression" dxfId="3872" priority="636" stopIfTrue="1">
      <formula>IF(($I$4="G")*AND($B$15="K"),TRUE)</formula>
    </cfRule>
  </conditionalFormatting>
  <conditionalFormatting sqref="I16">
    <cfRule type="expression" dxfId="3871" priority="697" stopIfTrue="1">
      <formula>IF($AV$11="c",TRUE)</formula>
    </cfRule>
    <cfRule type="expression" dxfId="3870" priority="698" stopIfTrue="1">
      <formula>IF(($I$4="G")*AND($B$16="L"),TRUE)</formula>
    </cfRule>
  </conditionalFormatting>
  <conditionalFormatting sqref="I17">
    <cfRule type="expression" dxfId="3869" priority="759" stopIfTrue="1">
      <formula>IF($AW$11="c",TRUE)</formula>
    </cfRule>
    <cfRule type="expression" dxfId="3868" priority="760" stopIfTrue="1">
      <formula>IF(($I$4="G")*AND($B$17="M"),TRUE)</formula>
    </cfRule>
  </conditionalFormatting>
  <conditionalFormatting sqref="I18">
    <cfRule type="expression" dxfId="3867" priority="821" stopIfTrue="1">
      <formula>IF($AX$11="c",TRUE)</formula>
    </cfRule>
    <cfRule type="expression" dxfId="3866" priority="822" stopIfTrue="1">
      <formula>IF(($I$4="G")*AND($B$18="N"),TRUE)</formula>
    </cfRule>
  </conditionalFormatting>
  <conditionalFormatting sqref="I19">
    <cfRule type="expression" dxfId="3865" priority="883" stopIfTrue="1">
      <formula>IF($AY$11="c",TRUE)</formula>
    </cfRule>
    <cfRule type="expression" dxfId="3864" priority="884" stopIfTrue="1">
      <formula>IF(($I$4="G")*AND($B$19="O"),TRUE)</formula>
    </cfRule>
  </conditionalFormatting>
  <conditionalFormatting sqref="I20">
    <cfRule type="expression" dxfId="3863" priority="945" stopIfTrue="1">
      <formula>IF($AZ$11="c",TRUE)</formula>
    </cfRule>
    <cfRule type="expression" dxfId="3862" priority="946" stopIfTrue="1">
      <formula>IF(($I$4="G")*AND($B$20="P"),TRUE)</formula>
    </cfRule>
  </conditionalFormatting>
  <conditionalFormatting sqref="I21">
    <cfRule type="expression" dxfId="3861" priority="1007" stopIfTrue="1">
      <formula>IF($BA$11="c",TRUE)</formula>
    </cfRule>
    <cfRule type="expression" dxfId="3860" priority="1008" stopIfTrue="1">
      <formula>IF(($I$4="G")*AND($B$21="Q"),TRUE)</formula>
    </cfRule>
  </conditionalFormatting>
  <conditionalFormatting sqref="I22">
    <cfRule type="expression" dxfId="3859" priority="1069" stopIfTrue="1">
      <formula>IF($BB$11="c",TRUE)</formula>
    </cfRule>
    <cfRule type="expression" dxfId="3858" priority="1070" stopIfTrue="1">
      <formula>IF(($I$4="G")*AND($B$22="R"),TRUE)</formula>
    </cfRule>
  </conditionalFormatting>
  <conditionalFormatting sqref="I23">
    <cfRule type="expression" dxfId="3857" priority="1131" stopIfTrue="1">
      <formula>IF($BC$11="c",TRUE)</formula>
    </cfRule>
    <cfRule type="expression" dxfId="3856" priority="1132" stopIfTrue="1">
      <formula>IF(($I$4="G")*AND($B$23="S"),TRUE)</formula>
    </cfRule>
  </conditionalFormatting>
  <conditionalFormatting sqref="I24">
    <cfRule type="expression" dxfId="3855" priority="1193" stopIfTrue="1">
      <formula>IF($BD$11="c",TRUE)</formula>
    </cfRule>
    <cfRule type="expression" dxfId="3854" priority="1194" stopIfTrue="1">
      <formula>IF(($I$4="G")*AND($B$24="T"),TRUE)</formula>
    </cfRule>
  </conditionalFormatting>
  <conditionalFormatting sqref="I25">
    <cfRule type="expression" dxfId="3853" priority="1255" stopIfTrue="1">
      <formula>IF($BE$11="c",TRUE)</formula>
    </cfRule>
    <cfRule type="expression" dxfId="3852" priority="1256" stopIfTrue="1">
      <formula>IF(($I$4="G")*AND($B$25="U"),TRUE)</formula>
    </cfRule>
  </conditionalFormatting>
  <conditionalFormatting sqref="I26">
    <cfRule type="expression" dxfId="3851" priority="1317" stopIfTrue="1">
      <formula>IF($BF$11="c",TRUE)</formula>
    </cfRule>
    <cfRule type="expression" dxfId="3850" priority="1318" stopIfTrue="1">
      <formula>IF(($I$4="G")*AND($B$26="V"),TRUE)</formula>
    </cfRule>
  </conditionalFormatting>
  <conditionalFormatting sqref="I27">
    <cfRule type="expression" dxfId="3849" priority="1379" stopIfTrue="1">
      <formula>IF($BG$11="c",TRUE)</formula>
    </cfRule>
    <cfRule type="expression" dxfId="3848" priority="1380" stopIfTrue="1">
      <formula>IF(($I$4="G")*AND($B$27="W"),TRUE)</formula>
    </cfRule>
  </conditionalFormatting>
  <conditionalFormatting sqref="I28">
    <cfRule type="expression" dxfId="3847" priority="1441" stopIfTrue="1">
      <formula>IF($BH$11="c",TRUE)</formula>
    </cfRule>
    <cfRule type="expression" dxfId="3846" priority="1442" stopIfTrue="1">
      <formula>IF(($I$4="G")*AND($B$28="X"),TRUE)</formula>
    </cfRule>
  </conditionalFormatting>
  <conditionalFormatting sqref="I29">
    <cfRule type="expression" dxfId="3845" priority="1503" stopIfTrue="1">
      <formula>IF($BI$11="c",TRUE)</formula>
    </cfRule>
    <cfRule type="expression" dxfId="3844" priority="1504" stopIfTrue="1">
      <formula>IF(($I$4="G")*AND($B$29="Y"),TRUE)</formula>
    </cfRule>
  </conditionalFormatting>
  <conditionalFormatting sqref="I30">
    <cfRule type="expression" dxfId="3843" priority="1565" stopIfTrue="1">
      <formula>IF($BJ$11="c",TRUE)</formula>
    </cfRule>
    <cfRule type="expression" dxfId="3842" priority="1566" stopIfTrue="1">
      <formula>IF(($I$4="G")*AND($B$30="Z"),TRUE)</formula>
    </cfRule>
  </conditionalFormatting>
  <conditionalFormatting sqref="I31">
    <cfRule type="expression" dxfId="3841" priority="1627" stopIfTrue="1">
      <formula>IF($BK$11="c",TRUE)</formula>
    </cfRule>
    <cfRule type="expression" dxfId="3840" priority="1628" stopIfTrue="1">
      <formula>IF(($I$4="G")*AND($B$31="AA"),TRUE)</formula>
    </cfRule>
  </conditionalFormatting>
  <conditionalFormatting sqref="I32">
    <cfRule type="expression" dxfId="3839" priority="1689" stopIfTrue="1">
      <formula>IF($BL$11="c",TRUE)</formula>
    </cfRule>
    <cfRule type="expression" dxfId="3838" priority="1690" stopIfTrue="1">
      <formula>IF(($I$4="G")*AND($B$32="AB"),TRUE)</formula>
    </cfRule>
  </conditionalFormatting>
  <conditionalFormatting sqref="I33">
    <cfRule type="expression" dxfId="3837" priority="1751" stopIfTrue="1">
      <formula>IF($BM$11="c",TRUE)</formula>
    </cfRule>
    <cfRule type="expression" dxfId="3836" priority="1752" stopIfTrue="1">
      <formula>IF(($I$4="G")*AND($B$33="AC"),TRUE)</formula>
    </cfRule>
  </conditionalFormatting>
  <conditionalFormatting sqref="I34">
    <cfRule type="expression" dxfId="3835" priority="1813" stopIfTrue="1">
      <formula>IF($BN$11="c",TRUE)</formula>
    </cfRule>
    <cfRule type="expression" dxfId="3834" priority="1814" stopIfTrue="1">
      <formula>IF(($I$4="G")*AND($B$34="AD"),TRUE)</formula>
    </cfRule>
  </conditionalFormatting>
  <conditionalFormatting sqref="I35">
    <cfRule type="expression" dxfId="3833" priority="1875" stopIfTrue="1">
      <formula>IF($BO$11="c",TRUE)</formula>
    </cfRule>
    <cfRule type="expression" dxfId="3832" priority="1876" stopIfTrue="1">
      <formula>IF(($I$4="G")*AND($B$35="AE"),TRUE)</formula>
    </cfRule>
  </conditionalFormatting>
  <conditionalFormatting sqref="I36">
    <cfRule type="expression" dxfId="3831" priority="1937" stopIfTrue="1">
      <formula>IF($BP$11="c",TRUE)</formula>
    </cfRule>
    <cfRule type="expression" dxfId="3830" priority="1938" stopIfTrue="1">
      <formula>IF(($I$4="G")*AND($B$36="AF"),TRUE)</formula>
    </cfRule>
  </conditionalFormatting>
  <conditionalFormatting sqref="J5">
    <cfRule type="expression" dxfId="3829" priority="15" stopIfTrue="1">
      <formula>IF($AK$12="c",TRUE)</formula>
    </cfRule>
    <cfRule type="expression" dxfId="3828" priority="16" stopIfTrue="1">
      <formula>IF(($J$4="H")*AND($B$5="A"),TRUE)</formula>
    </cfRule>
  </conditionalFormatting>
  <conditionalFormatting sqref="J6">
    <cfRule type="expression" dxfId="3827" priority="77" stopIfTrue="1">
      <formula>IF($AL$12="c",TRUE)</formula>
    </cfRule>
    <cfRule type="expression" dxfId="3826" priority="78" stopIfTrue="1">
      <formula>IF(($J$4="H")*AND($B$6="B"),TRUE)</formula>
    </cfRule>
  </conditionalFormatting>
  <conditionalFormatting sqref="J7">
    <cfRule type="expression" dxfId="3825" priority="139" stopIfTrue="1">
      <formula>IF($AM$12="c",TRUE)</formula>
    </cfRule>
    <cfRule type="expression" dxfId="3824" priority="140" stopIfTrue="1">
      <formula>IF(($J$4="H")*AND($B$7="C"),TRUE)</formula>
    </cfRule>
  </conditionalFormatting>
  <conditionalFormatting sqref="J8">
    <cfRule type="expression" dxfId="3823" priority="201" stopIfTrue="1">
      <formula>IF($AN$12="c",TRUE)</formula>
    </cfRule>
    <cfRule type="expression" dxfId="3822" priority="202" stopIfTrue="1">
      <formula>IF(($J$4="H")*AND($B$8="D"),TRUE)</formula>
    </cfRule>
  </conditionalFormatting>
  <conditionalFormatting sqref="J9">
    <cfRule type="expression" dxfId="3821" priority="263" stopIfTrue="1">
      <formula>IF($AO$12="c",TRUE)</formula>
    </cfRule>
    <cfRule type="expression" dxfId="3820" priority="264" stopIfTrue="1">
      <formula>IF(($J$4="H")*AND($B$9="E"),TRUE)</formula>
    </cfRule>
  </conditionalFormatting>
  <conditionalFormatting sqref="J10">
    <cfRule type="expression" dxfId="3819" priority="325" stopIfTrue="1">
      <formula>IF($AP$12="c",TRUE)</formula>
    </cfRule>
    <cfRule type="expression" dxfId="3818" priority="326" stopIfTrue="1">
      <formula>IF(($J$4="H")*AND($B$10="F"),TRUE)</formula>
    </cfRule>
  </conditionalFormatting>
  <conditionalFormatting sqref="J11">
    <cfRule type="expression" dxfId="3817" priority="387" stopIfTrue="1">
      <formula>IF($AQ$12="c",TRUE)</formula>
    </cfRule>
    <cfRule type="expression" dxfId="3816" priority="388" stopIfTrue="1">
      <formula>IF(($J$4="H")*AND($B$11="G"),TRUE)</formula>
    </cfRule>
  </conditionalFormatting>
  <conditionalFormatting sqref="J13">
    <cfRule type="expression" dxfId="3815" priority="513" stopIfTrue="1">
      <formula>IF($AS$12="c",TRUE)</formula>
    </cfRule>
    <cfRule type="expression" dxfId="3814" priority="514" stopIfTrue="1">
      <formula>IF(($J$4="H")*AND($B$13="I"),TRUE)</formula>
    </cfRule>
  </conditionalFormatting>
  <conditionalFormatting sqref="J14">
    <cfRule type="expression" dxfId="3813" priority="575" stopIfTrue="1">
      <formula>IF($AT$12="c",TRUE)</formula>
    </cfRule>
    <cfRule type="expression" dxfId="3812" priority="576" stopIfTrue="1">
      <formula>IF(($J$4="H")*AND($B$14="J"),TRUE)</formula>
    </cfRule>
  </conditionalFormatting>
  <conditionalFormatting sqref="J15">
    <cfRule type="expression" dxfId="3811" priority="637" stopIfTrue="1">
      <formula>IF($AU$12="c",TRUE)</formula>
    </cfRule>
    <cfRule type="expression" dxfId="3810" priority="638" stopIfTrue="1">
      <formula>IF(($J$4="H")*AND($B$15="K"),TRUE)</formula>
    </cfRule>
  </conditionalFormatting>
  <conditionalFormatting sqref="J16">
    <cfRule type="expression" dxfId="3809" priority="699" stopIfTrue="1">
      <formula>IF($AV$12="c",TRUE)</formula>
    </cfRule>
    <cfRule type="expression" dxfId="3808" priority="700" stopIfTrue="1">
      <formula>IF(($J$4="H")*AND($B$16="L"),TRUE)</formula>
    </cfRule>
  </conditionalFormatting>
  <conditionalFormatting sqref="J17">
    <cfRule type="expression" dxfId="3807" priority="761" stopIfTrue="1">
      <formula>IF($AW$12="c",TRUE)</formula>
    </cfRule>
    <cfRule type="expression" dxfId="3806" priority="762" stopIfTrue="1">
      <formula>IF(($J$4="H")*AND($B$17="M"),TRUE)</formula>
    </cfRule>
  </conditionalFormatting>
  <conditionalFormatting sqref="J18">
    <cfRule type="expression" dxfId="3805" priority="823" stopIfTrue="1">
      <formula>IF($AX$12="c",TRUE)</formula>
    </cfRule>
    <cfRule type="expression" dxfId="3804" priority="824" stopIfTrue="1">
      <formula>IF(($J$4="H")*AND($B$18="N"),TRUE)</formula>
    </cfRule>
  </conditionalFormatting>
  <conditionalFormatting sqref="J19">
    <cfRule type="expression" dxfId="3803" priority="885" stopIfTrue="1">
      <formula>IF($AY$12="c",TRUE)</formula>
    </cfRule>
    <cfRule type="expression" dxfId="3802" priority="886" stopIfTrue="1">
      <formula>IF(($J$4="H")*AND($B$19="O"),TRUE)</formula>
    </cfRule>
  </conditionalFormatting>
  <conditionalFormatting sqref="J20">
    <cfRule type="expression" dxfId="3801" priority="947" stopIfTrue="1">
      <formula>IF($AZ$12="c",TRUE)</formula>
    </cfRule>
    <cfRule type="expression" dxfId="3800" priority="948" stopIfTrue="1">
      <formula>IF(($J$4="H")*AND($B$20="P"),TRUE)</formula>
    </cfRule>
  </conditionalFormatting>
  <conditionalFormatting sqref="J21">
    <cfRule type="expression" dxfId="3799" priority="1009" stopIfTrue="1">
      <formula>IF($BA$12="c",TRUE)</formula>
    </cfRule>
    <cfRule type="expression" dxfId="3798" priority="1010" stopIfTrue="1">
      <formula>IF(($J$4="H")*AND($B$21="Q"),TRUE)</formula>
    </cfRule>
  </conditionalFormatting>
  <conditionalFormatting sqref="J22">
    <cfRule type="expression" dxfId="3797" priority="1071" stopIfTrue="1">
      <formula>IF($BB$12="c",TRUE)</formula>
    </cfRule>
    <cfRule type="expression" dxfId="3796" priority="1072" stopIfTrue="1">
      <formula>IF(($J$4="H")*AND($B$22="R"),TRUE)</formula>
    </cfRule>
  </conditionalFormatting>
  <conditionalFormatting sqref="J23">
    <cfRule type="expression" dxfId="3795" priority="1133" stopIfTrue="1">
      <formula>IF($BC$12="c",TRUE)</formula>
    </cfRule>
    <cfRule type="expression" dxfId="3794" priority="1134" stopIfTrue="1">
      <formula>IF(($J$4="H")*AND($B$23="S"),TRUE)</formula>
    </cfRule>
  </conditionalFormatting>
  <conditionalFormatting sqref="J24">
    <cfRule type="expression" dxfId="3793" priority="1195" stopIfTrue="1">
      <formula>IF($BD$12="c",TRUE)</formula>
    </cfRule>
    <cfRule type="expression" dxfId="3792" priority="1196" stopIfTrue="1">
      <formula>IF(($J$4="H")*AND($B$24="T"),TRUE)</formula>
    </cfRule>
  </conditionalFormatting>
  <conditionalFormatting sqref="J25">
    <cfRule type="expression" dxfId="3791" priority="1257" stopIfTrue="1">
      <formula>IF($BE$12="c",TRUE)</formula>
    </cfRule>
    <cfRule type="expression" dxfId="3790" priority="1258" stopIfTrue="1">
      <formula>IF(($J$4="H")*AND($B$25="U"),TRUE)</formula>
    </cfRule>
  </conditionalFormatting>
  <conditionalFormatting sqref="J26">
    <cfRule type="expression" dxfId="3789" priority="1319" stopIfTrue="1">
      <formula>IF($BF$12="c",TRUE)</formula>
    </cfRule>
    <cfRule type="expression" dxfId="3788" priority="1320" stopIfTrue="1">
      <formula>IF(($J$4="H")*AND($B$26="V"),TRUE)</formula>
    </cfRule>
  </conditionalFormatting>
  <conditionalFormatting sqref="J27">
    <cfRule type="expression" dxfId="3787" priority="1381" stopIfTrue="1">
      <formula>IF($BG$12="c",TRUE)</formula>
    </cfRule>
    <cfRule type="expression" dxfId="3786" priority="1382" stopIfTrue="1">
      <formula>IF(($J$4="H")*AND($B$27="W"),TRUE)</formula>
    </cfRule>
  </conditionalFormatting>
  <conditionalFormatting sqref="J28">
    <cfRule type="expression" dxfId="3785" priority="1443" stopIfTrue="1">
      <formula>IF($BH$12="c",TRUE)</formula>
    </cfRule>
    <cfRule type="expression" dxfId="3784" priority="1444" stopIfTrue="1">
      <formula>IF(($J$4="H")*AND($B$28="X"),TRUE)</formula>
    </cfRule>
  </conditionalFormatting>
  <conditionalFormatting sqref="J29">
    <cfRule type="expression" dxfId="3783" priority="1505" stopIfTrue="1">
      <formula>IF($BI$12="c",TRUE)</formula>
    </cfRule>
    <cfRule type="expression" dxfId="3782" priority="1506" stopIfTrue="1">
      <formula>IF(($J$4="H")*AND($B$29="Y"),TRUE)</formula>
    </cfRule>
  </conditionalFormatting>
  <conditionalFormatting sqref="J30">
    <cfRule type="expression" dxfId="3781" priority="1567" stopIfTrue="1">
      <formula>IF($BJ$12="c",TRUE)</formula>
    </cfRule>
    <cfRule type="expression" dxfId="3780" priority="1568" stopIfTrue="1">
      <formula>IF(($J$4="H")*AND($B$30="Z"),TRUE)</formula>
    </cfRule>
  </conditionalFormatting>
  <conditionalFormatting sqref="J31">
    <cfRule type="expression" dxfId="3779" priority="1629" stopIfTrue="1">
      <formula>IF($BK$12="c",TRUE)</formula>
    </cfRule>
    <cfRule type="expression" dxfId="3778" priority="1630" stopIfTrue="1">
      <formula>IF(($J$4="H")*AND($B$31="AA"),TRUE)</formula>
    </cfRule>
  </conditionalFormatting>
  <conditionalFormatting sqref="J32">
    <cfRule type="expression" dxfId="3777" priority="1691" stopIfTrue="1">
      <formula>IF($BL$12="c",TRUE)</formula>
    </cfRule>
    <cfRule type="expression" dxfId="3776" priority="1692" stopIfTrue="1">
      <formula>IF(($J$4="H")*AND($B$32="AB"),TRUE)</formula>
    </cfRule>
  </conditionalFormatting>
  <conditionalFormatting sqref="J33">
    <cfRule type="expression" dxfId="3775" priority="1753" stopIfTrue="1">
      <formula>IF($BM$12="c",TRUE)</formula>
    </cfRule>
    <cfRule type="expression" dxfId="3774" priority="1754" stopIfTrue="1">
      <formula>IF(($J$4="H")*AND($B$33="AC"),TRUE)</formula>
    </cfRule>
  </conditionalFormatting>
  <conditionalFormatting sqref="J34">
    <cfRule type="expression" dxfId="3773" priority="1815" stopIfTrue="1">
      <formula>IF($BN$12="c",TRUE)</formula>
    </cfRule>
    <cfRule type="expression" dxfId="3772" priority="1816" stopIfTrue="1">
      <formula>IF(($J$4="H")*AND($B$34="AD"),TRUE)</formula>
    </cfRule>
  </conditionalFormatting>
  <conditionalFormatting sqref="J35">
    <cfRule type="expression" dxfId="3771" priority="1877" stopIfTrue="1">
      <formula>IF($BO$12="c",TRUE)</formula>
    </cfRule>
    <cfRule type="expression" dxfId="3770" priority="1878" stopIfTrue="1">
      <formula>IF(($J$4="H")*AND($B$35="AE"),TRUE)</formula>
    </cfRule>
  </conditionalFormatting>
  <conditionalFormatting sqref="J36">
    <cfRule type="expression" dxfId="3769" priority="1939" stopIfTrue="1">
      <formula>IF($BP$12="c",TRUE)</formula>
    </cfRule>
    <cfRule type="expression" dxfId="3768" priority="1940" stopIfTrue="1">
      <formula>IF(($J$4="H")*AND($B$36="AF"),TRUE)</formula>
    </cfRule>
  </conditionalFormatting>
  <conditionalFormatting sqref="K5">
    <cfRule type="expression" dxfId="3767" priority="17" stopIfTrue="1">
      <formula>IF($AK$13="c",TRUE)</formula>
    </cfRule>
    <cfRule type="expression" dxfId="3766" priority="18" stopIfTrue="1">
      <formula>IF(($K$4="I")*AND($B$5="A"),TRUE)</formula>
    </cfRule>
  </conditionalFormatting>
  <conditionalFormatting sqref="K6">
    <cfRule type="expression" dxfId="3765" priority="79" stopIfTrue="1">
      <formula>IF($AL$13="c",TRUE)</formula>
    </cfRule>
    <cfRule type="expression" dxfId="3764" priority="80" stopIfTrue="1">
      <formula>IF(($K$4="I")*AND($B$6="B"),TRUE)</formula>
    </cfRule>
  </conditionalFormatting>
  <conditionalFormatting sqref="K7">
    <cfRule type="expression" dxfId="3763" priority="141" stopIfTrue="1">
      <formula>IF($AM$13="c",TRUE)</formula>
    </cfRule>
    <cfRule type="expression" dxfId="3762" priority="142" stopIfTrue="1">
      <formula>IF(($K$4="I")*AND($B$7="C"),TRUE)</formula>
    </cfRule>
  </conditionalFormatting>
  <conditionalFormatting sqref="K8">
    <cfRule type="expression" dxfId="3761" priority="203" stopIfTrue="1">
      <formula>IF($AN$13="c",TRUE)</formula>
    </cfRule>
    <cfRule type="expression" dxfId="3760" priority="204" stopIfTrue="1">
      <formula>IF(($K$4="I")*AND($B$8="D"),TRUE)</formula>
    </cfRule>
  </conditionalFormatting>
  <conditionalFormatting sqref="K9">
    <cfRule type="expression" dxfId="3759" priority="265" stopIfTrue="1">
      <formula>IF($AO$13="c",TRUE)</formula>
    </cfRule>
    <cfRule type="expression" dxfId="3758" priority="266" stopIfTrue="1">
      <formula>IF(($K$4="I")*AND($B$9="E"),TRUE)</formula>
    </cfRule>
  </conditionalFormatting>
  <conditionalFormatting sqref="K10">
    <cfRule type="expression" dxfId="3757" priority="327" stopIfTrue="1">
      <formula>IF($AP$13="c",TRUE)</formula>
    </cfRule>
    <cfRule type="expression" dxfId="3756" priority="328" stopIfTrue="1">
      <formula>IF(($K$4="I")*AND($B$10="F"),TRUE)</formula>
    </cfRule>
  </conditionalFormatting>
  <conditionalFormatting sqref="K11">
    <cfRule type="expression" dxfId="3755" priority="389" stopIfTrue="1">
      <formula>IF($AQ$13="c",TRUE)</formula>
    </cfRule>
    <cfRule type="expression" dxfId="3754" priority="390" stopIfTrue="1">
      <formula>IF(($K$4="I")*AND($B$11="G"),TRUE)</formula>
    </cfRule>
  </conditionalFormatting>
  <conditionalFormatting sqref="K12">
    <cfRule type="expression" dxfId="3753" priority="451" stopIfTrue="1">
      <formula>IF($AR$13="c",TRUE)</formula>
    </cfRule>
    <cfRule type="expression" dxfId="3752" priority="452" stopIfTrue="1">
      <formula>IF(($K$4="I")*AND($B$12="H"),TRUE)</formula>
    </cfRule>
  </conditionalFormatting>
  <conditionalFormatting sqref="K14">
    <cfRule type="expression" dxfId="3751" priority="577" stopIfTrue="1">
      <formula>IF($AT$13="c",TRUE)</formula>
    </cfRule>
    <cfRule type="expression" dxfId="3750" priority="578" stopIfTrue="1">
      <formula>IF(($K$4="I")*AND($B$14="J"),TRUE)</formula>
    </cfRule>
  </conditionalFormatting>
  <conditionalFormatting sqref="K15">
    <cfRule type="expression" dxfId="3749" priority="639" stopIfTrue="1">
      <formula>IF($AU$13="c",TRUE)</formula>
    </cfRule>
    <cfRule type="expression" dxfId="3748" priority="640" stopIfTrue="1">
      <formula>IF(($K$4="I")*AND($B$15="K"),TRUE)</formula>
    </cfRule>
  </conditionalFormatting>
  <conditionalFormatting sqref="K16">
    <cfRule type="expression" dxfId="3747" priority="701" stopIfTrue="1">
      <formula>IF($AV$13="c",TRUE)</formula>
    </cfRule>
    <cfRule type="expression" dxfId="3746" priority="702" stopIfTrue="1">
      <formula>IF(($K$4="I")*AND($B$16="L"),TRUE)</formula>
    </cfRule>
  </conditionalFormatting>
  <conditionalFormatting sqref="K17">
    <cfRule type="expression" dxfId="3745" priority="763" stopIfTrue="1">
      <formula>IF($AW$13="c",TRUE)</formula>
    </cfRule>
    <cfRule type="expression" dxfId="3744" priority="764" stopIfTrue="1">
      <formula>IF(($K$4="I")*AND($B$17="M"),TRUE)</formula>
    </cfRule>
  </conditionalFormatting>
  <conditionalFormatting sqref="K18">
    <cfRule type="expression" dxfId="3743" priority="825" stopIfTrue="1">
      <formula>IF($AX$13="c",TRUE)</formula>
    </cfRule>
    <cfRule type="expression" dxfId="3742" priority="826" stopIfTrue="1">
      <formula>IF(($K$4="I")*AND($B$18="N"),TRUE)</formula>
    </cfRule>
  </conditionalFormatting>
  <conditionalFormatting sqref="K19">
    <cfRule type="expression" dxfId="3741" priority="887" stopIfTrue="1">
      <formula>IF($AY$13="c",TRUE)</formula>
    </cfRule>
    <cfRule type="expression" dxfId="3740" priority="888" stopIfTrue="1">
      <formula>IF(($K$4="I")*AND($B$19="O"),TRUE)</formula>
    </cfRule>
  </conditionalFormatting>
  <conditionalFormatting sqref="K20">
    <cfRule type="expression" dxfId="3739" priority="949" stopIfTrue="1">
      <formula>IF($AZ$13="c",TRUE)</formula>
    </cfRule>
    <cfRule type="expression" dxfId="3738" priority="950" stopIfTrue="1">
      <formula>IF(($K$4="I")*AND($B$20="P"),TRUE)</formula>
    </cfRule>
  </conditionalFormatting>
  <conditionalFormatting sqref="K21">
    <cfRule type="expression" dxfId="3737" priority="1011" stopIfTrue="1">
      <formula>IF($BA$13="c",TRUE)</formula>
    </cfRule>
    <cfRule type="expression" dxfId="3736" priority="1012" stopIfTrue="1">
      <formula>IF(($K$4="I")*AND($B$21="Q"),TRUE)</formula>
    </cfRule>
  </conditionalFormatting>
  <conditionalFormatting sqref="K22">
    <cfRule type="expression" dxfId="3735" priority="1073" stopIfTrue="1">
      <formula>IF($BB$13="c",TRUE)</formula>
    </cfRule>
    <cfRule type="expression" dxfId="3734" priority="1074" stopIfTrue="1">
      <formula>IF(($K$4="I")*AND($B$22="R"),TRUE)</formula>
    </cfRule>
  </conditionalFormatting>
  <conditionalFormatting sqref="K23">
    <cfRule type="expression" dxfId="3733" priority="1135" stopIfTrue="1">
      <formula>IF($BC$13="c",TRUE)</formula>
    </cfRule>
    <cfRule type="expression" dxfId="3732" priority="1136" stopIfTrue="1">
      <formula>IF(($K$4="I")*AND($B$23="S"),TRUE)</formula>
    </cfRule>
  </conditionalFormatting>
  <conditionalFormatting sqref="K24">
    <cfRule type="expression" dxfId="3731" priority="1197" stopIfTrue="1">
      <formula>IF($BD$13="c",TRUE)</formula>
    </cfRule>
    <cfRule type="expression" dxfId="3730" priority="1198" stopIfTrue="1">
      <formula>IF(($K$4="I")*AND($B$24="T"),TRUE)</formula>
    </cfRule>
  </conditionalFormatting>
  <conditionalFormatting sqref="K25">
    <cfRule type="expression" dxfId="3729" priority="1259" stopIfTrue="1">
      <formula>IF($BE$13="c",TRUE)</formula>
    </cfRule>
    <cfRule type="expression" dxfId="3728" priority="1260" stopIfTrue="1">
      <formula>IF(($K$4="I")*AND($B$25="U"),TRUE)</formula>
    </cfRule>
  </conditionalFormatting>
  <conditionalFormatting sqref="K26">
    <cfRule type="expression" dxfId="3727" priority="1321" stopIfTrue="1">
      <formula>IF($BF$13="c",TRUE)</formula>
    </cfRule>
    <cfRule type="expression" dxfId="3726" priority="1322" stopIfTrue="1">
      <formula>IF(($K$4="I")*AND($B$26="V"),TRUE)</formula>
    </cfRule>
  </conditionalFormatting>
  <conditionalFormatting sqref="K27">
    <cfRule type="expression" dxfId="3725" priority="1383" stopIfTrue="1">
      <formula>IF($BG$13="c",TRUE)</formula>
    </cfRule>
    <cfRule type="expression" dxfId="3724" priority="1384" stopIfTrue="1">
      <formula>IF(($K$4="I")*AND($B$27="W"),TRUE)</formula>
    </cfRule>
  </conditionalFormatting>
  <conditionalFormatting sqref="K28">
    <cfRule type="expression" dxfId="3723" priority="1445" stopIfTrue="1">
      <formula>IF($BH$13="c",TRUE)</formula>
    </cfRule>
    <cfRule type="expression" dxfId="3722" priority="1446" stopIfTrue="1">
      <formula>IF(($K$4="I")*AND($B$28="X"),TRUE)</formula>
    </cfRule>
  </conditionalFormatting>
  <conditionalFormatting sqref="K29">
    <cfRule type="expression" dxfId="3721" priority="1507" stopIfTrue="1">
      <formula>IF($BI$13="c",TRUE)</formula>
    </cfRule>
    <cfRule type="expression" dxfId="3720" priority="1508" stopIfTrue="1">
      <formula>IF(($K$4="I")*AND($B$29="Y"),TRUE)</formula>
    </cfRule>
  </conditionalFormatting>
  <conditionalFormatting sqref="K30">
    <cfRule type="expression" dxfId="3719" priority="1569" stopIfTrue="1">
      <formula>IF($BJ$13="c",TRUE)</formula>
    </cfRule>
    <cfRule type="expression" dxfId="3718" priority="1570" stopIfTrue="1">
      <formula>IF(($K$4="I")*AND($B$30="Z"),TRUE)</formula>
    </cfRule>
  </conditionalFormatting>
  <conditionalFormatting sqref="K31">
    <cfRule type="expression" dxfId="3717" priority="1631" stopIfTrue="1">
      <formula>IF($BK$13="c",TRUE)</formula>
    </cfRule>
    <cfRule type="expression" dxfId="3716" priority="1632" stopIfTrue="1">
      <formula>IF(($K$4="I")*AND($B$31="AA"),TRUE)</formula>
    </cfRule>
  </conditionalFormatting>
  <conditionalFormatting sqref="K32">
    <cfRule type="expression" dxfId="3715" priority="1693" stopIfTrue="1">
      <formula>IF($BL$13="c",TRUE)</formula>
    </cfRule>
    <cfRule type="expression" dxfId="3714" priority="1694" stopIfTrue="1">
      <formula>IF(($K$4="I")*AND($B$32="AB"),TRUE)</formula>
    </cfRule>
  </conditionalFormatting>
  <conditionalFormatting sqref="K33">
    <cfRule type="expression" dxfId="3713" priority="1755" stopIfTrue="1">
      <formula>IF($BM$13="c",TRUE)</formula>
    </cfRule>
    <cfRule type="expression" dxfId="3712" priority="1756" stopIfTrue="1">
      <formula>IF(($K$4="I")*AND($B$33="AC"),TRUE)</formula>
    </cfRule>
  </conditionalFormatting>
  <conditionalFormatting sqref="K34">
    <cfRule type="expression" dxfId="3711" priority="1817" stopIfTrue="1">
      <formula>IF($BN$13="c",TRUE)</formula>
    </cfRule>
    <cfRule type="expression" dxfId="3710" priority="1818" stopIfTrue="1">
      <formula>IF(($K$4="I")*AND($B$34="AD"),TRUE)</formula>
    </cfRule>
  </conditionalFormatting>
  <conditionalFormatting sqref="K35">
    <cfRule type="expression" dxfId="3709" priority="1879" stopIfTrue="1">
      <formula>IF($BO$13="c",TRUE)</formula>
    </cfRule>
    <cfRule type="expression" dxfId="3708" priority="1880" stopIfTrue="1">
      <formula>IF(($K$4="I")*AND($B$35="AE"),TRUE)</formula>
    </cfRule>
  </conditionalFormatting>
  <conditionalFormatting sqref="K36">
    <cfRule type="expression" dxfId="3707" priority="1941" stopIfTrue="1">
      <formula>IF($BP$13="c",TRUE)</formula>
    </cfRule>
    <cfRule type="expression" dxfId="3706" priority="1942" stopIfTrue="1">
      <formula>IF(($K$4="I")*AND($B$36="AF"),TRUE)</formula>
    </cfRule>
  </conditionalFormatting>
  <conditionalFormatting sqref="L5">
    <cfRule type="expression" dxfId="3705" priority="19" stopIfTrue="1">
      <formula>IF($AK$14="c",TRUE)</formula>
    </cfRule>
    <cfRule type="expression" dxfId="3704" priority="20" stopIfTrue="1">
      <formula>IF(($L$4="J")*AND($B$5="A"),TRUE)</formula>
    </cfRule>
  </conditionalFormatting>
  <conditionalFormatting sqref="L6">
    <cfRule type="expression" dxfId="3703" priority="81" stopIfTrue="1">
      <formula>IF($AL$14="c",TRUE)</formula>
    </cfRule>
    <cfRule type="expression" dxfId="3702" priority="82" stopIfTrue="1">
      <formula>IF(($L$4="J")*AND($B$6="B"),TRUE)</formula>
    </cfRule>
  </conditionalFormatting>
  <conditionalFormatting sqref="L7">
    <cfRule type="expression" dxfId="3701" priority="143" stopIfTrue="1">
      <formula>IF($AM$14="c",TRUE)</formula>
    </cfRule>
    <cfRule type="expression" dxfId="3700" priority="144" stopIfTrue="1">
      <formula>IF(($L$4="J")*AND($B$7="C"),TRUE)</formula>
    </cfRule>
  </conditionalFormatting>
  <conditionalFormatting sqref="L8">
    <cfRule type="expression" dxfId="3699" priority="205" stopIfTrue="1">
      <formula>IF($AN$14="c",TRUE)</formula>
    </cfRule>
    <cfRule type="expression" dxfId="3698" priority="206" stopIfTrue="1">
      <formula>IF(($L$4="J")*AND($B$8="D"),TRUE)</formula>
    </cfRule>
  </conditionalFormatting>
  <conditionalFormatting sqref="L9">
    <cfRule type="expression" dxfId="3697" priority="267" stopIfTrue="1">
      <formula>IF($AO$14="c",TRUE)</formula>
    </cfRule>
    <cfRule type="expression" dxfId="3696" priority="268" stopIfTrue="1">
      <formula>IF(($L$4="J")*AND($B$9="E"),TRUE)</formula>
    </cfRule>
  </conditionalFormatting>
  <conditionalFormatting sqref="L10">
    <cfRule type="expression" dxfId="3695" priority="329" stopIfTrue="1">
      <formula>IF($AP$14="c",TRUE)</formula>
    </cfRule>
    <cfRule type="expression" dxfId="3694" priority="330" stopIfTrue="1">
      <formula>IF(($L$4="J")*AND($B$10="F"),TRUE)</formula>
    </cfRule>
  </conditionalFormatting>
  <conditionalFormatting sqref="L11">
    <cfRule type="expression" dxfId="3693" priority="391" stopIfTrue="1">
      <formula>IF($AQ$14="c",TRUE)</formula>
    </cfRule>
    <cfRule type="expression" dxfId="3692" priority="392" stopIfTrue="1">
      <formula>IF(($L$4="J")*AND($B$11="G"),TRUE)</formula>
    </cfRule>
  </conditionalFormatting>
  <conditionalFormatting sqref="L12">
    <cfRule type="expression" dxfId="3691" priority="453" stopIfTrue="1">
      <formula>IF($AR$14="c",TRUE)</formula>
    </cfRule>
    <cfRule type="expression" dxfId="3690" priority="454" stopIfTrue="1">
      <formula>IF(($L$4="J")*AND($B$12="H"),TRUE)</formula>
    </cfRule>
  </conditionalFormatting>
  <conditionalFormatting sqref="L13">
    <cfRule type="expression" dxfId="3689" priority="515" stopIfTrue="1">
      <formula>IF($AS$14="c",TRUE)</formula>
    </cfRule>
    <cfRule type="expression" dxfId="3688" priority="516" stopIfTrue="1">
      <formula>IF(($L$4="J")*AND($B$13="I"),TRUE)</formula>
    </cfRule>
  </conditionalFormatting>
  <conditionalFormatting sqref="L15">
    <cfRule type="expression" dxfId="3687" priority="641" stopIfTrue="1">
      <formula>IF($AU$14="c",TRUE)</formula>
    </cfRule>
    <cfRule type="expression" dxfId="3686" priority="642" stopIfTrue="1">
      <formula>IF(($L$4="J")*AND($B$15="K"),TRUE)</formula>
    </cfRule>
  </conditionalFormatting>
  <conditionalFormatting sqref="L16">
    <cfRule type="expression" dxfId="3685" priority="703" stopIfTrue="1">
      <formula>IF($AV$14="c",TRUE)</formula>
    </cfRule>
    <cfRule type="expression" dxfId="3684" priority="704" stopIfTrue="1">
      <formula>IF(($L$4="J")*AND($B$16="L"),TRUE)</formula>
    </cfRule>
  </conditionalFormatting>
  <conditionalFormatting sqref="L17">
    <cfRule type="expression" dxfId="3683" priority="765" stopIfTrue="1">
      <formula>IF($AW$14="c",TRUE)</formula>
    </cfRule>
    <cfRule type="expression" dxfId="3682" priority="766" stopIfTrue="1">
      <formula>IF(($L$4="J")*AND($B$17="M"),TRUE)</formula>
    </cfRule>
  </conditionalFormatting>
  <conditionalFormatting sqref="L18">
    <cfRule type="expression" dxfId="3681" priority="827" stopIfTrue="1">
      <formula>IF($AX$14="c",TRUE)</formula>
    </cfRule>
    <cfRule type="expression" dxfId="3680" priority="828" stopIfTrue="1">
      <formula>IF(($L$4="J")*AND($B$18="N"),TRUE)</formula>
    </cfRule>
  </conditionalFormatting>
  <conditionalFormatting sqref="L19">
    <cfRule type="expression" dxfId="3679" priority="889" stopIfTrue="1">
      <formula>IF($AY$14="c",TRUE)</formula>
    </cfRule>
    <cfRule type="expression" dxfId="3678" priority="890" stopIfTrue="1">
      <formula>IF(($L$4="J")*AND($B$19="O"),TRUE)</formula>
    </cfRule>
  </conditionalFormatting>
  <conditionalFormatting sqref="L20">
    <cfRule type="expression" dxfId="3677" priority="951" stopIfTrue="1">
      <formula>IF($AZ$14="c",TRUE)</formula>
    </cfRule>
    <cfRule type="expression" dxfId="3676" priority="952" stopIfTrue="1">
      <formula>IF(($L$4="J")*AND($B$20="P"),TRUE)</formula>
    </cfRule>
  </conditionalFormatting>
  <conditionalFormatting sqref="L21">
    <cfRule type="expression" dxfId="3675" priority="1013" stopIfTrue="1">
      <formula>IF($BA$14="c",TRUE)</formula>
    </cfRule>
    <cfRule type="expression" dxfId="3674" priority="1014" stopIfTrue="1">
      <formula>IF(($L$4="J")*AND($B$21="Q"),TRUE)</formula>
    </cfRule>
  </conditionalFormatting>
  <conditionalFormatting sqref="L22">
    <cfRule type="expression" dxfId="3673" priority="1075" stopIfTrue="1">
      <formula>IF($BB$14="c",TRUE)</formula>
    </cfRule>
    <cfRule type="expression" dxfId="3672" priority="1076" stopIfTrue="1">
      <formula>IF(($L$4="J")*AND($B$22="R"),TRUE)</formula>
    </cfRule>
  </conditionalFormatting>
  <conditionalFormatting sqref="L23">
    <cfRule type="expression" dxfId="3671" priority="1137" stopIfTrue="1">
      <formula>IF($BC$14="c",TRUE)</formula>
    </cfRule>
    <cfRule type="expression" dxfId="3670" priority="1138" stopIfTrue="1">
      <formula>IF(($L$4="J")*AND($B$23="S"),TRUE)</formula>
    </cfRule>
  </conditionalFormatting>
  <conditionalFormatting sqref="L24">
    <cfRule type="expression" dxfId="3669" priority="1199" stopIfTrue="1">
      <formula>IF($BD$14="c",TRUE)</formula>
    </cfRule>
    <cfRule type="expression" dxfId="3668" priority="1200" stopIfTrue="1">
      <formula>IF(($L$4="J")*AND($B$24="T"),TRUE)</formula>
    </cfRule>
  </conditionalFormatting>
  <conditionalFormatting sqref="L25">
    <cfRule type="expression" dxfId="3667" priority="1261" stopIfTrue="1">
      <formula>IF($BE$14="c",TRUE)</formula>
    </cfRule>
    <cfRule type="expression" dxfId="3666" priority="1262" stopIfTrue="1">
      <formula>IF(($L$4="J")*AND($B$25="U"),TRUE)</formula>
    </cfRule>
  </conditionalFormatting>
  <conditionalFormatting sqref="L26">
    <cfRule type="expression" dxfId="3665" priority="1323" stopIfTrue="1">
      <formula>IF($BF$14="c",TRUE)</formula>
    </cfRule>
    <cfRule type="expression" dxfId="3664" priority="1324" stopIfTrue="1">
      <formula>IF(($L$4="J")*AND($B$26="V"),TRUE)</formula>
    </cfRule>
  </conditionalFormatting>
  <conditionalFormatting sqref="L27">
    <cfRule type="expression" dxfId="3663" priority="1385" stopIfTrue="1">
      <formula>IF($BG$14="c",TRUE)</formula>
    </cfRule>
    <cfRule type="expression" dxfId="3662" priority="1386" stopIfTrue="1">
      <formula>IF(($L$4="J")*AND($B$27="W"),TRUE)</formula>
    </cfRule>
  </conditionalFormatting>
  <conditionalFormatting sqref="L28">
    <cfRule type="expression" dxfId="3661" priority="1447" stopIfTrue="1">
      <formula>IF($BH$14="c",TRUE)</formula>
    </cfRule>
    <cfRule type="expression" dxfId="3660" priority="1448" stopIfTrue="1">
      <formula>IF(($L$4="J")*AND($B$28="X"),TRUE)</formula>
    </cfRule>
  </conditionalFormatting>
  <conditionalFormatting sqref="L29">
    <cfRule type="expression" dxfId="3659" priority="1509" stopIfTrue="1">
      <formula>IF($BI$14="c",TRUE)</formula>
    </cfRule>
    <cfRule type="expression" dxfId="3658" priority="1510" stopIfTrue="1">
      <formula>IF(($L$4="J")*AND($B$29="Y"),TRUE)</formula>
    </cfRule>
  </conditionalFormatting>
  <conditionalFormatting sqref="L30">
    <cfRule type="expression" dxfId="3657" priority="1571" stopIfTrue="1">
      <formula>IF($BJ$14="c",TRUE)</formula>
    </cfRule>
    <cfRule type="expression" dxfId="3656" priority="1572" stopIfTrue="1">
      <formula>IF(($L$4="J")*AND($B$30="Z"),TRUE)</formula>
    </cfRule>
  </conditionalFormatting>
  <conditionalFormatting sqref="L31">
    <cfRule type="expression" dxfId="3655" priority="1633" stopIfTrue="1">
      <formula>IF($BK$14="c",TRUE)</formula>
    </cfRule>
    <cfRule type="expression" dxfId="3654" priority="1634" stopIfTrue="1">
      <formula>IF(($L$4="J")*AND($B$31="AA"),TRUE)</formula>
    </cfRule>
  </conditionalFormatting>
  <conditionalFormatting sqref="L32">
    <cfRule type="expression" dxfId="3653" priority="1695" stopIfTrue="1">
      <formula>IF($BL$14="c",TRUE)</formula>
    </cfRule>
    <cfRule type="expression" dxfId="3652" priority="1696" stopIfTrue="1">
      <formula>IF(($L$4="J")*AND($B$32="AB"),TRUE)</formula>
    </cfRule>
  </conditionalFormatting>
  <conditionalFormatting sqref="L33">
    <cfRule type="expression" dxfId="3651" priority="1757" stopIfTrue="1">
      <formula>IF($BM$14="c",TRUE)</formula>
    </cfRule>
    <cfRule type="expression" dxfId="3650" priority="1758" stopIfTrue="1">
      <formula>IF(($L$4="J")*AND($B$33="AC"),TRUE)</formula>
    </cfRule>
  </conditionalFormatting>
  <conditionalFormatting sqref="L34">
    <cfRule type="expression" dxfId="3649" priority="1819" stopIfTrue="1">
      <formula>IF($BN$14="c",TRUE)</formula>
    </cfRule>
    <cfRule type="expression" dxfId="3648" priority="1820" stopIfTrue="1">
      <formula>IF(($L$4="J")*AND($B$34="AD"),TRUE)</formula>
    </cfRule>
  </conditionalFormatting>
  <conditionalFormatting sqref="L35">
    <cfRule type="expression" dxfId="3647" priority="1881" stopIfTrue="1">
      <formula>IF($BO$14="c",TRUE)</formula>
    </cfRule>
    <cfRule type="expression" dxfId="3646" priority="1882" stopIfTrue="1">
      <formula>IF(($L$4="J")*AND($B$35="AE"),TRUE)</formula>
    </cfRule>
  </conditionalFormatting>
  <conditionalFormatting sqref="L36">
    <cfRule type="expression" dxfId="3645" priority="1943" stopIfTrue="1">
      <formula>IF($BP$14="c",TRUE)</formula>
    </cfRule>
    <cfRule type="expression" dxfId="3644" priority="1944" stopIfTrue="1">
      <formula>IF(($L$4="J")*AND($B$36="AF"),TRUE)</formula>
    </cfRule>
  </conditionalFormatting>
  <conditionalFormatting sqref="M5">
    <cfRule type="expression" dxfId="3643" priority="21" stopIfTrue="1">
      <formula>IF($AK$15="c",TRUE)</formula>
    </cfRule>
    <cfRule type="expression" dxfId="3642" priority="22" stopIfTrue="1">
      <formula>IF(($M$4="K")*AND($B$5="A"),TRUE)</formula>
    </cfRule>
  </conditionalFormatting>
  <conditionalFormatting sqref="M6">
    <cfRule type="expression" dxfId="3641" priority="83" stopIfTrue="1">
      <formula>IF($AL$15="c",TRUE)</formula>
    </cfRule>
    <cfRule type="expression" dxfId="3640" priority="84" stopIfTrue="1">
      <formula>IF(($M$4="K")*AND($B$6="B"),TRUE)</formula>
    </cfRule>
  </conditionalFormatting>
  <conditionalFormatting sqref="M7">
    <cfRule type="expression" dxfId="3639" priority="145" stopIfTrue="1">
      <formula>IF($AM$15="c",TRUE)</formula>
    </cfRule>
    <cfRule type="expression" dxfId="3638" priority="146" stopIfTrue="1">
      <formula>IF(($M$4="K")*AND($B$7="C"),TRUE)</formula>
    </cfRule>
  </conditionalFormatting>
  <conditionalFormatting sqref="M8">
    <cfRule type="expression" dxfId="3637" priority="207" stopIfTrue="1">
      <formula>IF($AN$15="c",TRUE)</formula>
    </cfRule>
    <cfRule type="expression" dxfId="3636" priority="208" stopIfTrue="1">
      <formula>IF(($M$4="K")*AND($B$8="D"),TRUE)</formula>
    </cfRule>
  </conditionalFormatting>
  <conditionalFormatting sqref="M9">
    <cfRule type="expression" dxfId="3635" priority="269" stopIfTrue="1">
      <formula>IF($AO$15="c",TRUE)</formula>
    </cfRule>
    <cfRule type="expression" dxfId="3634" priority="270" stopIfTrue="1">
      <formula>IF(($M$4="K")*AND($B$9="E"),TRUE)</formula>
    </cfRule>
  </conditionalFormatting>
  <conditionalFormatting sqref="M10">
    <cfRule type="expression" dxfId="3633" priority="331" stopIfTrue="1">
      <formula>IF($AP$15="c",TRUE)</formula>
    </cfRule>
    <cfRule type="expression" dxfId="3632" priority="332" stopIfTrue="1">
      <formula>IF(($M$4="K")*AND($B$10="F"),TRUE)</formula>
    </cfRule>
  </conditionalFormatting>
  <conditionalFormatting sqref="M11">
    <cfRule type="expression" dxfId="3631" priority="393" stopIfTrue="1">
      <formula>IF($AQ$15="c",TRUE)</formula>
    </cfRule>
    <cfRule type="expression" dxfId="3630" priority="394" stopIfTrue="1">
      <formula>IF(($M$4="K")*AND($B$11="G"),TRUE)</formula>
    </cfRule>
  </conditionalFormatting>
  <conditionalFormatting sqref="M12">
    <cfRule type="expression" dxfId="3629" priority="455" stopIfTrue="1">
      <formula>IF($AR$15="c",TRUE)</formula>
    </cfRule>
    <cfRule type="expression" dxfId="3628" priority="456" stopIfTrue="1">
      <formula>IF(($M$4="K")*AND($B$12="H"),TRUE)</formula>
    </cfRule>
  </conditionalFormatting>
  <conditionalFormatting sqref="M13">
    <cfRule type="expression" dxfId="3627" priority="517" stopIfTrue="1">
      <formula>IF($AS$15="c",TRUE)</formula>
    </cfRule>
    <cfRule type="expression" dxfId="3626" priority="518" stopIfTrue="1">
      <formula>IF(($M$4="K")*AND($B$13="I"),TRUE)</formula>
    </cfRule>
  </conditionalFormatting>
  <conditionalFormatting sqref="M14">
    <cfRule type="expression" dxfId="3625" priority="579" stopIfTrue="1">
      <formula>IF($AT$15="c",TRUE)</formula>
    </cfRule>
    <cfRule type="expression" dxfId="3624" priority="580" stopIfTrue="1">
      <formula>IF(($M$4="K")*AND($B$14="J"),TRUE)</formula>
    </cfRule>
  </conditionalFormatting>
  <conditionalFormatting sqref="M16">
    <cfRule type="expression" dxfId="3623" priority="705" stopIfTrue="1">
      <formula>IF($AV$15="c",TRUE)</formula>
    </cfRule>
    <cfRule type="expression" dxfId="3622" priority="706" stopIfTrue="1">
      <formula>IF(($M$4="K")*AND($B$16="L"),TRUE)</formula>
    </cfRule>
  </conditionalFormatting>
  <conditionalFormatting sqref="M17">
    <cfRule type="expression" dxfId="3621" priority="767" stopIfTrue="1">
      <formula>IF($AW$15="c",TRUE)</formula>
    </cfRule>
    <cfRule type="expression" dxfId="3620" priority="768" stopIfTrue="1">
      <formula>IF(($M$4="K")*AND($B$17="M"),TRUE)</formula>
    </cfRule>
  </conditionalFormatting>
  <conditionalFormatting sqref="M18">
    <cfRule type="expression" dxfId="3619" priority="829" stopIfTrue="1">
      <formula>IF($AX$15="c",TRUE)</formula>
    </cfRule>
    <cfRule type="expression" dxfId="3618" priority="830" stopIfTrue="1">
      <formula>IF(($M$4="K")*AND($B$18="N"),TRUE)</formula>
    </cfRule>
  </conditionalFormatting>
  <conditionalFormatting sqref="M19">
    <cfRule type="expression" dxfId="3617" priority="891" stopIfTrue="1">
      <formula>IF($AY$15="c",TRUE)</formula>
    </cfRule>
    <cfRule type="expression" dxfId="3616" priority="892" stopIfTrue="1">
      <formula>IF(($M$4="K")*AND($B$19="O"),TRUE)</formula>
    </cfRule>
  </conditionalFormatting>
  <conditionalFormatting sqref="M20">
    <cfRule type="expression" dxfId="3615" priority="953" stopIfTrue="1">
      <formula>IF($AZ$15="c",TRUE)</formula>
    </cfRule>
    <cfRule type="expression" dxfId="3614" priority="954" stopIfTrue="1">
      <formula>IF(($M$4="K")*AND($B$20="P"),TRUE)</formula>
    </cfRule>
  </conditionalFormatting>
  <conditionalFormatting sqref="M21">
    <cfRule type="expression" dxfId="3613" priority="1015" stopIfTrue="1">
      <formula>IF($BA$15="c",TRUE)</formula>
    </cfRule>
    <cfRule type="expression" dxfId="3612" priority="1016" stopIfTrue="1">
      <formula>IF(($M$4="K")*AND($B$21="Q"),TRUE)</formula>
    </cfRule>
  </conditionalFormatting>
  <conditionalFormatting sqref="M22">
    <cfRule type="expression" dxfId="3611" priority="1077" stopIfTrue="1">
      <formula>IF($BB$15="c",TRUE)</formula>
    </cfRule>
    <cfRule type="expression" dxfId="3610" priority="1078" stopIfTrue="1">
      <formula>IF(($M$4="K")*AND($B$22="R"),TRUE)</formula>
    </cfRule>
  </conditionalFormatting>
  <conditionalFormatting sqref="M23">
    <cfRule type="expression" dxfId="3609" priority="1139" stopIfTrue="1">
      <formula>IF($BC$15="c",TRUE)</formula>
    </cfRule>
    <cfRule type="expression" dxfId="3608" priority="1140" stopIfTrue="1">
      <formula>IF(($M$4="K")*AND($B$23="S"),TRUE)</formula>
    </cfRule>
  </conditionalFormatting>
  <conditionalFormatting sqref="M24">
    <cfRule type="expression" dxfId="3607" priority="1201" stopIfTrue="1">
      <formula>IF($BD$15="c",TRUE)</formula>
    </cfRule>
    <cfRule type="expression" dxfId="3606" priority="1202" stopIfTrue="1">
      <formula>IF(($M$4="K")*AND($B$24="T"),TRUE)</formula>
    </cfRule>
  </conditionalFormatting>
  <conditionalFormatting sqref="M25">
    <cfRule type="expression" dxfId="3605" priority="1263" stopIfTrue="1">
      <formula>IF($BE$15="c",TRUE)</formula>
    </cfRule>
    <cfRule type="expression" dxfId="3604" priority="1264" stopIfTrue="1">
      <formula>IF(($M$4="K")*AND($B$25="U"),TRUE)</formula>
    </cfRule>
  </conditionalFormatting>
  <conditionalFormatting sqref="M26">
    <cfRule type="expression" dxfId="3603" priority="1325" stopIfTrue="1">
      <formula>IF($BF$15="c",TRUE)</formula>
    </cfRule>
    <cfRule type="expression" dxfId="3602" priority="1326" stopIfTrue="1">
      <formula>IF(($M$4="K")*AND($B$26="V"),TRUE)</formula>
    </cfRule>
  </conditionalFormatting>
  <conditionalFormatting sqref="M27">
    <cfRule type="expression" dxfId="3601" priority="1387" stopIfTrue="1">
      <formula>IF($BG$15="c",TRUE)</formula>
    </cfRule>
    <cfRule type="expression" dxfId="3600" priority="1388" stopIfTrue="1">
      <formula>IF(($M$4="K")*AND($B$27="W"),TRUE)</formula>
    </cfRule>
  </conditionalFormatting>
  <conditionalFormatting sqref="M28">
    <cfRule type="expression" dxfId="3599" priority="1449" stopIfTrue="1">
      <formula>IF($BH$15="c",TRUE)</formula>
    </cfRule>
    <cfRule type="expression" dxfId="3598" priority="1450" stopIfTrue="1">
      <formula>IF(($M$4="K")*AND($B$28="X"),TRUE)</formula>
    </cfRule>
  </conditionalFormatting>
  <conditionalFormatting sqref="M29">
    <cfRule type="expression" dxfId="3597" priority="1511" stopIfTrue="1">
      <formula>IF($BI$15="c",TRUE)</formula>
    </cfRule>
    <cfRule type="expression" dxfId="3596" priority="1512" stopIfTrue="1">
      <formula>IF(($M$4="K")*AND($B$29="Y"),TRUE)</formula>
    </cfRule>
  </conditionalFormatting>
  <conditionalFormatting sqref="M30">
    <cfRule type="expression" dxfId="3595" priority="1573" stopIfTrue="1">
      <formula>IF($BJ$15="c",TRUE)</formula>
    </cfRule>
    <cfRule type="expression" dxfId="3594" priority="1574" stopIfTrue="1">
      <formula>IF(($M$4="K")*AND($B$30="Z"),TRUE)</formula>
    </cfRule>
  </conditionalFormatting>
  <conditionalFormatting sqref="M31">
    <cfRule type="expression" dxfId="3593" priority="1635" stopIfTrue="1">
      <formula>IF($BK$15="c",TRUE)</formula>
    </cfRule>
    <cfRule type="expression" dxfId="3592" priority="1636" stopIfTrue="1">
      <formula>IF(($M$4="K")*AND($B$31="AA"),TRUE)</formula>
    </cfRule>
  </conditionalFormatting>
  <conditionalFormatting sqref="M32">
    <cfRule type="expression" dxfId="3591" priority="1697" stopIfTrue="1">
      <formula>IF($BL$15="c",TRUE)</formula>
    </cfRule>
    <cfRule type="expression" dxfId="3590" priority="1698" stopIfTrue="1">
      <formula>IF(($M$4="K")*AND($B$32="AB"),TRUE)</formula>
    </cfRule>
  </conditionalFormatting>
  <conditionalFormatting sqref="M33">
    <cfRule type="expression" dxfId="3589" priority="1759" stopIfTrue="1">
      <formula>IF($BM$15="c",TRUE)</formula>
    </cfRule>
    <cfRule type="expression" dxfId="3588" priority="1760" stopIfTrue="1">
      <formula>IF(($M$4="K")*AND($B$33="AC"),TRUE)</formula>
    </cfRule>
  </conditionalFormatting>
  <conditionalFormatting sqref="M34">
    <cfRule type="expression" dxfId="3587" priority="1821" stopIfTrue="1">
      <formula>IF($BN$15="c",TRUE)</formula>
    </cfRule>
    <cfRule type="expression" dxfId="3586" priority="1822" stopIfTrue="1">
      <formula>IF(($M$4="K")*AND($B$34="AD"),TRUE)</formula>
    </cfRule>
  </conditionalFormatting>
  <conditionalFormatting sqref="M35">
    <cfRule type="expression" dxfId="3585" priority="1883" stopIfTrue="1">
      <formula>IF($BO$15="c",TRUE)</formula>
    </cfRule>
    <cfRule type="expression" dxfId="3584" priority="1884" stopIfTrue="1">
      <formula>IF(($M$4="K")*AND($B$35="AE"),TRUE)</formula>
    </cfRule>
  </conditionalFormatting>
  <conditionalFormatting sqref="M36">
    <cfRule type="expression" dxfId="3583" priority="1945" stopIfTrue="1">
      <formula>IF($BP$15="c",TRUE)</formula>
    </cfRule>
    <cfRule type="expression" dxfId="3582" priority="1946" stopIfTrue="1">
      <formula>IF(($M$4="K")*AND($B$36="AF"),TRUE)</formula>
    </cfRule>
  </conditionalFormatting>
  <conditionalFormatting sqref="N5">
    <cfRule type="expression" dxfId="3581" priority="23" stopIfTrue="1">
      <formula>IF($AK$16="c",TRUE)</formula>
    </cfRule>
    <cfRule type="expression" dxfId="3580" priority="24" stopIfTrue="1">
      <formula>IF(($N$4="L")*AND($B$5="A"),TRUE)</formula>
    </cfRule>
  </conditionalFormatting>
  <conditionalFormatting sqref="N6">
    <cfRule type="expression" dxfId="3579" priority="85" stopIfTrue="1">
      <formula>IF($AL$16="c",TRUE)</formula>
    </cfRule>
    <cfRule type="expression" dxfId="3578" priority="86" stopIfTrue="1">
      <formula>IF(($N$4="L")*AND($B$6="B"),TRUE)</formula>
    </cfRule>
  </conditionalFormatting>
  <conditionalFormatting sqref="N7">
    <cfRule type="expression" dxfId="3577" priority="147" stopIfTrue="1">
      <formula>IF($AM$16="c",TRUE)</formula>
    </cfRule>
    <cfRule type="expression" dxfId="3576" priority="148" stopIfTrue="1">
      <formula>IF(($N$4="L")*AND($B$7="C"),TRUE)</formula>
    </cfRule>
  </conditionalFormatting>
  <conditionalFormatting sqref="N8">
    <cfRule type="expression" dxfId="3575" priority="209" stopIfTrue="1">
      <formula>IF($AN$16="c",TRUE)</formula>
    </cfRule>
    <cfRule type="expression" dxfId="3574" priority="210" stopIfTrue="1">
      <formula>IF(($N$4="L")*AND($B$8="D"),TRUE)</formula>
    </cfRule>
  </conditionalFormatting>
  <conditionalFormatting sqref="N9">
    <cfRule type="expression" dxfId="3573" priority="271" stopIfTrue="1">
      <formula>IF($AO$16="c",TRUE)</formula>
    </cfRule>
    <cfRule type="expression" dxfId="3572" priority="272" stopIfTrue="1">
      <formula>IF(($N$4="L")*AND($B$9="E"),TRUE)</formula>
    </cfRule>
  </conditionalFormatting>
  <conditionalFormatting sqref="N10">
    <cfRule type="expression" dxfId="3571" priority="333" stopIfTrue="1">
      <formula>IF($AP$16="c",TRUE)</formula>
    </cfRule>
    <cfRule type="expression" dxfId="3570" priority="334" stopIfTrue="1">
      <formula>IF(($N$4="L")*AND($B$10="F"),TRUE)</formula>
    </cfRule>
  </conditionalFormatting>
  <conditionalFormatting sqref="N11">
    <cfRule type="expression" dxfId="3569" priority="395" stopIfTrue="1">
      <formula>IF($AQ$16="c",TRUE)</formula>
    </cfRule>
    <cfRule type="expression" dxfId="3568" priority="396" stopIfTrue="1">
      <formula>IF(($N$4="L")*AND($B$11="G"),TRUE)</formula>
    </cfRule>
  </conditionalFormatting>
  <conditionalFormatting sqref="N12">
    <cfRule type="expression" dxfId="3567" priority="457" stopIfTrue="1">
      <formula>IF($AR$16="c",TRUE)</formula>
    </cfRule>
    <cfRule type="expression" dxfId="3566" priority="458" stopIfTrue="1">
      <formula>IF(($N$4="L")*AND($B$12="H"),TRUE)</formula>
    </cfRule>
  </conditionalFormatting>
  <conditionalFormatting sqref="N13">
    <cfRule type="expression" dxfId="3565" priority="519" stopIfTrue="1">
      <formula>IF($AS$16="c",TRUE)</formula>
    </cfRule>
    <cfRule type="expression" dxfId="3564" priority="520" stopIfTrue="1">
      <formula>IF(($N$4="L")*AND($B$13="I"),TRUE)</formula>
    </cfRule>
  </conditionalFormatting>
  <conditionalFormatting sqref="N14">
    <cfRule type="expression" dxfId="3563" priority="581" stopIfTrue="1">
      <formula>IF($AT$16="c",TRUE)</formula>
    </cfRule>
    <cfRule type="expression" dxfId="3562" priority="582" stopIfTrue="1">
      <formula>IF(($N$4="L")*AND($B$14="J"),TRUE)</formula>
    </cfRule>
  </conditionalFormatting>
  <conditionalFormatting sqref="N15">
    <cfRule type="expression" dxfId="3561" priority="643" stopIfTrue="1">
      <formula>IF($AU$16="c",TRUE)</formula>
    </cfRule>
    <cfRule type="expression" dxfId="3560" priority="644" stopIfTrue="1">
      <formula>IF(($N$4="L")*AND($B$15="K"),TRUE)</formula>
    </cfRule>
  </conditionalFormatting>
  <conditionalFormatting sqref="N17">
    <cfRule type="expression" dxfId="3559" priority="769" stopIfTrue="1">
      <formula>IF($AW$16="c",TRUE)</formula>
    </cfRule>
    <cfRule type="expression" dxfId="3558" priority="770" stopIfTrue="1">
      <formula>IF(($N$4="L")*AND($B$17="M"),TRUE)</formula>
    </cfRule>
  </conditionalFormatting>
  <conditionalFormatting sqref="N18">
    <cfRule type="expression" dxfId="3557" priority="831" stopIfTrue="1">
      <formula>IF($AX$16="c",TRUE)</formula>
    </cfRule>
    <cfRule type="expression" dxfId="3556" priority="832" stopIfTrue="1">
      <formula>IF(($N$4="L")*AND($B$18="N"),TRUE)</formula>
    </cfRule>
  </conditionalFormatting>
  <conditionalFormatting sqref="N19">
    <cfRule type="expression" dxfId="3555" priority="893" stopIfTrue="1">
      <formula>IF($AY$16="c",TRUE)</formula>
    </cfRule>
    <cfRule type="expression" dxfId="3554" priority="894" stopIfTrue="1">
      <formula>IF(($N$4="L")*AND($B$19="O"),TRUE)</formula>
    </cfRule>
  </conditionalFormatting>
  <conditionalFormatting sqref="N20">
    <cfRule type="expression" dxfId="3553" priority="955" stopIfTrue="1">
      <formula>IF($AZ$16="c",TRUE)</formula>
    </cfRule>
    <cfRule type="expression" dxfId="3552" priority="956" stopIfTrue="1">
      <formula>IF(($N$4="L")*AND($B$20="P"),TRUE)</formula>
    </cfRule>
  </conditionalFormatting>
  <conditionalFormatting sqref="N21">
    <cfRule type="expression" dxfId="3551" priority="1017" stopIfTrue="1">
      <formula>IF($BA$16="c",TRUE)</formula>
    </cfRule>
    <cfRule type="expression" dxfId="3550" priority="1018" stopIfTrue="1">
      <formula>IF(($N$4="L")*AND($B$21="Q"),TRUE)</formula>
    </cfRule>
  </conditionalFormatting>
  <conditionalFormatting sqref="N22">
    <cfRule type="expression" dxfId="3549" priority="1079" stopIfTrue="1">
      <formula>IF($BB$16="c",TRUE)</formula>
    </cfRule>
    <cfRule type="expression" dxfId="3548" priority="1080" stopIfTrue="1">
      <formula>IF(($N$4="L")*AND($B$22="R"),TRUE)</formula>
    </cfRule>
  </conditionalFormatting>
  <conditionalFormatting sqref="N23">
    <cfRule type="expression" dxfId="3547" priority="1141" stopIfTrue="1">
      <formula>IF($BC$16="c",TRUE)</formula>
    </cfRule>
    <cfRule type="expression" dxfId="3546" priority="1142" stopIfTrue="1">
      <formula>IF(($N$4="L")*AND($B$23="S"),TRUE)</formula>
    </cfRule>
  </conditionalFormatting>
  <conditionalFormatting sqref="N24">
    <cfRule type="expression" dxfId="3545" priority="1203" stopIfTrue="1">
      <formula>IF($BD$16="c",TRUE)</formula>
    </cfRule>
    <cfRule type="expression" dxfId="3544" priority="1204" stopIfTrue="1">
      <formula>IF(($N$4="L")*AND($B$24="T"),TRUE)</formula>
    </cfRule>
  </conditionalFormatting>
  <conditionalFormatting sqref="N25">
    <cfRule type="expression" dxfId="3543" priority="1265" stopIfTrue="1">
      <formula>IF($BE$16="c",TRUE)</formula>
    </cfRule>
    <cfRule type="expression" dxfId="3542" priority="1266" stopIfTrue="1">
      <formula>IF(($N$4="L")*AND($B$25="U"),TRUE)</formula>
    </cfRule>
  </conditionalFormatting>
  <conditionalFormatting sqref="N26">
    <cfRule type="expression" dxfId="3541" priority="1327" stopIfTrue="1">
      <formula>IF($BF$16="c",TRUE)</formula>
    </cfRule>
    <cfRule type="expression" dxfId="3540" priority="1328" stopIfTrue="1">
      <formula>IF(($N$4="L")*AND($B$26="V"),TRUE)</formula>
    </cfRule>
  </conditionalFormatting>
  <conditionalFormatting sqref="N27">
    <cfRule type="expression" dxfId="3539" priority="1389" stopIfTrue="1">
      <formula>IF($BG$16="c",TRUE)</formula>
    </cfRule>
    <cfRule type="expression" dxfId="3538" priority="1390" stopIfTrue="1">
      <formula>IF(($N$4="L")*AND($B$27="W"),TRUE)</formula>
    </cfRule>
  </conditionalFormatting>
  <conditionalFormatting sqref="N28">
    <cfRule type="expression" dxfId="3537" priority="1451" stopIfTrue="1">
      <formula>IF($BH$16="c",TRUE)</formula>
    </cfRule>
    <cfRule type="expression" dxfId="3536" priority="1452" stopIfTrue="1">
      <formula>IF(($N$4="L")*AND($B$28="X"),TRUE)</formula>
    </cfRule>
  </conditionalFormatting>
  <conditionalFormatting sqref="N29">
    <cfRule type="expression" dxfId="3535" priority="1513" stopIfTrue="1">
      <formula>IF($BI$16="c",TRUE)</formula>
    </cfRule>
    <cfRule type="expression" dxfId="3534" priority="1514" stopIfTrue="1">
      <formula>IF(($N$4="L")*AND($B$29="Y"),TRUE)</formula>
    </cfRule>
  </conditionalFormatting>
  <conditionalFormatting sqref="N30">
    <cfRule type="expression" dxfId="3533" priority="1575" stopIfTrue="1">
      <formula>IF($BJ$16="c",TRUE)</formula>
    </cfRule>
    <cfRule type="expression" dxfId="3532" priority="1576" stopIfTrue="1">
      <formula>IF(($N$4="L")*AND($B$30="Z"),TRUE)</formula>
    </cfRule>
  </conditionalFormatting>
  <conditionalFormatting sqref="N31">
    <cfRule type="expression" dxfId="3531" priority="1637" stopIfTrue="1">
      <formula>IF($BK$16="c",TRUE)</formula>
    </cfRule>
    <cfRule type="expression" dxfId="3530" priority="1638" stopIfTrue="1">
      <formula>IF(($N$4="L")*AND($B$31="AA"),TRUE)</formula>
    </cfRule>
  </conditionalFormatting>
  <conditionalFormatting sqref="N32">
    <cfRule type="expression" dxfId="3529" priority="1699" stopIfTrue="1">
      <formula>IF($BL$16="c",TRUE)</formula>
    </cfRule>
    <cfRule type="expression" dxfId="3528" priority="1700" stopIfTrue="1">
      <formula>IF(($N$4="L")*AND($B$32="AB"),TRUE)</formula>
    </cfRule>
  </conditionalFormatting>
  <conditionalFormatting sqref="N33">
    <cfRule type="expression" dxfId="3527" priority="1761" stopIfTrue="1">
      <formula>IF($BM$16="c",TRUE)</formula>
    </cfRule>
    <cfRule type="expression" dxfId="3526" priority="1762" stopIfTrue="1">
      <formula>IF(($N$4="L")*AND($B$33="AC"),TRUE)</formula>
    </cfRule>
  </conditionalFormatting>
  <conditionalFormatting sqref="N34">
    <cfRule type="expression" dxfId="3525" priority="1823" stopIfTrue="1">
      <formula>IF($BN$16="c",TRUE)</formula>
    </cfRule>
    <cfRule type="expression" dxfId="3524" priority="1824" stopIfTrue="1">
      <formula>IF(($N$4="L")*AND($B$34="AD"),TRUE)</formula>
    </cfRule>
  </conditionalFormatting>
  <conditionalFormatting sqref="N35">
    <cfRule type="expression" dxfId="3523" priority="1885" stopIfTrue="1">
      <formula>IF($BO$16="c",TRUE)</formula>
    </cfRule>
    <cfRule type="expression" dxfId="3522" priority="1886" stopIfTrue="1">
      <formula>IF(($N$4="L")*AND($B$35="AE"),TRUE)</formula>
    </cfRule>
  </conditionalFormatting>
  <conditionalFormatting sqref="N36">
    <cfRule type="expression" dxfId="3521" priority="1947" stopIfTrue="1">
      <formula>IF($BP$16="c",TRUE)</formula>
    </cfRule>
    <cfRule type="expression" dxfId="3520" priority="1948" stopIfTrue="1">
      <formula>IF(($N$4="L")*AND($B$36="AF"),TRUE)</formula>
    </cfRule>
  </conditionalFormatting>
  <conditionalFormatting sqref="O5">
    <cfRule type="expression" dxfId="3519" priority="25" stopIfTrue="1">
      <formula>IF($AK$17="c",TRUE)</formula>
    </cfRule>
    <cfRule type="expression" dxfId="3518" priority="26" stopIfTrue="1">
      <formula>IF(($O$4="M")*AND($B$5="A"),TRUE)</formula>
    </cfRule>
  </conditionalFormatting>
  <conditionalFormatting sqref="O6">
    <cfRule type="expression" dxfId="3517" priority="87" stopIfTrue="1">
      <formula>IF($AL$17="c",TRUE)</formula>
    </cfRule>
    <cfRule type="expression" dxfId="3516" priority="88" stopIfTrue="1">
      <formula>IF(($O$4="M")*AND($B$6="B"),TRUE)</formula>
    </cfRule>
  </conditionalFormatting>
  <conditionalFormatting sqref="O7">
    <cfRule type="expression" dxfId="3515" priority="149" stopIfTrue="1">
      <formula>IF($AM$17="c",TRUE)</formula>
    </cfRule>
    <cfRule type="expression" dxfId="3514" priority="150" stopIfTrue="1">
      <formula>IF(($O$4="M")*AND($B$7="C"),TRUE)</formula>
    </cfRule>
  </conditionalFormatting>
  <conditionalFormatting sqref="O8">
    <cfRule type="expression" dxfId="3513" priority="211" stopIfTrue="1">
      <formula>IF($AN$17="c",TRUE)</formula>
    </cfRule>
    <cfRule type="expression" dxfId="3512" priority="212" stopIfTrue="1">
      <formula>IF(($O$4="M")*AND($B$8="D"),TRUE)</formula>
    </cfRule>
  </conditionalFormatting>
  <conditionalFormatting sqref="O9">
    <cfRule type="expression" dxfId="3511" priority="273" stopIfTrue="1">
      <formula>IF($AO$17="c",TRUE)</formula>
    </cfRule>
    <cfRule type="expression" dxfId="3510" priority="274" stopIfTrue="1">
      <formula>IF(($O$4="M")*AND($B$9="E"),TRUE)</formula>
    </cfRule>
  </conditionalFormatting>
  <conditionalFormatting sqref="O10">
    <cfRule type="expression" dxfId="3509" priority="335" stopIfTrue="1">
      <formula>IF($AP$17="c",TRUE)</formula>
    </cfRule>
    <cfRule type="expression" dxfId="3508" priority="336" stopIfTrue="1">
      <formula>IF(($O$4="M")*AND($B$10="F"),TRUE)</formula>
    </cfRule>
  </conditionalFormatting>
  <conditionalFormatting sqref="O11">
    <cfRule type="expression" dxfId="3507" priority="397" stopIfTrue="1">
      <formula>IF($AQ$17="c",TRUE)</formula>
    </cfRule>
    <cfRule type="expression" dxfId="3506" priority="398" stopIfTrue="1">
      <formula>IF(($O$4="M")*AND($B$11="G"),TRUE)</formula>
    </cfRule>
  </conditionalFormatting>
  <conditionalFormatting sqref="O12">
    <cfRule type="expression" dxfId="3505" priority="459" stopIfTrue="1">
      <formula>IF($AR$17="c",TRUE)</formula>
    </cfRule>
    <cfRule type="expression" dxfId="3504" priority="460" stopIfTrue="1">
      <formula>IF(($O$4="M")*AND($B$12="H"),TRUE)</formula>
    </cfRule>
  </conditionalFormatting>
  <conditionalFormatting sqref="O13">
    <cfRule type="expression" dxfId="3503" priority="521" stopIfTrue="1">
      <formula>IF($AS$17="c",TRUE)</formula>
    </cfRule>
    <cfRule type="expression" dxfId="3502" priority="522" stopIfTrue="1">
      <formula>IF(($O$4="M")*AND($B$13="I"),TRUE)</formula>
    </cfRule>
  </conditionalFormatting>
  <conditionalFormatting sqref="O14">
    <cfRule type="expression" dxfId="3501" priority="583" stopIfTrue="1">
      <formula>IF($AT$17="c",TRUE)</formula>
    </cfRule>
    <cfRule type="expression" dxfId="3500" priority="584" stopIfTrue="1">
      <formula>IF(($O$4="M")*AND($B$14="J"),TRUE)</formula>
    </cfRule>
  </conditionalFormatting>
  <conditionalFormatting sqref="O15">
    <cfRule type="expression" dxfId="3499" priority="645" stopIfTrue="1">
      <formula>IF($AU$17="c",TRUE)</formula>
    </cfRule>
    <cfRule type="expression" dxfId="3498" priority="646" stopIfTrue="1">
      <formula>IF(($O$4="M")*AND($B$15="K"),TRUE)</formula>
    </cfRule>
  </conditionalFormatting>
  <conditionalFormatting sqref="O16">
    <cfRule type="expression" dxfId="3497" priority="707" stopIfTrue="1">
      <formula>IF($AV$17="c",TRUE)</formula>
    </cfRule>
    <cfRule type="expression" dxfId="3496" priority="708" stopIfTrue="1">
      <formula>IF(($O$4="M")*AND($B$16="L"),TRUE)</formula>
    </cfRule>
  </conditionalFormatting>
  <conditionalFormatting sqref="O18">
    <cfRule type="expression" dxfId="3495" priority="833" stopIfTrue="1">
      <formula>IF($AX$17="c",TRUE)</formula>
    </cfRule>
    <cfRule type="expression" dxfId="3494" priority="834" stopIfTrue="1">
      <formula>IF(($O$4="M")*AND($B$18="N"),TRUE)</formula>
    </cfRule>
  </conditionalFormatting>
  <conditionalFormatting sqref="O19">
    <cfRule type="expression" dxfId="3493" priority="895" stopIfTrue="1">
      <formula>IF($AY$17="c",TRUE)</formula>
    </cfRule>
    <cfRule type="expression" dxfId="3492" priority="896" stopIfTrue="1">
      <formula>IF(($O$4="M")*AND($B$19="O"),TRUE)</formula>
    </cfRule>
  </conditionalFormatting>
  <conditionalFormatting sqref="O20">
    <cfRule type="expression" dxfId="3491" priority="957" stopIfTrue="1">
      <formula>IF($AZ$17="c",TRUE)</formula>
    </cfRule>
    <cfRule type="expression" dxfId="3490" priority="958" stopIfTrue="1">
      <formula>IF(($O$4="M")*AND($B$20="P"),TRUE)</formula>
    </cfRule>
  </conditionalFormatting>
  <conditionalFormatting sqref="O21">
    <cfRule type="expression" dxfId="3489" priority="1019" stopIfTrue="1">
      <formula>IF($BA$17="c",TRUE)</formula>
    </cfRule>
    <cfRule type="expression" dxfId="3488" priority="1020" stopIfTrue="1">
      <formula>IF(($O$4="M")*AND($B$21="Q"),TRUE)</formula>
    </cfRule>
  </conditionalFormatting>
  <conditionalFormatting sqref="O22">
    <cfRule type="expression" dxfId="3487" priority="1081" stopIfTrue="1">
      <formula>IF($BB$17="c",TRUE)</formula>
    </cfRule>
    <cfRule type="expression" dxfId="3486" priority="1082" stopIfTrue="1">
      <formula>IF(($O$4="M")*AND($B$22="R"),TRUE)</formula>
    </cfRule>
  </conditionalFormatting>
  <conditionalFormatting sqref="O23">
    <cfRule type="expression" dxfId="3485" priority="1143" stopIfTrue="1">
      <formula>IF($BC$17="c",TRUE)</formula>
    </cfRule>
    <cfRule type="expression" dxfId="3484" priority="1144" stopIfTrue="1">
      <formula>IF(($O$4="M")*AND($B$23="S"),TRUE)</formula>
    </cfRule>
  </conditionalFormatting>
  <conditionalFormatting sqref="O24">
    <cfRule type="expression" dxfId="3483" priority="1205" stopIfTrue="1">
      <formula>IF($BD$17="c",TRUE)</formula>
    </cfRule>
    <cfRule type="expression" dxfId="3482" priority="1206" stopIfTrue="1">
      <formula>IF(($O$4="M")*AND($B$24="T"),TRUE)</formula>
    </cfRule>
  </conditionalFormatting>
  <conditionalFormatting sqref="O25">
    <cfRule type="expression" dxfId="3481" priority="1267" stopIfTrue="1">
      <formula>IF($BE$17="c",TRUE)</formula>
    </cfRule>
    <cfRule type="expression" dxfId="3480" priority="1268" stopIfTrue="1">
      <formula>IF(($O$4="M")*AND($B$25="U"),TRUE)</formula>
    </cfRule>
  </conditionalFormatting>
  <conditionalFormatting sqref="O26">
    <cfRule type="expression" dxfId="3479" priority="1329" stopIfTrue="1">
      <formula>IF($BF$17="c",TRUE)</formula>
    </cfRule>
    <cfRule type="expression" dxfId="3478" priority="1330" stopIfTrue="1">
      <formula>IF(($O$4="M")*AND($B$26="V"),TRUE)</formula>
    </cfRule>
  </conditionalFormatting>
  <conditionalFormatting sqref="O27">
    <cfRule type="expression" dxfId="3477" priority="1391" stopIfTrue="1">
      <formula>IF($BG$17="c",TRUE)</formula>
    </cfRule>
    <cfRule type="expression" dxfId="3476" priority="1392" stopIfTrue="1">
      <formula>IF(($O$4="M")*AND($B$27="W"),TRUE)</formula>
    </cfRule>
  </conditionalFormatting>
  <conditionalFormatting sqref="O28">
    <cfRule type="expression" dxfId="3475" priority="1453" stopIfTrue="1">
      <formula>IF($BH$17="c",TRUE)</formula>
    </cfRule>
    <cfRule type="expression" dxfId="3474" priority="1454" stopIfTrue="1">
      <formula>IF(($O$4="M")*AND($B$28="X"),TRUE)</formula>
    </cfRule>
  </conditionalFormatting>
  <conditionalFormatting sqref="O29">
    <cfRule type="expression" dxfId="3473" priority="1515" stopIfTrue="1">
      <formula>IF($BI$17="c",TRUE)</formula>
    </cfRule>
    <cfRule type="expression" dxfId="3472" priority="1516" stopIfTrue="1">
      <formula>IF(($O$4="M")*AND($B$29="Y"),TRUE)</formula>
    </cfRule>
  </conditionalFormatting>
  <conditionalFormatting sqref="O30">
    <cfRule type="expression" dxfId="3471" priority="1577" stopIfTrue="1">
      <formula>IF($BJ$17="c",TRUE)</formula>
    </cfRule>
    <cfRule type="expression" dxfId="3470" priority="1578" stopIfTrue="1">
      <formula>IF(($O$4="M")*AND($B$30="Z"),TRUE)</formula>
    </cfRule>
  </conditionalFormatting>
  <conditionalFormatting sqref="O31">
    <cfRule type="expression" dxfId="3469" priority="1639" stopIfTrue="1">
      <formula>IF($BK$17="c",TRUE)</formula>
    </cfRule>
    <cfRule type="expression" dxfId="3468" priority="1640" stopIfTrue="1">
      <formula>IF(($O$4="M")*AND($B$31="AA"),TRUE)</formula>
    </cfRule>
  </conditionalFormatting>
  <conditionalFormatting sqref="O32">
    <cfRule type="expression" dxfId="3467" priority="1701" stopIfTrue="1">
      <formula>IF($BL$17="c",TRUE)</formula>
    </cfRule>
    <cfRule type="expression" dxfId="3466" priority="1702" stopIfTrue="1">
      <formula>IF(($O$4="M")*AND($B$32="AB"),TRUE)</formula>
    </cfRule>
  </conditionalFormatting>
  <conditionalFormatting sqref="O33">
    <cfRule type="expression" dxfId="3465" priority="1763" stopIfTrue="1">
      <formula>IF($BM$17="c",TRUE)</formula>
    </cfRule>
    <cfRule type="expression" dxfId="3464" priority="1764" stopIfTrue="1">
      <formula>IF(($O$4="M")*AND($B$33="AC"),TRUE)</formula>
    </cfRule>
  </conditionalFormatting>
  <conditionalFormatting sqref="O34">
    <cfRule type="expression" dxfId="3463" priority="1825" stopIfTrue="1">
      <formula>IF($BN$17="c",TRUE)</formula>
    </cfRule>
    <cfRule type="expression" dxfId="3462" priority="1826" stopIfTrue="1">
      <formula>IF(($O$4="M")*AND($B$34="AD"),TRUE)</formula>
    </cfRule>
  </conditionalFormatting>
  <conditionalFormatting sqref="O35">
    <cfRule type="expression" dxfId="3461" priority="1887" stopIfTrue="1">
      <formula>IF($BO$17="c",TRUE)</formula>
    </cfRule>
    <cfRule type="expression" dxfId="3460" priority="1888" stopIfTrue="1">
      <formula>IF(($O$4="M")*AND($B$35="AE"),TRUE)</formula>
    </cfRule>
  </conditionalFormatting>
  <conditionalFormatting sqref="O36">
    <cfRule type="expression" dxfId="3459" priority="1949" stopIfTrue="1">
      <formula>IF($BP$17="c",TRUE)</formula>
    </cfRule>
    <cfRule type="expression" dxfId="3458" priority="1950" stopIfTrue="1">
      <formula>IF(($O$4="M")*AND($B$36="AF"),TRUE)</formula>
    </cfRule>
  </conditionalFormatting>
  <conditionalFormatting sqref="P5">
    <cfRule type="expression" dxfId="3457" priority="27" stopIfTrue="1">
      <formula>IF($AK$18="c",TRUE)</formula>
    </cfRule>
    <cfRule type="expression" dxfId="3456" priority="28" stopIfTrue="1">
      <formula>IF(($P$4="N")*AND($B$5="A"),TRUE)</formula>
    </cfRule>
  </conditionalFormatting>
  <conditionalFormatting sqref="P6">
    <cfRule type="expression" dxfId="3455" priority="89" stopIfTrue="1">
      <formula>IF($AL$18="c",TRUE)</formula>
    </cfRule>
    <cfRule type="expression" dxfId="3454" priority="90" stopIfTrue="1">
      <formula>IF(($P$4="N")*AND($B$6="B"),TRUE)</formula>
    </cfRule>
  </conditionalFormatting>
  <conditionalFormatting sqref="P7">
    <cfRule type="expression" dxfId="3453" priority="151" stopIfTrue="1">
      <formula>IF($AM$18="c",TRUE)</formula>
    </cfRule>
    <cfRule type="expression" dxfId="3452" priority="152" stopIfTrue="1">
      <formula>IF(($P$4="N")*AND($B$7="C"),TRUE)</formula>
    </cfRule>
  </conditionalFormatting>
  <conditionalFormatting sqref="P8">
    <cfRule type="expression" dxfId="3451" priority="213" stopIfTrue="1">
      <formula>IF($AN$18="c",TRUE)</formula>
    </cfRule>
    <cfRule type="expression" dxfId="3450" priority="214" stopIfTrue="1">
      <formula>IF(($P$4="N")*AND($B$8="D"),TRUE)</formula>
    </cfRule>
  </conditionalFormatting>
  <conditionalFormatting sqref="P9">
    <cfRule type="expression" dxfId="3449" priority="275" stopIfTrue="1">
      <formula>IF($AO$18="c",TRUE)</formula>
    </cfRule>
    <cfRule type="expression" dxfId="3448" priority="276" stopIfTrue="1">
      <formula>IF(($P$4="N")*AND($B$9="E"),TRUE)</formula>
    </cfRule>
  </conditionalFormatting>
  <conditionalFormatting sqref="P10">
    <cfRule type="expression" dxfId="3447" priority="337" stopIfTrue="1">
      <formula>IF($AP$18="c",TRUE)</formula>
    </cfRule>
    <cfRule type="expression" dxfId="3446" priority="338" stopIfTrue="1">
      <formula>IF(($P$4="N")*AND($B$10="F"),TRUE)</formula>
    </cfRule>
  </conditionalFormatting>
  <conditionalFormatting sqref="P11">
    <cfRule type="expression" dxfId="3445" priority="399" stopIfTrue="1">
      <formula>IF($AQ$18="c",TRUE)</formula>
    </cfRule>
    <cfRule type="expression" dxfId="3444" priority="400" stopIfTrue="1">
      <formula>IF(($P$4="N")*AND($B$11="G"),TRUE)</formula>
    </cfRule>
  </conditionalFormatting>
  <conditionalFormatting sqref="P12">
    <cfRule type="expression" dxfId="3443" priority="461" stopIfTrue="1">
      <formula>IF($AR$18="c",TRUE)</formula>
    </cfRule>
    <cfRule type="expression" dxfId="3442" priority="462" stopIfTrue="1">
      <formula>IF(($P$4="N")*AND($B$12="H"),TRUE)</formula>
    </cfRule>
  </conditionalFormatting>
  <conditionalFormatting sqref="P13">
    <cfRule type="expression" dxfId="3441" priority="523" stopIfTrue="1">
      <formula>IF($AS$18="c",TRUE)</formula>
    </cfRule>
    <cfRule type="expression" dxfId="3440" priority="524" stopIfTrue="1">
      <formula>IF(($P$4="N")*AND($B$13="I"),TRUE)</formula>
    </cfRule>
  </conditionalFormatting>
  <conditionalFormatting sqref="P14">
    <cfRule type="expression" dxfId="3439" priority="585" stopIfTrue="1">
      <formula>IF($AT$18="c",TRUE)</formula>
    </cfRule>
    <cfRule type="expression" dxfId="3438" priority="586" stopIfTrue="1">
      <formula>IF(($P$4="N")*AND($B$14="J"),TRUE)</formula>
    </cfRule>
  </conditionalFormatting>
  <conditionalFormatting sqref="P15">
    <cfRule type="expression" dxfId="3437" priority="647" stopIfTrue="1">
      <formula>IF($AU$18="c",TRUE)</formula>
    </cfRule>
    <cfRule type="expression" dxfId="3436" priority="648" stopIfTrue="1">
      <formula>IF(($P$4="N")*AND($B$15="K"),TRUE)</formula>
    </cfRule>
  </conditionalFormatting>
  <conditionalFormatting sqref="P16">
    <cfRule type="expression" dxfId="3435" priority="709" stopIfTrue="1">
      <formula>IF($AV$18="c",TRUE)</formula>
    </cfRule>
    <cfRule type="expression" dxfId="3434" priority="710" stopIfTrue="1">
      <formula>IF(($P$4="N")*AND($B$16="L"),TRUE)</formula>
    </cfRule>
  </conditionalFormatting>
  <conditionalFormatting sqref="P17">
    <cfRule type="expression" dxfId="3433" priority="771" stopIfTrue="1">
      <formula>IF($AW$18="c",TRUE)</formula>
    </cfRule>
    <cfRule type="expression" dxfId="3432" priority="772" stopIfTrue="1">
      <formula>IF(($P$4="N")*AND($B$17="M"),TRUE)</formula>
    </cfRule>
  </conditionalFormatting>
  <conditionalFormatting sqref="P19">
    <cfRule type="expression" dxfId="3431" priority="897" stopIfTrue="1">
      <formula>IF($AY$18="c",TRUE)</formula>
    </cfRule>
    <cfRule type="expression" dxfId="3430" priority="898" stopIfTrue="1">
      <formula>IF(($P$4="N")*AND($B$19="O"),TRUE)</formula>
    </cfRule>
  </conditionalFormatting>
  <conditionalFormatting sqref="P20">
    <cfRule type="expression" dxfId="3429" priority="959" stopIfTrue="1">
      <formula>IF($AZ$18="c",TRUE)</formula>
    </cfRule>
    <cfRule type="expression" dxfId="3428" priority="960" stopIfTrue="1">
      <formula>IF(($P$4="N")*AND($B$20="P"),TRUE)</formula>
    </cfRule>
  </conditionalFormatting>
  <conditionalFormatting sqref="P21">
    <cfRule type="expression" dxfId="3427" priority="1021" stopIfTrue="1">
      <formula>IF($BA$18="c",TRUE)</formula>
    </cfRule>
    <cfRule type="expression" dxfId="3426" priority="1022" stopIfTrue="1">
      <formula>IF(($P$4="N")*AND($B$21="Q"),TRUE)</formula>
    </cfRule>
  </conditionalFormatting>
  <conditionalFormatting sqref="P22">
    <cfRule type="expression" dxfId="3425" priority="1083" stopIfTrue="1">
      <formula>IF($BB$18="c",TRUE)</formula>
    </cfRule>
    <cfRule type="expression" dxfId="3424" priority="1084" stopIfTrue="1">
      <formula>IF(($P$4="N")*AND($B$22="R"),TRUE)</formula>
    </cfRule>
  </conditionalFormatting>
  <conditionalFormatting sqref="P23">
    <cfRule type="expression" dxfId="3423" priority="1145" stopIfTrue="1">
      <formula>IF($BC$18="c",TRUE)</formula>
    </cfRule>
    <cfRule type="expression" dxfId="3422" priority="1146" stopIfTrue="1">
      <formula>IF(($P$4="N")*AND($B$23="S"),TRUE)</formula>
    </cfRule>
  </conditionalFormatting>
  <conditionalFormatting sqref="P24">
    <cfRule type="expression" dxfId="3421" priority="1207" stopIfTrue="1">
      <formula>IF($BD$18="c",TRUE)</formula>
    </cfRule>
    <cfRule type="expression" dxfId="3420" priority="1208" stopIfTrue="1">
      <formula>IF(($P$4="N")*AND($B$24="T"),TRUE)</formula>
    </cfRule>
  </conditionalFormatting>
  <conditionalFormatting sqref="P25">
    <cfRule type="expression" dxfId="3419" priority="1269" stopIfTrue="1">
      <formula>IF($BE$18="c",TRUE)</formula>
    </cfRule>
    <cfRule type="expression" dxfId="3418" priority="1270" stopIfTrue="1">
      <formula>IF(($P$4="N")*AND($B$25="U"),TRUE)</formula>
    </cfRule>
  </conditionalFormatting>
  <conditionalFormatting sqref="P26">
    <cfRule type="expression" dxfId="3417" priority="1331" stopIfTrue="1">
      <formula>IF($BF$18="c",TRUE)</formula>
    </cfRule>
    <cfRule type="expression" dxfId="3416" priority="1332" stopIfTrue="1">
      <formula>IF(($P$4="N")*AND($B$26="V"),TRUE)</formula>
    </cfRule>
  </conditionalFormatting>
  <conditionalFormatting sqref="P27">
    <cfRule type="expression" dxfId="3415" priority="1393" stopIfTrue="1">
      <formula>IF($BG$18="c",TRUE)</formula>
    </cfRule>
    <cfRule type="expression" dxfId="3414" priority="1394" stopIfTrue="1">
      <formula>IF(($P$4="N")*AND($B$27="W"),TRUE)</formula>
    </cfRule>
  </conditionalFormatting>
  <conditionalFormatting sqref="P28">
    <cfRule type="expression" dxfId="3413" priority="1455" stopIfTrue="1">
      <formula>IF($BH$18="c",TRUE)</formula>
    </cfRule>
    <cfRule type="expression" dxfId="3412" priority="1456" stopIfTrue="1">
      <formula>IF(($P$4="N")*AND($B$28="X"),TRUE)</formula>
    </cfRule>
  </conditionalFormatting>
  <conditionalFormatting sqref="P29">
    <cfRule type="expression" dxfId="3411" priority="1517" stopIfTrue="1">
      <formula>IF($BI$18="c",TRUE)</formula>
    </cfRule>
    <cfRule type="expression" dxfId="3410" priority="1518" stopIfTrue="1">
      <formula>IF(($P$4="N")*AND($B$29="Y"),TRUE)</formula>
    </cfRule>
  </conditionalFormatting>
  <conditionalFormatting sqref="P30">
    <cfRule type="expression" dxfId="3409" priority="1579" stopIfTrue="1">
      <formula>IF($BJ$18="c",TRUE)</formula>
    </cfRule>
    <cfRule type="expression" dxfId="3408" priority="1580" stopIfTrue="1">
      <formula>IF(($P$4="N")*AND($B$30="Z"),TRUE)</formula>
    </cfRule>
  </conditionalFormatting>
  <conditionalFormatting sqref="P31">
    <cfRule type="expression" dxfId="3407" priority="1641" stopIfTrue="1">
      <formula>IF($BK$18="c",TRUE)</formula>
    </cfRule>
    <cfRule type="expression" dxfId="3406" priority="1642" stopIfTrue="1">
      <formula>IF(($P$4="N")*AND($B$31="AA"),TRUE)</formula>
    </cfRule>
  </conditionalFormatting>
  <conditionalFormatting sqref="P32">
    <cfRule type="expression" dxfId="3405" priority="1703" stopIfTrue="1">
      <formula>IF($BL$18="c",TRUE)</formula>
    </cfRule>
    <cfRule type="expression" dxfId="3404" priority="1704" stopIfTrue="1">
      <formula>IF(($P$4="N")*AND($B$32="AB"),TRUE)</formula>
    </cfRule>
  </conditionalFormatting>
  <conditionalFormatting sqref="P33">
    <cfRule type="expression" dxfId="3403" priority="1765" stopIfTrue="1">
      <formula>IF($BM$18="c",TRUE)</formula>
    </cfRule>
    <cfRule type="expression" dxfId="3402" priority="1766" stopIfTrue="1">
      <formula>IF(($P$4="N")*AND($B$33="AC"),TRUE)</formula>
    </cfRule>
  </conditionalFormatting>
  <conditionalFormatting sqref="P34">
    <cfRule type="expression" dxfId="3401" priority="1827" stopIfTrue="1">
      <formula>IF($BN$18="c",TRUE)</formula>
    </cfRule>
    <cfRule type="expression" dxfId="3400" priority="1828" stopIfTrue="1">
      <formula>IF(($P$4="N")*AND($B$34="AD"),TRUE)</formula>
    </cfRule>
  </conditionalFormatting>
  <conditionalFormatting sqref="P35">
    <cfRule type="expression" dxfId="3399" priority="1889" stopIfTrue="1">
      <formula>IF($BO$18="c",TRUE)</formula>
    </cfRule>
    <cfRule type="expression" dxfId="3398" priority="1890" stopIfTrue="1">
      <formula>IF(($P$4="N")*AND($B$35="AE"),TRUE)</formula>
    </cfRule>
  </conditionalFormatting>
  <conditionalFormatting sqref="P36">
    <cfRule type="expression" dxfId="3397" priority="1951" stopIfTrue="1">
      <formula>IF($BP$18="c",TRUE)</formula>
    </cfRule>
    <cfRule type="expression" dxfId="3396" priority="1952" stopIfTrue="1">
      <formula>IF(($P$4="N")*AND($B$36="AF"),TRUE)</formula>
    </cfRule>
  </conditionalFormatting>
  <conditionalFormatting sqref="Q5">
    <cfRule type="expression" dxfId="3395" priority="29" stopIfTrue="1">
      <formula>IF($AK$19="c",TRUE)</formula>
    </cfRule>
    <cfRule type="expression" dxfId="3394" priority="30" stopIfTrue="1">
      <formula>IF(($Q$4="O")*AND($B$5="A"),TRUE)</formula>
    </cfRule>
  </conditionalFormatting>
  <conditionalFormatting sqref="Q6">
    <cfRule type="expression" dxfId="3393" priority="91" stopIfTrue="1">
      <formula>IF($AL$19="c",TRUE)</formula>
    </cfRule>
    <cfRule type="expression" dxfId="3392" priority="92" stopIfTrue="1">
      <formula>IF(($Q$4="O")*AND($B$6="B"),TRUE)</formula>
    </cfRule>
  </conditionalFormatting>
  <conditionalFormatting sqref="Q7">
    <cfRule type="expression" dxfId="3391" priority="153" stopIfTrue="1">
      <formula>IF($AM$19="c",TRUE)</formula>
    </cfRule>
    <cfRule type="expression" dxfId="3390" priority="154" stopIfTrue="1">
      <formula>IF(($Q$4="O")*AND($B$7="C"),TRUE)</formula>
    </cfRule>
  </conditionalFormatting>
  <conditionalFormatting sqref="Q8">
    <cfRule type="expression" dxfId="3389" priority="215" stopIfTrue="1">
      <formula>IF($AN$19="c",TRUE)</formula>
    </cfRule>
    <cfRule type="expression" dxfId="3388" priority="216" stopIfTrue="1">
      <formula>IF(($Q$4="O")*AND($B$8="D"),TRUE)</formula>
    </cfRule>
  </conditionalFormatting>
  <conditionalFormatting sqref="Q9">
    <cfRule type="expression" dxfId="3387" priority="277" stopIfTrue="1">
      <formula>IF($AO$19="c",TRUE)</formula>
    </cfRule>
    <cfRule type="expression" dxfId="3386" priority="278" stopIfTrue="1">
      <formula>IF(($Q$4="O")*AND($B$9="E"),TRUE)</formula>
    </cfRule>
  </conditionalFormatting>
  <conditionalFormatting sqref="Q10">
    <cfRule type="expression" dxfId="3385" priority="339" stopIfTrue="1">
      <formula>IF($AP$19="c",TRUE)</formula>
    </cfRule>
    <cfRule type="expression" dxfId="3384" priority="340" stopIfTrue="1">
      <formula>IF(($Q$4="O")*AND($B$10="F"),TRUE)</formula>
    </cfRule>
  </conditionalFormatting>
  <conditionalFormatting sqref="Q11">
    <cfRule type="expression" dxfId="3383" priority="401" stopIfTrue="1">
      <formula>IF($AQ$19="c",TRUE)</formula>
    </cfRule>
    <cfRule type="expression" dxfId="3382" priority="402" stopIfTrue="1">
      <formula>IF(($Q$4="O")*AND($B$11="G"),TRUE)</formula>
    </cfRule>
  </conditionalFormatting>
  <conditionalFormatting sqref="Q12">
    <cfRule type="expression" dxfId="3381" priority="463" stopIfTrue="1">
      <formula>IF($AR$19="c",TRUE)</formula>
    </cfRule>
    <cfRule type="expression" dxfId="3380" priority="464" stopIfTrue="1">
      <formula>IF(($Q$4="O")*AND($B$12="H"),TRUE)</formula>
    </cfRule>
  </conditionalFormatting>
  <conditionalFormatting sqref="Q13">
    <cfRule type="expression" dxfId="3379" priority="525" stopIfTrue="1">
      <formula>IF($AS$19="c",TRUE)</formula>
    </cfRule>
    <cfRule type="expression" dxfId="3378" priority="526" stopIfTrue="1">
      <formula>IF(($Q$4="O")*AND($B$13="I"),TRUE)</formula>
    </cfRule>
  </conditionalFormatting>
  <conditionalFormatting sqref="Q14">
    <cfRule type="expression" dxfId="3377" priority="587" stopIfTrue="1">
      <formula>IF($AT$19="c",TRUE)</formula>
    </cfRule>
    <cfRule type="expression" dxfId="3376" priority="588" stopIfTrue="1">
      <formula>IF(($Q$4="O")*AND($B$14="J"),TRUE)</formula>
    </cfRule>
  </conditionalFormatting>
  <conditionalFormatting sqref="Q15">
    <cfRule type="expression" dxfId="3375" priority="649" stopIfTrue="1">
      <formula>IF($AU$19="c",TRUE)</formula>
    </cfRule>
    <cfRule type="expression" dxfId="3374" priority="650" stopIfTrue="1">
      <formula>IF(($Q$4="O")*AND($B$15="K"),TRUE)</formula>
    </cfRule>
  </conditionalFormatting>
  <conditionalFormatting sqref="Q16">
    <cfRule type="expression" dxfId="3373" priority="711" stopIfTrue="1">
      <formula>IF($AV$19="c",TRUE)</formula>
    </cfRule>
    <cfRule type="expression" dxfId="3372" priority="712" stopIfTrue="1">
      <formula>IF(($Q$4="O")*AND($B$16="L"),TRUE)</formula>
    </cfRule>
  </conditionalFormatting>
  <conditionalFormatting sqref="Q17">
    <cfRule type="expression" dxfId="3371" priority="773" stopIfTrue="1">
      <formula>IF($AW$19="c",TRUE)</formula>
    </cfRule>
    <cfRule type="expression" dxfId="3370" priority="774" stopIfTrue="1">
      <formula>IF(($Q$4="O")*AND($B$17="M"),TRUE)</formula>
    </cfRule>
  </conditionalFormatting>
  <conditionalFormatting sqref="Q18">
    <cfRule type="expression" dxfId="3369" priority="835" stopIfTrue="1">
      <formula>IF($AX$19="c",TRUE)</formula>
    </cfRule>
    <cfRule type="expression" dxfId="3368" priority="836" stopIfTrue="1">
      <formula>IF(($Q$4="O")*AND($B$18="N"),TRUE)</formula>
    </cfRule>
  </conditionalFormatting>
  <conditionalFormatting sqref="Q20">
    <cfRule type="expression" dxfId="3367" priority="961" stopIfTrue="1">
      <formula>IF($AZ$19="c",TRUE)</formula>
    </cfRule>
    <cfRule type="expression" dxfId="3366" priority="962" stopIfTrue="1">
      <formula>IF(($Q$4="O")*AND($B$20="P"),TRUE)</formula>
    </cfRule>
  </conditionalFormatting>
  <conditionalFormatting sqref="Q21">
    <cfRule type="expression" dxfId="3365" priority="1023" stopIfTrue="1">
      <formula>IF($BA$19="c",TRUE)</formula>
    </cfRule>
    <cfRule type="expression" dxfId="3364" priority="1024" stopIfTrue="1">
      <formula>IF(($Q$4="O")*AND($B$21="Q"),TRUE)</formula>
    </cfRule>
  </conditionalFormatting>
  <conditionalFormatting sqref="Q22">
    <cfRule type="expression" dxfId="3363" priority="1085" stopIfTrue="1">
      <formula>IF($BB$19="c",TRUE)</formula>
    </cfRule>
    <cfRule type="expression" dxfId="3362" priority="1086" stopIfTrue="1">
      <formula>IF(($Q$4="O")*AND($B$22="R"),TRUE)</formula>
    </cfRule>
  </conditionalFormatting>
  <conditionalFormatting sqref="Q23">
    <cfRule type="expression" dxfId="3361" priority="1147" stopIfTrue="1">
      <formula>IF($BC$19="c",TRUE)</formula>
    </cfRule>
    <cfRule type="expression" dxfId="3360" priority="1148" stopIfTrue="1">
      <formula>IF(($Q$4="O")*AND($B$23="S"),TRUE)</formula>
    </cfRule>
  </conditionalFormatting>
  <conditionalFormatting sqref="Q24">
    <cfRule type="expression" dxfId="3359" priority="1209" stopIfTrue="1">
      <formula>IF($BD$19="c",TRUE)</formula>
    </cfRule>
    <cfRule type="expression" dxfId="3358" priority="1210" stopIfTrue="1">
      <formula>IF(($Q$4="O")*AND($B$24="T"),TRUE)</formula>
    </cfRule>
  </conditionalFormatting>
  <conditionalFormatting sqref="Q25">
    <cfRule type="expression" dxfId="3357" priority="1271" stopIfTrue="1">
      <formula>IF($BE$19="c",TRUE)</formula>
    </cfRule>
    <cfRule type="expression" dxfId="3356" priority="1272" stopIfTrue="1">
      <formula>IF(($Q$4="O")*AND($B$25="U"),TRUE)</formula>
    </cfRule>
  </conditionalFormatting>
  <conditionalFormatting sqref="Q26">
    <cfRule type="expression" dxfId="3355" priority="1333" stopIfTrue="1">
      <formula>IF($BF$19="c",TRUE)</formula>
    </cfRule>
    <cfRule type="expression" dxfId="3354" priority="1334" stopIfTrue="1">
      <formula>IF(($Q$4="O")*AND($B$26="V"),TRUE)</formula>
    </cfRule>
  </conditionalFormatting>
  <conditionalFormatting sqref="Q27">
    <cfRule type="expression" dxfId="3353" priority="1395" stopIfTrue="1">
      <formula>IF($BG$19="c",TRUE)</formula>
    </cfRule>
    <cfRule type="expression" dxfId="3352" priority="1396" stopIfTrue="1">
      <formula>IF(($Q$4="O")*AND($B$27="W"),TRUE)</formula>
    </cfRule>
  </conditionalFormatting>
  <conditionalFormatting sqref="Q28">
    <cfRule type="expression" dxfId="3351" priority="1457" stopIfTrue="1">
      <formula>IF($BH$19="c",TRUE)</formula>
    </cfRule>
    <cfRule type="expression" dxfId="3350" priority="1458" stopIfTrue="1">
      <formula>IF(($Q$4="O")*AND($B$28="X"),TRUE)</formula>
    </cfRule>
  </conditionalFormatting>
  <conditionalFormatting sqref="Q29">
    <cfRule type="expression" dxfId="3349" priority="1519" stopIfTrue="1">
      <formula>IF($BI$19="c",TRUE)</formula>
    </cfRule>
    <cfRule type="expression" dxfId="3348" priority="1520" stopIfTrue="1">
      <formula>IF(($Q$4="O")*AND($B$29="Y"),TRUE)</formula>
    </cfRule>
  </conditionalFormatting>
  <conditionalFormatting sqref="Q30">
    <cfRule type="expression" dxfId="3347" priority="1581" stopIfTrue="1">
      <formula>IF($BJ$19="c",TRUE)</formula>
    </cfRule>
    <cfRule type="expression" dxfId="3346" priority="1582" stopIfTrue="1">
      <formula>IF(($Q$4="O")*AND($B$30="Z"),TRUE)</formula>
    </cfRule>
  </conditionalFormatting>
  <conditionalFormatting sqref="Q31">
    <cfRule type="expression" dxfId="3345" priority="1643" stopIfTrue="1">
      <formula>IF($BK$19="c",TRUE)</formula>
    </cfRule>
    <cfRule type="expression" dxfId="3344" priority="1644" stopIfTrue="1">
      <formula>IF(($Q$4="O")*AND($B$31="AA"),TRUE)</formula>
    </cfRule>
  </conditionalFormatting>
  <conditionalFormatting sqref="Q32">
    <cfRule type="expression" dxfId="3343" priority="1705" stopIfTrue="1">
      <formula>IF($BL$19="c",TRUE)</formula>
    </cfRule>
    <cfRule type="expression" dxfId="3342" priority="1706" stopIfTrue="1">
      <formula>IF(($Q$4="O")*AND($B$32="AB"),TRUE)</formula>
    </cfRule>
  </conditionalFormatting>
  <conditionalFormatting sqref="Q33">
    <cfRule type="expression" dxfId="3341" priority="1767" stopIfTrue="1">
      <formula>IF($BM$19="c",TRUE)</formula>
    </cfRule>
    <cfRule type="expression" dxfId="3340" priority="1768" stopIfTrue="1">
      <formula>IF(($Q$4="O")*AND($B$33="AC"),TRUE)</formula>
    </cfRule>
  </conditionalFormatting>
  <conditionalFormatting sqref="Q34">
    <cfRule type="expression" dxfId="3339" priority="1829" stopIfTrue="1">
      <formula>IF($BN$19="c",TRUE)</formula>
    </cfRule>
    <cfRule type="expression" dxfId="3338" priority="1830" stopIfTrue="1">
      <formula>IF(($Q$4="O")*AND($B$34="AD"),TRUE)</formula>
    </cfRule>
  </conditionalFormatting>
  <conditionalFormatting sqref="Q35">
    <cfRule type="expression" dxfId="3337" priority="1891" stopIfTrue="1">
      <formula>IF($BO$19="c",TRUE)</formula>
    </cfRule>
    <cfRule type="expression" dxfId="3336" priority="1892" stopIfTrue="1">
      <formula>IF(($Q$4="O")*AND($B$35="AE"),TRUE)</formula>
    </cfRule>
  </conditionalFormatting>
  <conditionalFormatting sqref="Q36">
    <cfRule type="expression" dxfId="3335" priority="1953" stopIfTrue="1">
      <formula>IF($BP$19="c",TRUE)</formula>
    </cfRule>
    <cfRule type="expression" dxfId="3334" priority="1954" stopIfTrue="1">
      <formula>IF(($Q$4="O")*AND($B$36="AF"),TRUE)</formula>
    </cfRule>
  </conditionalFormatting>
  <conditionalFormatting sqref="R5">
    <cfRule type="expression" dxfId="3333" priority="31" stopIfTrue="1">
      <formula>IF($AK$20="c",TRUE)</formula>
    </cfRule>
    <cfRule type="expression" dxfId="3332" priority="32" stopIfTrue="1">
      <formula>IF(($R$4="P")*AND($B$5="A"),TRUE)</formula>
    </cfRule>
  </conditionalFormatting>
  <conditionalFormatting sqref="R6">
    <cfRule type="expression" dxfId="3331" priority="93" stopIfTrue="1">
      <formula>IF($AL$20="c",TRUE)</formula>
    </cfRule>
    <cfRule type="expression" dxfId="3330" priority="94" stopIfTrue="1">
      <formula>IF(($R$4="P")*AND($B$6="B"),TRUE)</formula>
    </cfRule>
  </conditionalFormatting>
  <conditionalFormatting sqref="R7">
    <cfRule type="expression" dxfId="3329" priority="155" stopIfTrue="1">
      <formula>IF($AM$20="c",TRUE)</formula>
    </cfRule>
    <cfRule type="expression" dxfId="3328" priority="156" stopIfTrue="1">
      <formula>IF(($R$4="P")*AND($B$7="C"),TRUE)</formula>
    </cfRule>
  </conditionalFormatting>
  <conditionalFormatting sqref="R8">
    <cfRule type="expression" dxfId="3327" priority="217" stopIfTrue="1">
      <formula>IF($AN$20="c",TRUE)</formula>
    </cfRule>
    <cfRule type="expression" dxfId="3326" priority="218" stopIfTrue="1">
      <formula>IF(($R$4="P")*AND($B$8="D"),TRUE)</formula>
    </cfRule>
  </conditionalFormatting>
  <conditionalFormatting sqref="R9">
    <cfRule type="expression" dxfId="3325" priority="279" stopIfTrue="1">
      <formula>IF($AO$20="c",TRUE)</formula>
    </cfRule>
    <cfRule type="expression" dxfId="3324" priority="280" stopIfTrue="1">
      <formula>IF(($R$4="P")*AND($B$9="E"),TRUE)</formula>
    </cfRule>
  </conditionalFormatting>
  <conditionalFormatting sqref="R10">
    <cfRule type="expression" dxfId="3323" priority="341" stopIfTrue="1">
      <formula>IF($AP$20="c",TRUE)</formula>
    </cfRule>
    <cfRule type="expression" dxfId="3322" priority="342" stopIfTrue="1">
      <formula>IF(($R$4="P")*AND($B$10="F"),TRUE)</formula>
    </cfRule>
  </conditionalFormatting>
  <conditionalFormatting sqref="R11">
    <cfRule type="expression" dxfId="3321" priority="403" stopIfTrue="1">
      <formula>IF($AQ$20="c",TRUE)</formula>
    </cfRule>
    <cfRule type="expression" dxfId="3320" priority="404" stopIfTrue="1">
      <formula>IF(($R$4="P")*AND($B$11="G"),TRUE)</formula>
    </cfRule>
  </conditionalFormatting>
  <conditionalFormatting sqref="R12">
    <cfRule type="expression" dxfId="3319" priority="465" stopIfTrue="1">
      <formula>IF($AR$20="c",TRUE)</formula>
    </cfRule>
    <cfRule type="expression" dxfId="3318" priority="466" stopIfTrue="1">
      <formula>IF(($R$4="P")*AND($B$12="H"),TRUE)</formula>
    </cfRule>
  </conditionalFormatting>
  <conditionalFormatting sqref="R13">
    <cfRule type="expression" dxfId="3317" priority="527" stopIfTrue="1">
      <formula>IF($AS$20="c",TRUE)</formula>
    </cfRule>
    <cfRule type="expression" dxfId="3316" priority="528" stopIfTrue="1">
      <formula>IF(($R$4="P")*AND($B$13="I"),TRUE)</formula>
    </cfRule>
  </conditionalFormatting>
  <conditionalFormatting sqref="R14">
    <cfRule type="expression" dxfId="3315" priority="589" stopIfTrue="1">
      <formula>IF($AT$20="c",TRUE)</formula>
    </cfRule>
    <cfRule type="expression" dxfId="3314" priority="590" stopIfTrue="1">
      <formula>IF(($R$4="P")*AND($B$14="J"),TRUE)</formula>
    </cfRule>
  </conditionalFormatting>
  <conditionalFormatting sqref="R15">
    <cfRule type="expression" dxfId="3313" priority="651" stopIfTrue="1">
      <formula>IF($AU$20="c",TRUE)</formula>
    </cfRule>
    <cfRule type="expression" dxfId="3312" priority="652" stopIfTrue="1">
      <formula>IF(($R$4="P")*AND($B$15="K"),TRUE)</formula>
    </cfRule>
  </conditionalFormatting>
  <conditionalFormatting sqref="R16">
    <cfRule type="expression" dxfId="3311" priority="713" stopIfTrue="1">
      <formula>IF($AV$20="c",TRUE)</formula>
    </cfRule>
    <cfRule type="expression" dxfId="3310" priority="714" stopIfTrue="1">
      <formula>IF(($R$4="P")*AND($B$16="L"),TRUE)</formula>
    </cfRule>
  </conditionalFormatting>
  <conditionalFormatting sqref="R17">
    <cfRule type="expression" dxfId="3309" priority="775" stopIfTrue="1">
      <formula>IF($AW$20="c",TRUE)</formula>
    </cfRule>
    <cfRule type="expression" dxfId="3308" priority="776" stopIfTrue="1">
      <formula>IF(($R$4="P")*AND($B$17="M"),TRUE)</formula>
    </cfRule>
  </conditionalFormatting>
  <conditionalFormatting sqref="R18">
    <cfRule type="expression" dxfId="3307" priority="837" stopIfTrue="1">
      <formula>IF($AX$20="c",TRUE)</formula>
    </cfRule>
    <cfRule type="expression" dxfId="3306" priority="838" stopIfTrue="1">
      <formula>IF(($R$4="P")*AND($B$18="N"),TRUE)</formula>
    </cfRule>
  </conditionalFormatting>
  <conditionalFormatting sqref="R19">
    <cfRule type="expression" dxfId="3305" priority="899" stopIfTrue="1">
      <formula>IF($AY$20="c",TRUE)</formula>
    </cfRule>
    <cfRule type="expression" dxfId="3304" priority="900" stopIfTrue="1">
      <formula>IF(($R$4="P")*AND($B$19="O"),TRUE)</formula>
    </cfRule>
  </conditionalFormatting>
  <conditionalFormatting sqref="R21">
    <cfRule type="expression" dxfId="3303" priority="1025" stopIfTrue="1">
      <formula>IF($BA$20="c",TRUE)</formula>
    </cfRule>
    <cfRule type="expression" dxfId="3302" priority="1026" stopIfTrue="1">
      <formula>IF(($R$4="P")*AND($B$21="Q"),TRUE)</formula>
    </cfRule>
  </conditionalFormatting>
  <conditionalFormatting sqref="R22">
    <cfRule type="expression" dxfId="3301" priority="1087" stopIfTrue="1">
      <formula>IF($BB$20="c",TRUE)</formula>
    </cfRule>
    <cfRule type="expression" dxfId="3300" priority="1088" stopIfTrue="1">
      <formula>IF(($R$4="P")*AND($B$22="R"),TRUE)</formula>
    </cfRule>
  </conditionalFormatting>
  <conditionalFormatting sqref="R23">
    <cfRule type="expression" dxfId="3299" priority="1149" stopIfTrue="1">
      <formula>IF($BC$20="c",TRUE)</formula>
    </cfRule>
    <cfRule type="expression" dxfId="3298" priority="1150" stopIfTrue="1">
      <formula>IF(($R$4="P")*AND($B$23="S"),TRUE)</formula>
    </cfRule>
  </conditionalFormatting>
  <conditionalFormatting sqref="R24">
    <cfRule type="expression" dxfId="3297" priority="1211" stopIfTrue="1">
      <formula>IF($BD$20="c",TRUE)</formula>
    </cfRule>
    <cfRule type="expression" dxfId="3296" priority="1212" stopIfTrue="1">
      <formula>IF(($R$4="P")*AND($B$24="T"),TRUE)</formula>
    </cfRule>
  </conditionalFormatting>
  <conditionalFormatting sqref="R25">
    <cfRule type="expression" dxfId="3295" priority="1273" stopIfTrue="1">
      <formula>IF($BE$20="c",TRUE)</formula>
    </cfRule>
    <cfRule type="expression" dxfId="3294" priority="1274" stopIfTrue="1">
      <formula>IF(($R$4="P")*AND($B$25="U"),TRUE)</formula>
    </cfRule>
  </conditionalFormatting>
  <conditionalFormatting sqref="R26">
    <cfRule type="expression" dxfId="3293" priority="1335" stopIfTrue="1">
      <formula>IF($BF$20="c",TRUE)</formula>
    </cfRule>
    <cfRule type="expression" dxfId="3292" priority="1336" stopIfTrue="1">
      <formula>IF(($R$4="P")*AND($B$26="V"),TRUE)</formula>
    </cfRule>
  </conditionalFormatting>
  <conditionalFormatting sqref="R27">
    <cfRule type="expression" dxfId="3291" priority="1397" stopIfTrue="1">
      <formula>IF($BG$20="c",TRUE)</formula>
    </cfRule>
    <cfRule type="expression" dxfId="3290" priority="1398" stopIfTrue="1">
      <formula>IF(($R$4="P")*AND($B$27="W"),TRUE)</formula>
    </cfRule>
  </conditionalFormatting>
  <conditionalFormatting sqref="R28">
    <cfRule type="expression" dxfId="3289" priority="1459" stopIfTrue="1">
      <formula>IF($BH$20="c",TRUE)</formula>
    </cfRule>
    <cfRule type="expression" dxfId="3288" priority="1460" stopIfTrue="1">
      <formula>IF(($R$4="P")*AND($B$28="X"),TRUE)</formula>
    </cfRule>
  </conditionalFormatting>
  <conditionalFormatting sqref="R29">
    <cfRule type="expression" dxfId="3287" priority="1521" stopIfTrue="1">
      <formula>IF($BI$20="c",TRUE)</formula>
    </cfRule>
    <cfRule type="expression" dxfId="3286" priority="1522" stopIfTrue="1">
      <formula>IF(($R$4="P")*AND($B$29="Y"),TRUE)</formula>
    </cfRule>
  </conditionalFormatting>
  <conditionalFormatting sqref="R30">
    <cfRule type="expression" dxfId="3285" priority="1583" stopIfTrue="1">
      <formula>IF($BJ$20="c",TRUE)</formula>
    </cfRule>
    <cfRule type="expression" dxfId="3284" priority="1584" stopIfTrue="1">
      <formula>IF(($R$4="P")*AND($B$30="Z"),TRUE)</formula>
    </cfRule>
  </conditionalFormatting>
  <conditionalFormatting sqref="R31">
    <cfRule type="expression" dxfId="3283" priority="1645" stopIfTrue="1">
      <formula>IF($BK$20="c",TRUE)</formula>
    </cfRule>
    <cfRule type="expression" dxfId="3282" priority="1646" stopIfTrue="1">
      <formula>IF(($R$4="P")*AND($B$31="AA"),TRUE)</formula>
    </cfRule>
  </conditionalFormatting>
  <conditionalFormatting sqref="R32">
    <cfRule type="expression" dxfId="3281" priority="1707" stopIfTrue="1">
      <formula>IF($BL$20="c",TRUE)</formula>
    </cfRule>
    <cfRule type="expression" dxfId="3280" priority="1708" stopIfTrue="1">
      <formula>IF(($R$4="P")*AND($B$32="AB"),TRUE)</formula>
    </cfRule>
  </conditionalFormatting>
  <conditionalFormatting sqref="R33">
    <cfRule type="expression" dxfId="3279" priority="1769" stopIfTrue="1">
      <formula>IF($BM$20="c",TRUE)</formula>
    </cfRule>
    <cfRule type="expression" dxfId="3278" priority="1770" stopIfTrue="1">
      <formula>IF(($R$4="P")*AND($B$33="AC"),TRUE)</formula>
    </cfRule>
  </conditionalFormatting>
  <conditionalFormatting sqref="R34">
    <cfRule type="expression" dxfId="3277" priority="1831" stopIfTrue="1">
      <formula>IF($BN$20="c",TRUE)</formula>
    </cfRule>
    <cfRule type="expression" dxfId="3276" priority="1832" stopIfTrue="1">
      <formula>IF(($R$4="P")*AND($B$34="AD"),TRUE)</formula>
    </cfRule>
  </conditionalFormatting>
  <conditionalFormatting sqref="R35">
    <cfRule type="expression" dxfId="3275" priority="1893" stopIfTrue="1">
      <formula>IF($BO$20="c",TRUE)</formula>
    </cfRule>
    <cfRule type="expression" dxfId="3274" priority="1894" stopIfTrue="1">
      <formula>IF(($R$4="P")*AND($B$35="AE"),TRUE)</formula>
    </cfRule>
  </conditionalFormatting>
  <conditionalFormatting sqref="R36">
    <cfRule type="expression" dxfId="3273" priority="1955" stopIfTrue="1">
      <formula>IF($BP$20="c",TRUE)</formula>
    </cfRule>
    <cfRule type="expression" dxfId="3272" priority="1956" stopIfTrue="1">
      <formula>IF(($R$4="P")*AND($B$36="AF"),TRUE)</formula>
    </cfRule>
  </conditionalFormatting>
  <conditionalFormatting sqref="S5">
    <cfRule type="expression" dxfId="3271" priority="33" stopIfTrue="1">
      <formula>IF($AK$21="c",TRUE)</formula>
    </cfRule>
    <cfRule type="expression" dxfId="3270" priority="34" stopIfTrue="1">
      <formula>IF(($S$4="Q")*AND($B$5="A"),TRUE)</formula>
    </cfRule>
  </conditionalFormatting>
  <conditionalFormatting sqref="S6">
    <cfRule type="expression" dxfId="3269" priority="95" stopIfTrue="1">
      <formula>IF($AL$21="c",TRUE)</formula>
    </cfRule>
    <cfRule type="expression" dxfId="3268" priority="96" stopIfTrue="1">
      <formula>IF(($S$4="Q")*AND($B$6="B"),TRUE)</formula>
    </cfRule>
  </conditionalFormatting>
  <conditionalFormatting sqref="S7">
    <cfRule type="expression" dxfId="3267" priority="157" stopIfTrue="1">
      <formula>IF($AM$21="c",TRUE)</formula>
    </cfRule>
    <cfRule type="expression" dxfId="3266" priority="158" stopIfTrue="1">
      <formula>IF(($S$4="Q")*AND($B$7="C"),TRUE)</formula>
    </cfRule>
  </conditionalFormatting>
  <conditionalFormatting sqref="S8">
    <cfRule type="expression" dxfId="3265" priority="219" stopIfTrue="1">
      <formula>IF($AN$21="c",TRUE)</formula>
    </cfRule>
    <cfRule type="expression" dxfId="3264" priority="220" stopIfTrue="1">
      <formula>IF(($S$4="Q")*AND($B$8="D"),TRUE)</formula>
    </cfRule>
  </conditionalFormatting>
  <conditionalFormatting sqref="S9">
    <cfRule type="expression" dxfId="3263" priority="281" stopIfTrue="1">
      <formula>IF($AO$21="c",TRUE)</formula>
    </cfRule>
    <cfRule type="expression" dxfId="3262" priority="282" stopIfTrue="1">
      <formula>IF(($S$4="Q")*AND($B$9="E"),TRUE)</formula>
    </cfRule>
  </conditionalFormatting>
  <conditionalFormatting sqref="S10">
    <cfRule type="expression" dxfId="3261" priority="343" stopIfTrue="1">
      <formula>IF($AP$21="c",TRUE)</formula>
    </cfRule>
    <cfRule type="expression" dxfId="3260" priority="344" stopIfTrue="1">
      <formula>IF(($S$4="Q")*AND($B$10="F"),TRUE)</formula>
    </cfRule>
  </conditionalFormatting>
  <conditionalFormatting sqref="S11">
    <cfRule type="expression" dxfId="3259" priority="405" stopIfTrue="1">
      <formula>IF($AQ$21="c",TRUE)</formula>
    </cfRule>
    <cfRule type="expression" dxfId="3258" priority="406" stopIfTrue="1">
      <formula>IF(($S$4="Q")*AND($B$11="G"),TRUE)</formula>
    </cfRule>
  </conditionalFormatting>
  <conditionalFormatting sqref="S12">
    <cfRule type="expression" dxfId="3257" priority="467" stopIfTrue="1">
      <formula>IF($AR$21="c",TRUE)</formula>
    </cfRule>
    <cfRule type="expression" dxfId="3256" priority="468" stopIfTrue="1">
      <formula>IF(($S$4="Q")*AND($B$12="H"),TRUE)</formula>
    </cfRule>
  </conditionalFormatting>
  <conditionalFormatting sqref="S13">
    <cfRule type="expression" dxfId="3255" priority="529" stopIfTrue="1">
      <formula>IF($AS$21="c",TRUE)</formula>
    </cfRule>
    <cfRule type="expression" dxfId="3254" priority="530" stopIfTrue="1">
      <formula>IF(($S$4="Q")*AND($B$13="I"),TRUE)</formula>
    </cfRule>
  </conditionalFormatting>
  <conditionalFormatting sqref="S14">
    <cfRule type="expression" dxfId="3253" priority="591" stopIfTrue="1">
      <formula>IF($AT$21="c",TRUE)</formula>
    </cfRule>
    <cfRule type="expression" dxfId="3252" priority="592" stopIfTrue="1">
      <formula>IF(($S$4="Q")*AND($B$14="J"),TRUE)</formula>
    </cfRule>
  </conditionalFormatting>
  <conditionalFormatting sqref="S15">
    <cfRule type="expression" dxfId="3251" priority="653" stopIfTrue="1">
      <formula>IF($AU$21="c",TRUE)</formula>
    </cfRule>
    <cfRule type="expression" dxfId="3250" priority="654" stopIfTrue="1">
      <formula>IF(($S$4="Q")*AND($B$15="K"),TRUE)</formula>
    </cfRule>
  </conditionalFormatting>
  <conditionalFormatting sqref="S16">
    <cfRule type="expression" dxfId="3249" priority="715" stopIfTrue="1">
      <formula>IF($AV$21="c",TRUE)</formula>
    </cfRule>
    <cfRule type="expression" dxfId="3248" priority="716" stopIfTrue="1">
      <formula>IF(($S$4="Q")*AND($B$16="L"),TRUE)</formula>
    </cfRule>
  </conditionalFormatting>
  <conditionalFormatting sqref="S17">
    <cfRule type="expression" dxfId="3247" priority="777" stopIfTrue="1">
      <formula>IF($AW$21="c",TRUE)</formula>
    </cfRule>
    <cfRule type="expression" dxfId="3246" priority="778" stopIfTrue="1">
      <formula>IF(($S$4="Q")*AND($B$17="M"),TRUE)</formula>
    </cfRule>
  </conditionalFormatting>
  <conditionalFormatting sqref="S18">
    <cfRule type="expression" dxfId="3245" priority="839" stopIfTrue="1">
      <formula>IF($AX$21="c",TRUE)</formula>
    </cfRule>
    <cfRule type="expression" dxfId="3244" priority="840" stopIfTrue="1">
      <formula>IF(($S$4="Q")*AND($B$18="N"),TRUE)</formula>
    </cfRule>
  </conditionalFormatting>
  <conditionalFormatting sqref="S19">
    <cfRule type="expression" dxfId="3243" priority="901" stopIfTrue="1">
      <formula>IF($AY$21="c",TRUE)</formula>
    </cfRule>
    <cfRule type="expression" dxfId="3242" priority="902" stopIfTrue="1">
      <formula>IF(($S$4="Q")*AND($B$19="O"),TRUE)</formula>
    </cfRule>
  </conditionalFormatting>
  <conditionalFormatting sqref="S20">
    <cfRule type="expression" dxfId="3241" priority="963" stopIfTrue="1">
      <formula>IF($AZ$21="c",TRUE)</formula>
    </cfRule>
    <cfRule type="expression" dxfId="3240" priority="964" stopIfTrue="1">
      <formula>IF(($S$4="Q")*AND($B$20="P"),TRUE)</formula>
    </cfRule>
  </conditionalFormatting>
  <conditionalFormatting sqref="S22">
    <cfRule type="expression" dxfId="3239" priority="1089" stopIfTrue="1">
      <formula>IF($BB$21="c",TRUE)</formula>
    </cfRule>
    <cfRule type="expression" dxfId="3238" priority="1090" stopIfTrue="1">
      <formula>IF(($S$4="Q")*AND($B$22="R"),TRUE)</formula>
    </cfRule>
  </conditionalFormatting>
  <conditionalFormatting sqref="S23">
    <cfRule type="expression" dxfId="3237" priority="1151" stopIfTrue="1">
      <formula>IF($BC$21="c",TRUE)</formula>
    </cfRule>
    <cfRule type="expression" dxfId="3236" priority="1152" stopIfTrue="1">
      <formula>IF(($S$4="Q")*AND($B$23="S"),TRUE)</formula>
    </cfRule>
  </conditionalFormatting>
  <conditionalFormatting sqref="S24">
    <cfRule type="expression" dxfId="3235" priority="1213" stopIfTrue="1">
      <formula>IF($BD$21="c",TRUE)</formula>
    </cfRule>
    <cfRule type="expression" dxfId="3234" priority="1214" stopIfTrue="1">
      <formula>IF(($S$4="Q")*AND($B$24="T"),TRUE)</formula>
    </cfRule>
  </conditionalFormatting>
  <conditionalFormatting sqref="S25">
    <cfRule type="expression" dxfId="3233" priority="1275" stopIfTrue="1">
      <formula>IF($BE$21="c",TRUE)</formula>
    </cfRule>
    <cfRule type="expression" dxfId="3232" priority="1276" stopIfTrue="1">
      <formula>IF(($S$4="Q")*AND($B$25="U"),TRUE)</formula>
    </cfRule>
  </conditionalFormatting>
  <conditionalFormatting sqref="S26">
    <cfRule type="expression" dxfId="3231" priority="1337" stopIfTrue="1">
      <formula>IF($BF$21="c",TRUE)</formula>
    </cfRule>
    <cfRule type="expression" dxfId="3230" priority="1338" stopIfTrue="1">
      <formula>IF(($S$4="Q")*AND($B$26="V"),TRUE)</formula>
    </cfRule>
  </conditionalFormatting>
  <conditionalFormatting sqref="S27">
    <cfRule type="expression" dxfId="3229" priority="1399" stopIfTrue="1">
      <formula>IF($BG$21="c",TRUE)</formula>
    </cfRule>
    <cfRule type="expression" dxfId="3228" priority="1400" stopIfTrue="1">
      <formula>IF(($S$4="Q")*AND($B$27="W"),TRUE)</formula>
    </cfRule>
  </conditionalFormatting>
  <conditionalFormatting sqref="S28">
    <cfRule type="expression" dxfId="3227" priority="1461" stopIfTrue="1">
      <formula>IF($BH$21="c",TRUE)</formula>
    </cfRule>
    <cfRule type="expression" dxfId="3226" priority="1462" stopIfTrue="1">
      <formula>IF(($S$4="Q")*AND($B$28="X"),TRUE)</formula>
    </cfRule>
  </conditionalFormatting>
  <conditionalFormatting sqref="S29">
    <cfRule type="expression" dxfId="3225" priority="1523" stopIfTrue="1">
      <formula>IF($BI$21="c",TRUE)</formula>
    </cfRule>
    <cfRule type="expression" dxfId="3224" priority="1524" stopIfTrue="1">
      <formula>IF(($S$4="Q")*AND($B$29="Y"),TRUE)</formula>
    </cfRule>
  </conditionalFormatting>
  <conditionalFormatting sqref="S30">
    <cfRule type="expression" dxfId="3223" priority="1585" stopIfTrue="1">
      <formula>IF($BJ$21="c",TRUE)</formula>
    </cfRule>
    <cfRule type="expression" dxfId="3222" priority="1586" stopIfTrue="1">
      <formula>IF(($S$4="Q")*AND($B$30="Z"),TRUE)</formula>
    </cfRule>
  </conditionalFormatting>
  <conditionalFormatting sqref="S31">
    <cfRule type="expression" dxfId="3221" priority="1647" stopIfTrue="1">
      <formula>IF($BK$21="c",TRUE)</formula>
    </cfRule>
    <cfRule type="expression" dxfId="3220" priority="1648" stopIfTrue="1">
      <formula>IF(($S$4="Q")*AND($B$31="AA"),TRUE)</formula>
    </cfRule>
  </conditionalFormatting>
  <conditionalFormatting sqref="S32">
    <cfRule type="expression" dxfId="3219" priority="1709" stopIfTrue="1">
      <formula>IF($BL$21="c",TRUE)</formula>
    </cfRule>
    <cfRule type="expression" dxfId="3218" priority="1710" stopIfTrue="1">
      <formula>IF(($S$4="Q")*AND($B$32="AB"),TRUE)</formula>
    </cfRule>
  </conditionalFormatting>
  <conditionalFormatting sqref="S33">
    <cfRule type="expression" dxfId="3217" priority="1771" stopIfTrue="1">
      <formula>IF($BM$21="c",TRUE)</formula>
    </cfRule>
    <cfRule type="expression" dxfId="3216" priority="1772" stopIfTrue="1">
      <formula>IF(($S$4="Q")*AND($B$33="AC"),TRUE)</formula>
    </cfRule>
  </conditionalFormatting>
  <conditionalFormatting sqref="S34">
    <cfRule type="expression" dxfId="3215" priority="1833" stopIfTrue="1">
      <formula>IF($BN$21="c",TRUE)</formula>
    </cfRule>
    <cfRule type="expression" dxfId="3214" priority="1834" stopIfTrue="1">
      <formula>IF(($S$4="Q")*AND($B$34="AD"),TRUE)</formula>
    </cfRule>
  </conditionalFormatting>
  <conditionalFormatting sqref="S35">
    <cfRule type="expression" dxfId="3213" priority="1895" stopIfTrue="1">
      <formula>IF($BO$21="c",TRUE)</formula>
    </cfRule>
    <cfRule type="expression" dxfId="3212" priority="1896" stopIfTrue="1">
      <formula>IF(($S$4="Q")*AND($B$35="AE"),TRUE)</formula>
    </cfRule>
  </conditionalFormatting>
  <conditionalFormatting sqref="S36">
    <cfRule type="expression" dxfId="3211" priority="1957" stopIfTrue="1">
      <formula>IF($BP$21="c",TRUE)</formula>
    </cfRule>
    <cfRule type="expression" dxfId="3210" priority="1958" stopIfTrue="1">
      <formula>IF(($S$4="Q")*AND($B$36="AF"),TRUE)</formula>
    </cfRule>
  </conditionalFormatting>
  <conditionalFormatting sqref="T5">
    <cfRule type="expression" dxfId="3209" priority="35" stopIfTrue="1">
      <formula>IF($AK$22="c",TRUE)</formula>
    </cfRule>
    <cfRule type="expression" dxfId="3208" priority="36" stopIfTrue="1">
      <formula>IF(($T$4="R")*AND($B$5="A"),TRUE)</formula>
    </cfRule>
  </conditionalFormatting>
  <conditionalFormatting sqref="T6">
    <cfRule type="expression" dxfId="3207" priority="97" stopIfTrue="1">
      <formula>IF($AL$22="c",TRUE)</formula>
    </cfRule>
    <cfRule type="expression" dxfId="3206" priority="98" stopIfTrue="1">
      <formula>IF(($T$4="R")*AND($B$6="B"),TRUE)</formula>
    </cfRule>
  </conditionalFormatting>
  <conditionalFormatting sqref="T7">
    <cfRule type="expression" dxfId="3205" priority="159" stopIfTrue="1">
      <formula>IF($AM$22="c",TRUE)</formula>
    </cfRule>
    <cfRule type="expression" dxfId="3204" priority="160" stopIfTrue="1">
      <formula>IF(($T$4="R")*AND($B$7="C"),TRUE)</formula>
    </cfRule>
  </conditionalFormatting>
  <conditionalFormatting sqref="T8">
    <cfRule type="expression" dxfId="3203" priority="221" stopIfTrue="1">
      <formula>IF($AN$22="c",TRUE)</formula>
    </cfRule>
    <cfRule type="expression" dxfId="3202" priority="222" stopIfTrue="1">
      <formula>IF(($T$4="R")*AND($B$8="D"),TRUE)</formula>
    </cfRule>
  </conditionalFormatting>
  <conditionalFormatting sqref="T9">
    <cfRule type="expression" dxfId="3201" priority="283" stopIfTrue="1">
      <formula>IF($AO$22="c",TRUE)</formula>
    </cfRule>
    <cfRule type="expression" dxfId="3200" priority="284" stopIfTrue="1">
      <formula>IF(($T$4="R")*AND($B$9="E"),TRUE)</formula>
    </cfRule>
  </conditionalFormatting>
  <conditionalFormatting sqref="T10">
    <cfRule type="expression" dxfId="3199" priority="345" stopIfTrue="1">
      <formula>IF($AP$22="c",TRUE)</formula>
    </cfRule>
    <cfRule type="expression" dxfId="3198" priority="346" stopIfTrue="1">
      <formula>IF(($T$4="R")*AND($B$10="F"),TRUE)</formula>
    </cfRule>
  </conditionalFormatting>
  <conditionalFormatting sqref="T11">
    <cfRule type="expression" dxfId="3197" priority="407" stopIfTrue="1">
      <formula>IF($AQ$22="c",TRUE)</formula>
    </cfRule>
    <cfRule type="expression" dxfId="3196" priority="408" stopIfTrue="1">
      <formula>IF(($T$4="R")*AND($B$11="G"),TRUE)</formula>
    </cfRule>
  </conditionalFormatting>
  <conditionalFormatting sqref="T12">
    <cfRule type="expression" dxfId="3195" priority="469" stopIfTrue="1">
      <formula>IF($AR$22="c",TRUE)</formula>
    </cfRule>
    <cfRule type="expression" dxfId="3194" priority="470" stopIfTrue="1">
      <formula>IF(($T$4="R")*AND($B$12="H"),TRUE)</formula>
    </cfRule>
  </conditionalFormatting>
  <conditionalFormatting sqref="T13">
    <cfRule type="expression" dxfId="3193" priority="531" stopIfTrue="1">
      <formula>IF($AS$22="c",TRUE)</formula>
    </cfRule>
    <cfRule type="expression" dxfId="3192" priority="532" stopIfTrue="1">
      <formula>IF(($T$4="R")*AND($B$13="I"),TRUE)</formula>
    </cfRule>
  </conditionalFormatting>
  <conditionalFormatting sqref="T14">
    <cfRule type="expression" dxfId="3191" priority="593" stopIfTrue="1">
      <formula>IF($AT$22="c",TRUE)</formula>
    </cfRule>
    <cfRule type="expression" dxfId="3190" priority="594" stopIfTrue="1">
      <formula>IF(($T$4="R")*AND($B$14="J"),TRUE)</formula>
    </cfRule>
  </conditionalFormatting>
  <conditionalFormatting sqref="T15">
    <cfRule type="expression" dxfId="3189" priority="655" stopIfTrue="1">
      <formula>IF($AU$22="c",TRUE)</formula>
    </cfRule>
    <cfRule type="expression" dxfId="3188" priority="656" stopIfTrue="1">
      <formula>IF(($T$4="R")*AND($B$15="K"),TRUE)</formula>
    </cfRule>
  </conditionalFormatting>
  <conditionalFormatting sqref="T16">
    <cfRule type="expression" dxfId="3187" priority="717" stopIfTrue="1">
      <formula>IF($AV$22="c",TRUE)</formula>
    </cfRule>
    <cfRule type="expression" dxfId="3186" priority="718" stopIfTrue="1">
      <formula>IF(($T$4="R")*AND($B$16="L"),TRUE)</formula>
    </cfRule>
  </conditionalFormatting>
  <conditionalFormatting sqref="T17">
    <cfRule type="expression" dxfId="3185" priority="779" stopIfTrue="1">
      <formula>IF($AW$22="c",TRUE)</formula>
    </cfRule>
    <cfRule type="expression" dxfId="3184" priority="780" stopIfTrue="1">
      <formula>IF(($T$4="R")*AND($B$17="M"),TRUE)</formula>
    </cfRule>
  </conditionalFormatting>
  <conditionalFormatting sqref="T18">
    <cfRule type="expression" dxfId="3183" priority="841" stopIfTrue="1">
      <formula>IF($AX$22="c",TRUE)</formula>
    </cfRule>
    <cfRule type="expression" dxfId="3182" priority="842" stopIfTrue="1">
      <formula>IF(($T$4="R")*AND($B$18="N"),TRUE)</formula>
    </cfRule>
  </conditionalFormatting>
  <conditionalFormatting sqref="T19">
    <cfRule type="expression" dxfId="3181" priority="903" stopIfTrue="1">
      <formula>IF($AY$22="c",TRUE)</formula>
    </cfRule>
    <cfRule type="expression" dxfId="3180" priority="904" stopIfTrue="1">
      <formula>IF(($T$4="R")*AND($B$19="O"),TRUE)</formula>
    </cfRule>
  </conditionalFormatting>
  <conditionalFormatting sqref="T20">
    <cfRule type="expression" dxfId="3179" priority="965" stopIfTrue="1">
      <formula>IF($AZ$22="c",TRUE)</formula>
    </cfRule>
    <cfRule type="expression" dxfId="3178" priority="966" stopIfTrue="1">
      <formula>IF(($T$4="R")*AND($B$20="P"),TRUE)</formula>
    </cfRule>
  </conditionalFormatting>
  <conditionalFormatting sqref="T21">
    <cfRule type="expression" dxfId="3177" priority="1027" stopIfTrue="1">
      <formula>IF($BA$22="c",TRUE)</formula>
    </cfRule>
    <cfRule type="expression" dxfId="3176" priority="1028" stopIfTrue="1">
      <formula>IF(($T$4="R")*AND($B$21="Q"),TRUE)</formula>
    </cfRule>
  </conditionalFormatting>
  <conditionalFormatting sqref="T23">
    <cfRule type="expression" dxfId="3175" priority="1153" stopIfTrue="1">
      <formula>IF($BC$22="c",TRUE)</formula>
    </cfRule>
    <cfRule type="expression" dxfId="3174" priority="1154" stopIfTrue="1">
      <formula>IF(($T$4="R")*AND($B$23="S"),TRUE)</formula>
    </cfRule>
  </conditionalFormatting>
  <conditionalFormatting sqref="T24">
    <cfRule type="expression" dxfId="3173" priority="1215" stopIfTrue="1">
      <formula>IF($BD$22="c",TRUE)</formula>
    </cfRule>
    <cfRule type="expression" dxfId="3172" priority="1216" stopIfTrue="1">
      <formula>IF(($T$4="R")*AND($B$24="T"),TRUE)</formula>
    </cfRule>
  </conditionalFormatting>
  <conditionalFormatting sqref="T25">
    <cfRule type="expression" dxfId="3171" priority="1277" stopIfTrue="1">
      <formula>IF($BE$22="c",TRUE)</formula>
    </cfRule>
    <cfRule type="expression" dxfId="3170" priority="1278" stopIfTrue="1">
      <formula>IF(($T$4="R")*AND($B$25="U"),TRUE)</formula>
    </cfRule>
  </conditionalFormatting>
  <conditionalFormatting sqref="T26">
    <cfRule type="expression" dxfId="3169" priority="1339" stopIfTrue="1">
      <formula>IF($BF$22="c",TRUE)</formula>
    </cfRule>
    <cfRule type="expression" dxfId="3168" priority="1340" stopIfTrue="1">
      <formula>IF(($T$4="R")*AND($B$26="V"),TRUE)</formula>
    </cfRule>
  </conditionalFormatting>
  <conditionalFormatting sqref="T27">
    <cfRule type="expression" dxfId="3167" priority="1401" stopIfTrue="1">
      <formula>IF($BG$22="c",TRUE)</formula>
    </cfRule>
    <cfRule type="expression" dxfId="3166" priority="1402" stopIfTrue="1">
      <formula>IF(($T$4="R")*AND($B$27="W"),TRUE)</formula>
    </cfRule>
  </conditionalFormatting>
  <conditionalFormatting sqref="T28">
    <cfRule type="expression" dxfId="3165" priority="1463" stopIfTrue="1">
      <formula>IF($BH$22="c",TRUE)</formula>
    </cfRule>
    <cfRule type="expression" dxfId="3164" priority="1464" stopIfTrue="1">
      <formula>IF(($T$4="R")*AND($B$28="X"),TRUE)</formula>
    </cfRule>
  </conditionalFormatting>
  <conditionalFormatting sqref="T29">
    <cfRule type="expression" dxfId="3163" priority="1525" stopIfTrue="1">
      <formula>IF($BI$22="c",TRUE)</formula>
    </cfRule>
    <cfRule type="expression" dxfId="3162" priority="1526" stopIfTrue="1">
      <formula>IF(($T$4="R")*AND($B$29="Y"),TRUE)</formula>
    </cfRule>
  </conditionalFormatting>
  <conditionalFormatting sqref="T30">
    <cfRule type="expression" dxfId="3161" priority="1587" stopIfTrue="1">
      <formula>IF($BJ$22="c",TRUE)</formula>
    </cfRule>
    <cfRule type="expression" dxfId="3160" priority="1588" stopIfTrue="1">
      <formula>IF(($T$4="R")*AND($B$30="Z"),TRUE)</formula>
    </cfRule>
  </conditionalFormatting>
  <conditionalFormatting sqref="T31">
    <cfRule type="expression" dxfId="3159" priority="1649" stopIfTrue="1">
      <formula>IF($BK$22="c",TRUE)</formula>
    </cfRule>
    <cfRule type="expression" dxfId="3158" priority="1650" stopIfTrue="1">
      <formula>IF(($T$4="R")*AND($B$31="AA"),TRUE)</formula>
    </cfRule>
  </conditionalFormatting>
  <conditionalFormatting sqref="T32">
    <cfRule type="expression" dxfId="3157" priority="1711" stopIfTrue="1">
      <formula>IF($BL$22="c",TRUE)</formula>
    </cfRule>
    <cfRule type="expression" dxfId="3156" priority="1712" stopIfTrue="1">
      <formula>IF(($T$4="R")*AND($B$32="AB"),TRUE)</formula>
    </cfRule>
  </conditionalFormatting>
  <conditionalFormatting sqref="T33">
    <cfRule type="expression" dxfId="3155" priority="1773" stopIfTrue="1">
      <formula>IF($BM$22="c",TRUE)</formula>
    </cfRule>
    <cfRule type="expression" dxfId="3154" priority="1774" stopIfTrue="1">
      <formula>IF(($T$4="R")*AND($B$33="AC"),TRUE)</formula>
    </cfRule>
  </conditionalFormatting>
  <conditionalFormatting sqref="T34">
    <cfRule type="expression" dxfId="3153" priority="1835" stopIfTrue="1">
      <formula>IF($BN$22="c",TRUE)</formula>
    </cfRule>
    <cfRule type="expression" dxfId="3152" priority="1836" stopIfTrue="1">
      <formula>IF(($T$4="R")*AND($B$34="AD"),TRUE)</formula>
    </cfRule>
  </conditionalFormatting>
  <conditionalFormatting sqref="T35">
    <cfRule type="expression" dxfId="3151" priority="1897" stopIfTrue="1">
      <formula>IF($BO$22="c",TRUE)</formula>
    </cfRule>
    <cfRule type="expression" dxfId="3150" priority="1898" stopIfTrue="1">
      <formula>IF(($T$4="R")*AND($B$35="AE"),TRUE)</formula>
    </cfRule>
  </conditionalFormatting>
  <conditionalFormatting sqref="T36">
    <cfRule type="expression" dxfId="3149" priority="1959" stopIfTrue="1">
      <formula>IF($BP$22="c",TRUE)</formula>
    </cfRule>
    <cfRule type="expression" dxfId="3148" priority="1960" stopIfTrue="1">
      <formula>IF(($T$4="R")*AND($B$36="AF"),TRUE)</formula>
    </cfRule>
  </conditionalFormatting>
  <conditionalFormatting sqref="U5">
    <cfRule type="expression" dxfId="3147" priority="37" stopIfTrue="1">
      <formula>IF($AK$23="c",TRUE)</formula>
    </cfRule>
    <cfRule type="expression" dxfId="3146" priority="38" stopIfTrue="1">
      <formula>IF(($U$4="S")*AND($B$5="A"),TRUE)</formula>
    </cfRule>
  </conditionalFormatting>
  <conditionalFormatting sqref="U6">
    <cfRule type="expression" dxfId="3145" priority="99" stopIfTrue="1">
      <formula>IF($AL$23="c",TRUE)</formula>
    </cfRule>
    <cfRule type="expression" dxfId="3144" priority="100" stopIfTrue="1">
      <formula>IF(($U$4="S")*AND($B$6="B"),TRUE)</formula>
    </cfRule>
  </conditionalFormatting>
  <conditionalFormatting sqref="U7">
    <cfRule type="expression" dxfId="3143" priority="161" stopIfTrue="1">
      <formula>IF($AM$23="c",TRUE)</formula>
    </cfRule>
    <cfRule type="expression" dxfId="3142" priority="162" stopIfTrue="1">
      <formula>IF(($U$4="S")*AND($B$7="C"),TRUE)</formula>
    </cfRule>
  </conditionalFormatting>
  <conditionalFormatting sqref="U8">
    <cfRule type="expression" dxfId="3141" priority="223" stopIfTrue="1">
      <formula>IF($AN$23="c",TRUE)</formula>
    </cfRule>
    <cfRule type="expression" dxfId="3140" priority="224" stopIfTrue="1">
      <formula>IF(($U$4="S")*AND($B$8="D"),TRUE)</formula>
    </cfRule>
  </conditionalFormatting>
  <conditionalFormatting sqref="U9">
    <cfRule type="expression" dxfId="3139" priority="285" stopIfTrue="1">
      <formula>IF($AO$23="c",TRUE)</formula>
    </cfRule>
    <cfRule type="expression" dxfId="3138" priority="286" stopIfTrue="1">
      <formula>IF(($U$4="S")*AND($B$9="E"),TRUE)</formula>
    </cfRule>
  </conditionalFormatting>
  <conditionalFormatting sqref="U10">
    <cfRule type="expression" dxfId="3137" priority="347" stopIfTrue="1">
      <formula>IF($AP$23="c",TRUE)</formula>
    </cfRule>
    <cfRule type="expression" dxfId="3136" priority="348" stopIfTrue="1">
      <formula>IF(($U$4="S")*AND($B$10="F"),TRUE)</formula>
    </cfRule>
  </conditionalFormatting>
  <conditionalFormatting sqref="U11">
    <cfRule type="expression" dxfId="3135" priority="409" stopIfTrue="1">
      <formula>IF($AQ$23="c",TRUE)</formula>
    </cfRule>
    <cfRule type="expression" dxfId="3134" priority="410" stopIfTrue="1">
      <formula>IF(($U$4="S")*AND($B$11="G"),TRUE)</formula>
    </cfRule>
  </conditionalFormatting>
  <conditionalFormatting sqref="U12">
    <cfRule type="expression" dxfId="3133" priority="471" stopIfTrue="1">
      <formula>IF($AR$23="c",TRUE)</formula>
    </cfRule>
    <cfRule type="expression" dxfId="3132" priority="472" stopIfTrue="1">
      <formula>IF(($U$4="S")*AND($B$12="H"),TRUE)</formula>
    </cfRule>
  </conditionalFormatting>
  <conditionalFormatting sqref="U13">
    <cfRule type="expression" dxfId="3131" priority="533" stopIfTrue="1">
      <formula>IF($AS$23="c",TRUE)</formula>
    </cfRule>
    <cfRule type="expression" dxfId="3130" priority="534" stopIfTrue="1">
      <formula>IF(($U$4="S")*AND($B$13="I"),TRUE)</formula>
    </cfRule>
  </conditionalFormatting>
  <conditionalFormatting sqref="U14">
    <cfRule type="expression" dxfId="3129" priority="595" stopIfTrue="1">
      <formula>IF($AT$23="c",TRUE)</formula>
    </cfRule>
    <cfRule type="expression" dxfId="3128" priority="596" stopIfTrue="1">
      <formula>IF(($U$4="S")*AND($B$14="J"),TRUE)</formula>
    </cfRule>
  </conditionalFormatting>
  <conditionalFormatting sqref="U15">
    <cfRule type="expression" dxfId="3127" priority="657" stopIfTrue="1">
      <formula>IF($AU$23="c",TRUE)</formula>
    </cfRule>
    <cfRule type="expression" dxfId="3126" priority="658" stopIfTrue="1">
      <formula>IF(($U$4="S")*AND($B$15="K"),TRUE)</formula>
    </cfRule>
  </conditionalFormatting>
  <conditionalFormatting sqref="U16">
    <cfRule type="expression" dxfId="3125" priority="719" stopIfTrue="1">
      <formula>IF($AV$23="c",TRUE)</formula>
    </cfRule>
    <cfRule type="expression" dxfId="3124" priority="720" stopIfTrue="1">
      <formula>IF(($U$4="S")*AND($B$16="L"),TRUE)</formula>
    </cfRule>
  </conditionalFormatting>
  <conditionalFormatting sqref="U17">
    <cfRule type="expression" dxfId="3123" priority="781" stopIfTrue="1">
      <formula>IF($AW$23="c",TRUE)</formula>
    </cfRule>
    <cfRule type="expression" dxfId="3122" priority="782" stopIfTrue="1">
      <formula>IF(($U$4="S")*AND($B$17="M"),TRUE)</formula>
    </cfRule>
  </conditionalFormatting>
  <conditionalFormatting sqref="U18">
    <cfRule type="expression" dxfId="3121" priority="843" stopIfTrue="1">
      <formula>IF($AX$23="c",TRUE)</formula>
    </cfRule>
    <cfRule type="expression" dxfId="3120" priority="844" stopIfTrue="1">
      <formula>IF(($U$4="S")*AND($B$18="N"),TRUE)</formula>
    </cfRule>
  </conditionalFormatting>
  <conditionalFormatting sqref="U19">
    <cfRule type="expression" dxfId="3119" priority="905" stopIfTrue="1">
      <formula>IF($AY$23="c",TRUE)</formula>
    </cfRule>
    <cfRule type="expression" dxfId="3118" priority="906" stopIfTrue="1">
      <formula>IF(($U$4="S")*AND($B$19="O"),TRUE)</formula>
    </cfRule>
  </conditionalFormatting>
  <conditionalFormatting sqref="U20">
    <cfRule type="expression" dxfId="3117" priority="967" stopIfTrue="1">
      <formula>IF($AZ$23="c",TRUE)</formula>
    </cfRule>
    <cfRule type="expression" dxfId="3116" priority="968" stopIfTrue="1">
      <formula>IF(($U$4="S")*AND($B$20="P"),TRUE)</formula>
    </cfRule>
  </conditionalFormatting>
  <conditionalFormatting sqref="U21">
    <cfRule type="expression" dxfId="3115" priority="1029" stopIfTrue="1">
      <formula>IF($BA$23="c",TRUE)</formula>
    </cfRule>
    <cfRule type="expression" dxfId="3114" priority="1030" stopIfTrue="1">
      <formula>IF(($U$4="S")*AND($B$21="Q"),TRUE)</formula>
    </cfRule>
  </conditionalFormatting>
  <conditionalFormatting sqref="U22">
    <cfRule type="expression" dxfId="3113" priority="1091" stopIfTrue="1">
      <formula>IF($BB$23="c",TRUE)</formula>
    </cfRule>
    <cfRule type="expression" dxfId="3112" priority="1092" stopIfTrue="1">
      <formula>IF(($U$4="S")*AND($B$22="R"),TRUE)</formula>
    </cfRule>
  </conditionalFormatting>
  <conditionalFormatting sqref="U24">
    <cfRule type="expression" dxfId="3111" priority="1217" stopIfTrue="1">
      <formula>IF($BD$23="c",TRUE)</formula>
    </cfRule>
    <cfRule type="expression" dxfId="3110" priority="1218" stopIfTrue="1">
      <formula>IF(($U$4="S")*AND($B$24="T"),TRUE)</formula>
    </cfRule>
  </conditionalFormatting>
  <conditionalFormatting sqref="U25">
    <cfRule type="expression" dxfId="3109" priority="1279" stopIfTrue="1">
      <formula>IF($BE$23="c",TRUE)</formula>
    </cfRule>
    <cfRule type="expression" dxfId="3108" priority="1280" stopIfTrue="1">
      <formula>IF(($U$4="S")*AND($B$25="U"),TRUE)</formula>
    </cfRule>
  </conditionalFormatting>
  <conditionalFormatting sqref="U26">
    <cfRule type="expression" dxfId="3107" priority="1341" stopIfTrue="1">
      <formula>IF($BF$23="c",TRUE)</formula>
    </cfRule>
    <cfRule type="expression" dxfId="3106" priority="1342" stopIfTrue="1">
      <formula>IF(($U$4="S")*AND($B$26="V"),TRUE)</formula>
    </cfRule>
  </conditionalFormatting>
  <conditionalFormatting sqref="U27">
    <cfRule type="expression" dxfId="3105" priority="1403" stopIfTrue="1">
      <formula>IF($BG$23="c",TRUE)</formula>
    </cfRule>
    <cfRule type="expression" dxfId="3104" priority="1404" stopIfTrue="1">
      <formula>IF(($U$4="S")*AND($B$27="W"),TRUE)</formula>
    </cfRule>
  </conditionalFormatting>
  <conditionalFormatting sqref="U28">
    <cfRule type="expression" dxfId="3103" priority="1465" stopIfTrue="1">
      <formula>IF($BH$23="c",TRUE)</formula>
    </cfRule>
    <cfRule type="expression" dxfId="3102" priority="1466" stopIfTrue="1">
      <formula>IF(($U$4="S")*AND($B$28="X"),TRUE)</formula>
    </cfRule>
  </conditionalFormatting>
  <conditionalFormatting sqref="U29">
    <cfRule type="expression" dxfId="3101" priority="1527" stopIfTrue="1">
      <formula>IF($BI$23="c",TRUE)</formula>
    </cfRule>
    <cfRule type="expression" dxfId="3100" priority="1528" stopIfTrue="1">
      <formula>IF(($U$4="S")*AND($B$29="Y"),TRUE)</formula>
    </cfRule>
  </conditionalFormatting>
  <conditionalFormatting sqref="U30">
    <cfRule type="expression" dxfId="3099" priority="1589" stopIfTrue="1">
      <formula>IF($BJ$23="c",TRUE)</formula>
    </cfRule>
    <cfRule type="expression" dxfId="3098" priority="1590" stopIfTrue="1">
      <formula>IF(($U$4="S")*AND($B$30="Z"),TRUE)</formula>
    </cfRule>
  </conditionalFormatting>
  <conditionalFormatting sqref="U31">
    <cfRule type="expression" dxfId="3097" priority="1651" stopIfTrue="1">
      <formula>IF($BK$23="c",TRUE)</formula>
    </cfRule>
    <cfRule type="expression" dxfId="3096" priority="1652" stopIfTrue="1">
      <formula>IF(($U$4="S")*AND($B$31="AA"),TRUE)</formula>
    </cfRule>
  </conditionalFormatting>
  <conditionalFormatting sqref="U32">
    <cfRule type="expression" dxfId="3095" priority="1713" stopIfTrue="1">
      <formula>IF($BL$23="c",TRUE)</formula>
    </cfRule>
    <cfRule type="expression" dxfId="3094" priority="1714" stopIfTrue="1">
      <formula>IF(($U$4="S")*AND($B$32="AB"),TRUE)</formula>
    </cfRule>
  </conditionalFormatting>
  <conditionalFormatting sqref="U33">
    <cfRule type="expression" dxfId="3093" priority="1775" stopIfTrue="1">
      <formula>IF($BM$23="c",TRUE)</formula>
    </cfRule>
    <cfRule type="expression" dxfId="3092" priority="1776" stopIfTrue="1">
      <formula>IF(($U$4="S")*AND($B$33="AC"),TRUE)</formula>
    </cfRule>
  </conditionalFormatting>
  <conditionalFormatting sqref="U34">
    <cfRule type="expression" dxfId="3091" priority="1837" stopIfTrue="1">
      <formula>IF($BN$23="c",TRUE)</formula>
    </cfRule>
    <cfRule type="expression" dxfId="3090" priority="1838" stopIfTrue="1">
      <formula>IF(($U$4="S")*AND($B$34="AD"),TRUE)</formula>
    </cfRule>
  </conditionalFormatting>
  <conditionalFormatting sqref="U35">
    <cfRule type="expression" dxfId="3089" priority="1899" stopIfTrue="1">
      <formula>IF($BO$23="c",TRUE)</formula>
    </cfRule>
    <cfRule type="expression" dxfId="3088" priority="1900" stopIfTrue="1">
      <formula>IF(($U$4="S")*AND($B$35="AE"),TRUE)</formula>
    </cfRule>
  </conditionalFormatting>
  <conditionalFormatting sqref="U36">
    <cfRule type="expression" dxfId="3087" priority="1961" stopIfTrue="1">
      <formula>IF($BP$23="c",TRUE)</formula>
    </cfRule>
    <cfRule type="expression" dxfId="3086" priority="1962" stopIfTrue="1">
      <formula>IF(($U$4="S")*AND($B$36="AF"),TRUE)</formula>
    </cfRule>
  </conditionalFormatting>
  <conditionalFormatting sqref="V5">
    <cfRule type="expression" dxfId="3085" priority="39" stopIfTrue="1">
      <formula>IF($AK$24="c",TRUE)</formula>
    </cfRule>
    <cfRule type="expression" dxfId="3084" priority="40" stopIfTrue="1">
      <formula>IF(($V$4="T")*AND($B$5="A"),TRUE)</formula>
    </cfRule>
  </conditionalFormatting>
  <conditionalFormatting sqref="V6">
    <cfRule type="expression" dxfId="3083" priority="101" stopIfTrue="1">
      <formula>IF($AL$24="c",TRUE)</formula>
    </cfRule>
    <cfRule type="expression" dxfId="3082" priority="102" stopIfTrue="1">
      <formula>IF(($V$4="T")*AND($B$6="B"),TRUE)</formula>
    </cfRule>
  </conditionalFormatting>
  <conditionalFormatting sqref="V7">
    <cfRule type="expression" dxfId="3081" priority="163" stopIfTrue="1">
      <formula>IF($AM$24="c",TRUE)</formula>
    </cfRule>
    <cfRule type="expression" dxfId="3080" priority="164" stopIfTrue="1">
      <formula>IF(($V$4="T")*AND($B$7="C"),TRUE)</formula>
    </cfRule>
  </conditionalFormatting>
  <conditionalFormatting sqref="V8">
    <cfRule type="expression" dxfId="3079" priority="225" stopIfTrue="1">
      <formula>IF($AN$24="c",TRUE)</formula>
    </cfRule>
    <cfRule type="expression" dxfId="3078" priority="226" stopIfTrue="1">
      <formula>IF(($V$4="T")*AND($B$8="D"),TRUE)</formula>
    </cfRule>
  </conditionalFormatting>
  <conditionalFormatting sqref="V9">
    <cfRule type="expression" dxfId="3077" priority="287" stopIfTrue="1">
      <formula>IF($AO$24="c",TRUE)</formula>
    </cfRule>
    <cfRule type="expression" dxfId="3076" priority="288" stopIfTrue="1">
      <formula>IF(($V$4="T")*AND($B$9="E"),TRUE)</formula>
    </cfRule>
  </conditionalFormatting>
  <conditionalFormatting sqref="V10">
    <cfRule type="expression" dxfId="3075" priority="349" stopIfTrue="1">
      <formula>IF($AP$24="c",TRUE)</formula>
    </cfRule>
    <cfRule type="expression" dxfId="3074" priority="350" stopIfTrue="1">
      <formula>IF(($V$4="T")*AND($B$10="F"),TRUE)</formula>
    </cfRule>
  </conditionalFormatting>
  <conditionalFormatting sqref="V11">
    <cfRule type="expression" dxfId="3073" priority="411" stopIfTrue="1">
      <formula>IF($AQ$24="c",TRUE)</formula>
    </cfRule>
    <cfRule type="expression" dxfId="3072" priority="412" stopIfTrue="1">
      <formula>IF(($V$4="T")*AND($B$11="G"),TRUE)</formula>
    </cfRule>
  </conditionalFormatting>
  <conditionalFormatting sqref="V12">
    <cfRule type="expression" dxfId="3071" priority="473" stopIfTrue="1">
      <formula>IF($AR$24="c",TRUE)</formula>
    </cfRule>
    <cfRule type="expression" dxfId="3070" priority="474" stopIfTrue="1">
      <formula>IF(($V$4="T")*AND($B$12="H"),TRUE)</formula>
    </cfRule>
  </conditionalFormatting>
  <conditionalFormatting sqref="V13">
    <cfRule type="expression" dxfId="3069" priority="535" stopIfTrue="1">
      <formula>IF($AS$24="c",TRUE)</formula>
    </cfRule>
    <cfRule type="expression" dxfId="3068" priority="536" stopIfTrue="1">
      <formula>IF(($V$4="T")*AND($B$13="I"),TRUE)</formula>
    </cfRule>
  </conditionalFormatting>
  <conditionalFormatting sqref="V14">
    <cfRule type="expression" dxfId="3067" priority="597" stopIfTrue="1">
      <formula>IF($AT$24="c",TRUE)</formula>
    </cfRule>
    <cfRule type="expression" dxfId="3066" priority="598" stopIfTrue="1">
      <formula>IF(($V$4="T")*AND($B$14="J"),TRUE)</formula>
    </cfRule>
  </conditionalFormatting>
  <conditionalFormatting sqref="V15">
    <cfRule type="expression" dxfId="3065" priority="659" stopIfTrue="1">
      <formula>IF($AU$24="c",TRUE)</formula>
    </cfRule>
    <cfRule type="expression" dxfId="3064" priority="660" stopIfTrue="1">
      <formula>IF(($V$4="T")*AND($B$15="K"),TRUE)</formula>
    </cfRule>
  </conditionalFormatting>
  <conditionalFormatting sqref="V16">
    <cfRule type="expression" dxfId="3063" priority="721" stopIfTrue="1">
      <formula>IF($AV$24="c",TRUE)</formula>
    </cfRule>
    <cfRule type="expression" dxfId="3062" priority="722" stopIfTrue="1">
      <formula>IF(($V$4="T")*AND($B$16="L"),TRUE)</formula>
    </cfRule>
  </conditionalFormatting>
  <conditionalFormatting sqref="V17">
    <cfRule type="expression" dxfId="3061" priority="783" stopIfTrue="1">
      <formula>IF($AW$24="c",TRUE)</formula>
    </cfRule>
    <cfRule type="expression" dxfId="3060" priority="784" stopIfTrue="1">
      <formula>IF(($V$4="T")*AND($B$17="M"),TRUE)</formula>
    </cfRule>
  </conditionalFormatting>
  <conditionalFormatting sqref="V18">
    <cfRule type="expression" dxfId="3059" priority="845" stopIfTrue="1">
      <formula>IF($AX$24="c",TRUE)</formula>
    </cfRule>
    <cfRule type="expression" dxfId="3058" priority="846" stopIfTrue="1">
      <formula>IF(($V$4="T")*AND($B$18="N"),TRUE)</formula>
    </cfRule>
  </conditionalFormatting>
  <conditionalFormatting sqref="V19">
    <cfRule type="expression" dxfId="3057" priority="907" stopIfTrue="1">
      <formula>IF($AY$24="c",TRUE)</formula>
    </cfRule>
    <cfRule type="expression" dxfId="3056" priority="908" stopIfTrue="1">
      <formula>IF(($V$4="T")*AND($B$19="O"),TRUE)</formula>
    </cfRule>
  </conditionalFormatting>
  <conditionalFormatting sqref="V20">
    <cfRule type="expression" dxfId="3055" priority="969" stopIfTrue="1">
      <formula>IF($AZ$24="c",TRUE)</formula>
    </cfRule>
    <cfRule type="expression" dxfId="3054" priority="970" stopIfTrue="1">
      <formula>IF(($V$4="T")*AND($B$20="P"),TRUE)</formula>
    </cfRule>
  </conditionalFormatting>
  <conditionalFormatting sqref="V21">
    <cfRule type="expression" dxfId="3053" priority="1031" stopIfTrue="1">
      <formula>IF($BA$24="c",TRUE)</formula>
    </cfRule>
    <cfRule type="expression" dxfId="3052" priority="1032" stopIfTrue="1">
      <formula>IF(($V$4="T")*AND($B$21="Q"),TRUE)</formula>
    </cfRule>
  </conditionalFormatting>
  <conditionalFormatting sqref="V22">
    <cfRule type="expression" dxfId="3051" priority="1093" stopIfTrue="1">
      <formula>IF($BB$24="c",TRUE)</formula>
    </cfRule>
    <cfRule type="expression" dxfId="3050" priority="1094" stopIfTrue="1">
      <formula>IF(($V$4="T")*AND($B$22="R"),TRUE)</formula>
    </cfRule>
  </conditionalFormatting>
  <conditionalFormatting sqref="V23">
    <cfRule type="expression" dxfId="3049" priority="1155" stopIfTrue="1">
      <formula>IF($BC$24="c",TRUE)</formula>
    </cfRule>
    <cfRule type="expression" dxfId="3048" priority="1156" stopIfTrue="1">
      <formula>IF(($V$4="T")*AND($B$23="S"),TRUE)</formula>
    </cfRule>
  </conditionalFormatting>
  <conditionalFormatting sqref="V25">
    <cfRule type="expression" dxfId="3047" priority="1281" stopIfTrue="1">
      <formula>IF($BE$24="c",TRUE)</formula>
    </cfRule>
    <cfRule type="expression" dxfId="3046" priority="1282" stopIfTrue="1">
      <formula>IF(($V$4="T")*AND($B$25="U"),TRUE)</formula>
    </cfRule>
  </conditionalFormatting>
  <conditionalFormatting sqref="V26">
    <cfRule type="expression" dxfId="3045" priority="1343" stopIfTrue="1">
      <formula>IF($BF$24="c",TRUE)</formula>
    </cfRule>
    <cfRule type="expression" dxfId="3044" priority="1344" stopIfTrue="1">
      <formula>IF(($V$4="T")*AND($B$26="V"),TRUE)</formula>
    </cfRule>
  </conditionalFormatting>
  <conditionalFormatting sqref="V27">
    <cfRule type="expression" dxfId="3043" priority="1405" stopIfTrue="1">
      <formula>IF($BG$24="c",TRUE)</formula>
    </cfRule>
    <cfRule type="expression" dxfId="3042" priority="1406" stopIfTrue="1">
      <formula>IF(($V$4="T")*AND($B$27="W"),TRUE)</formula>
    </cfRule>
  </conditionalFormatting>
  <conditionalFormatting sqref="V28">
    <cfRule type="expression" dxfId="3041" priority="1467" stopIfTrue="1">
      <formula>IF($BH$24="c",TRUE)</formula>
    </cfRule>
    <cfRule type="expression" dxfId="3040" priority="1468" stopIfTrue="1">
      <formula>IF(($V$4="T")*AND($B$28="X"),TRUE)</formula>
    </cfRule>
  </conditionalFormatting>
  <conditionalFormatting sqref="V29">
    <cfRule type="expression" dxfId="3039" priority="1529" stopIfTrue="1">
      <formula>IF($BI$24="c",TRUE)</formula>
    </cfRule>
    <cfRule type="expression" dxfId="3038" priority="1530" stopIfTrue="1">
      <formula>IF(($V$4="T")*AND($B$29="Y"),TRUE)</formula>
    </cfRule>
  </conditionalFormatting>
  <conditionalFormatting sqref="V30">
    <cfRule type="expression" dxfId="3037" priority="1591" stopIfTrue="1">
      <formula>IF($BJ$24="c",TRUE)</formula>
    </cfRule>
    <cfRule type="expression" dxfId="3036" priority="1592" stopIfTrue="1">
      <formula>IF(($V$4="T")*AND($B$30="Z"),TRUE)</formula>
    </cfRule>
  </conditionalFormatting>
  <conditionalFormatting sqref="V31">
    <cfRule type="expression" dxfId="3035" priority="1653" stopIfTrue="1">
      <formula>IF($BK$24="c",TRUE)</formula>
    </cfRule>
    <cfRule type="expression" dxfId="3034" priority="1654" stopIfTrue="1">
      <formula>IF(($V$4="T")*AND($B$31="AA"),TRUE)</formula>
    </cfRule>
  </conditionalFormatting>
  <conditionalFormatting sqref="V32">
    <cfRule type="expression" dxfId="3033" priority="1715" stopIfTrue="1">
      <formula>IF($BL$24="c",TRUE)</formula>
    </cfRule>
    <cfRule type="expression" dxfId="3032" priority="1716" stopIfTrue="1">
      <formula>IF(($V$4="T")*AND($B$32="AB"),TRUE)</formula>
    </cfRule>
  </conditionalFormatting>
  <conditionalFormatting sqref="V33">
    <cfRule type="expression" dxfId="3031" priority="1777" stopIfTrue="1">
      <formula>IF($BM$24="c",TRUE)</formula>
    </cfRule>
    <cfRule type="expression" dxfId="3030" priority="1778" stopIfTrue="1">
      <formula>IF(($V$4="T")*AND($B$33="AC"),TRUE)</formula>
    </cfRule>
  </conditionalFormatting>
  <conditionalFormatting sqref="V34">
    <cfRule type="expression" dxfId="3029" priority="1839" stopIfTrue="1">
      <formula>IF($BN$24="c",TRUE)</formula>
    </cfRule>
    <cfRule type="expression" dxfId="3028" priority="1840" stopIfTrue="1">
      <formula>IF(($V$4="T")*AND($B$34="AD"),TRUE)</formula>
    </cfRule>
  </conditionalFormatting>
  <conditionalFormatting sqref="V35">
    <cfRule type="expression" dxfId="3027" priority="1901" stopIfTrue="1">
      <formula>IF($BO$24="c",TRUE)</formula>
    </cfRule>
    <cfRule type="expression" dxfId="3026" priority="1902" stopIfTrue="1">
      <formula>IF(($V$4="T")*AND($B$35="AE"),TRUE)</formula>
    </cfRule>
  </conditionalFormatting>
  <conditionalFormatting sqref="V36">
    <cfRule type="expression" dxfId="3025" priority="1963" stopIfTrue="1">
      <formula>IF($BP$24="c",TRUE)</formula>
    </cfRule>
    <cfRule type="expression" dxfId="3024" priority="1964" stopIfTrue="1">
      <formula>IF(($V$4="T")*AND($B$36="AF"),TRUE)</formula>
    </cfRule>
  </conditionalFormatting>
  <conditionalFormatting sqref="W5">
    <cfRule type="expression" dxfId="3023" priority="41" stopIfTrue="1">
      <formula>IF($AK$25="c",TRUE)</formula>
    </cfRule>
    <cfRule type="expression" dxfId="3022" priority="42" stopIfTrue="1">
      <formula>IF(($W$4="U")*AND($B$5="A"),TRUE)</formula>
    </cfRule>
  </conditionalFormatting>
  <conditionalFormatting sqref="W6">
    <cfRule type="expression" dxfId="3021" priority="103" stopIfTrue="1">
      <formula>IF($AL$25="c",TRUE)</formula>
    </cfRule>
    <cfRule type="expression" dxfId="3020" priority="104" stopIfTrue="1">
      <formula>IF(($W$4="U")*AND($B$6="B"),TRUE)</formula>
    </cfRule>
  </conditionalFormatting>
  <conditionalFormatting sqref="W7">
    <cfRule type="expression" dxfId="3019" priority="165" stopIfTrue="1">
      <formula>IF($AM$25="c",TRUE)</formula>
    </cfRule>
    <cfRule type="expression" dxfId="3018" priority="166" stopIfTrue="1">
      <formula>IF(($W$4="U")*AND($B$7="C"),TRUE)</formula>
    </cfRule>
  </conditionalFormatting>
  <conditionalFormatting sqref="W8">
    <cfRule type="expression" dxfId="3017" priority="227" stopIfTrue="1">
      <formula>IF($AN$25="c",TRUE)</formula>
    </cfRule>
    <cfRule type="expression" dxfId="3016" priority="228" stopIfTrue="1">
      <formula>IF(($W$4="U")*AND($B$8="D"),TRUE)</formula>
    </cfRule>
  </conditionalFormatting>
  <conditionalFormatting sqref="W9">
    <cfRule type="expression" dxfId="3015" priority="289" stopIfTrue="1">
      <formula>IF($AO$25="c",TRUE)</formula>
    </cfRule>
    <cfRule type="expression" dxfId="3014" priority="290" stopIfTrue="1">
      <formula>IF(($W$4="U")*AND($B$9="E"),TRUE)</formula>
    </cfRule>
  </conditionalFormatting>
  <conditionalFormatting sqref="W10">
    <cfRule type="expression" dxfId="3013" priority="351" stopIfTrue="1">
      <formula>IF($AP$25="c",TRUE)</formula>
    </cfRule>
    <cfRule type="expression" dxfId="3012" priority="352" stopIfTrue="1">
      <formula>IF(($W$4="U")*AND($B$10="F"),TRUE)</formula>
    </cfRule>
  </conditionalFormatting>
  <conditionalFormatting sqref="W11">
    <cfRule type="expression" dxfId="3011" priority="413" stopIfTrue="1">
      <formula>IF($AQ$25="c",TRUE)</formula>
    </cfRule>
    <cfRule type="expression" dxfId="3010" priority="414" stopIfTrue="1">
      <formula>IF(($W$4="U")*AND($B$11="G"),TRUE)</formula>
    </cfRule>
  </conditionalFormatting>
  <conditionalFormatting sqref="W12">
    <cfRule type="expression" dxfId="3009" priority="475" stopIfTrue="1">
      <formula>IF($AR$25="c",TRUE)</formula>
    </cfRule>
    <cfRule type="expression" dxfId="3008" priority="476" stopIfTrue="1">
      <formula>IF(($W$4="U")*AND($B$12="H"),TRUE)</formula>
    </cfRule>
  </conditionalFormatting>
  <conditionalFormatting sqref="W13">
    <cfRule type="expression" dxfId="3007" priority="537" stopIfTrue="1">
      <formula>IF($AS$25="c",TRUE)</formula>
    </cfRule>
    <cfRule type="expression" dxfId="3006" priority="538" stopIfTrue="1">
      <formula>IF(($W$4="U")*AND($B$13="I"),TRUE)</formula>
    </cfRule>
  </conditionalFormatting>
  <conditionalFormatting sqref="W14">
    <cfRule type="expression" dxfId="3005" priority="599" stopIfTrue="1">
      <formula>IF($AT$25="c",TRUE)</formula>
    </cfRule>
    <cfRule type="expression" dxfId="3004" priority="600" stopIfTrue="1">
      <formula>IF(($W$4="U")*AND($B$14="J"),TRUE)</formula>
    </cfRule>
  </conditionalFormatting>
  <conditionalFormatting sqref="W15">
    <cfRule type="expression" dxfId="3003" priority="661" stopIfTrue="1">
      <formula>IF($AU$25="c",TRUE)</formula>
    </cfRule>
    <cfRule type="expression" dxfId="3002" priority="662" stopIfTrue="1">
      <formula>IF(($W$4="U")*AND($B$15="K"),TRUE)</formula>
    </cfRule>
  </conditionalFormatting>
  <conditionalFormatting sqref="W16">
    <cfRule type="expression" dxfId="3001" priority="723" stopIfTrue="1">
      <formula>IF($AV$25="c",TRUE)</formula>
    </cfRule>
    <cfRule type="expression" dxfId="3000" priority="724" stopIfTrue="1">
      <formula>IF(($W$4="U")*AND($B$16="L"),TRUE)</formula>
    </cfRule>
  </conditionalFormatting>
  <conditionalFormatting sqref="W17">
    <cfRule type="expression" dxfId="2999" priority="785" stopIfTrue="1">
      <formula>IF($AW$25="c",TRUE)</formula>
    </cfRule>
    <cfRule type="expression" dxfId="2998" priority="786" stopIfTrue="1">
      <formula>IF(($W$4="U")*AND($B$17="M"),TRUE)</formula>
    </cfRule>
  </conditionalFormatting>
  <conditionalFormatting sqref="W18">
    <cfRule type="expression" dxfId="2997" priority="847" stopIfTrue="1">
      <formula>IF($AX$25="c",TRUE)</formula>
    </cfRule>
    <cfRule type="expression" dxfId="2996" priority="848" stopIfTrue="1">
      <formula>IF(($W$4="U")*AND($B$18="N"),TRUE)</formula>
    </cfRule>
  </conditionalFormatting>
  <conditionalFormatting sqref="W19">
    <cfRule type="expression" dxfId="2995" priority="909" stopIfTrue="1">
      <formula>IF($AY$25="c",TRUE)</formula>
    </cfRule>
    <cfRule type="expression" dxfId="2994" priority="910" stopIfTrue="1">
      <formula>IF(($W$4="U")*AND($B$19="O"),TRUE)</formula>
    </cfRule>
  </conditionalFormatting>
  <conditionalFormatting sqref="W20">
    <cfRule type="expression" dxfId="2993" priority="971" stopIfTrue="1">
      <formula>IF($AZ$25="c",TRUE)</formula>
    </cfRule>
    <cfRule type="expression" dxfId="2992" priority="972" stopIfTrue="1">
      <formula>IF(($W$4="U")*AND($B$20="P"),TRUE)</formula>
    </cfRule>
  </conditionalFormatting>
  <conditionalFormatting sqref="W21">
    <cfRule type="expression" dxfId="2991" priority="1033" stopIfTrue="1">
      <formula>IF($BA$25="c",TRUE)</formula>
    </cfRule>
    <cfRule type="expression" dxfId="2990" priority="1034" stopIfTrue="1">
      <formula>IF(($W$4="U")*AND($B$21="Q"),TRUE)</formula>
    </cfRule>
  </conditionalFormatting>
  <conditionalFormatting sqref="W22">
    <cfRule type="expression" dxfId="2989" priority="1095" stopIfTrue="1">
      <formula>IF($BB$25="c",TRUE)</formula>
    </cfRule>
    <cfRule type="expression" dxfId="2988" priority="1096" stopIfTrue="1">
      <formula>IF(($W$4="U")*AND($B$22="R"),TRUE)</formula>
    </cfRule>
  </conditionalFormatting>
  <conditionalFormatting sqref="W23">
    <cfRule type="expression" dxfId="2987" priority="1157" stopIfTrue="1">
      <formula>IF($BC$25="c",TRUE)</formula>
    </cfRule>
    <cfRule type="expression" dxfId="2986" priority="1158" stopIfTrue="1">
      <formula>IF(($W$4="U")*AND($B$23="S"),TRUE)</formula>
    </cfRule>
  </conditionalFormatting>
  <conditionalFormatting sqref="W24">
    <cfRule type="expression" dxfId="2985" priority="1219" stopIfTrue="1">
      <formula>IF($BD$25="c",TRUE)</formula>
    </cfRule>
    <cfRule type="expression" dxfId="2984" priority="1220" stopIfTrue="1">
      <formula>IF(($W$4="U")*AND($B$24="T"),TRUE)</formula>
    </cfRule>
  </conditionalFormatting>
  <conditionalFormatting sqref="W26">
    <cfRule type="expression" dxfId="2983" priority="1345" stopIfTrue="1">
      <formula>IF($BF$25="c",TRUE)</formula>
    </cfRule>
    <cfRule type="expression" dxfId="2982" priority="1346" stopIfTrue="1">
      <formula>IF(($W$4="U")*AND($B$26="V"),TRUE)</formula>
    </cfRule>
  </conditionalFormatting>
  <conditionalFormatting sqref="W27">
    <cfRule type="expression" dxfId="2981" priority="1407" stopIfTrue="1">
      <formula>IF($BG$25="c",TRUE)</formula>
    </cfRule>
    <cfRule type="expression" dxfId="2980" priority="1408" stopIfTrue="1">
      <formula>IF(($W$4="U")*AND($B$27="W"),TRUE)</formula>
    </cfRule>
  </conditionalFormatting>
  <conditionalFormatting sqref="W28">
    <cfRule type="expression" dxfId="2979" priority="1469" stopIfTrue="1">
      <formula>IF($BH$25="c",TRUE)</formula>
    </cfRule>
    <cfRule type="expression" dxfId="2978" priority="1470" stopIfTrue="1">
      <formula>IF(($W$4="U")*AND($B$28="X"),TRUE)</formula>
    </cfRule>
  </conditionalFormatting>
  <conditionalFormatting sqref="W29">
    <cfRule type="expression" dxfId="2977" priority="1531" stopIfTrue="1">
      <formula>IF($BI$25="c",TRUE)</formula>
    </cfRule>
    <cfRule type="expression" dxfId="2976" priority="1532" stopIfTrue="1">
      <formula>IF(($W$4="U")*AND($B$29="Y"),TRUE)</formula>
    </cfRule>
  </conditionalFormatting>
  <conditionalFormatting sqref="W30">
    <cfRule type="expression" dxfId="2975" priority="1593" stopIfTrue="1">
      <formula>IF($BJ$25="c",TRUE)</formula>
    </cfRule>
    <cfRule type="expression" dxfId="2974" priority="1594" stopIfTrue="1">
      <formula>IF(($W$4="U")*AND($B$30="Z"),TRUE)</formula>
    </cfRule>
  </conditionalFormatting>
  <conditionalFormatting sqref="W31">
    <cfRule type="expression" dxfId="2973" priority="1655" stopIfTrue="1">
      <formula>IF($BK$25="c",TRUE)</formula>
    </cfRule>
    <cfRule type="expression" dxfId="2972" priority="1656" stopIfTrue="1">
      <formula>IF(($W$4="U")*AND($B$31="AA"),TRUE)</formula>
    </cfRule>
  </conditionalFormatting>
  <conditionalFormatting sqref="W32">
    <cfRule type="expression" dxfId="2971" priority="1717" stopIfTrue="1">
      <formula>IF($BL$25="c",TRUE)</formula>
    </cfRule>
    <cfRule type="expression" dxfId="2970" priority="1718" stopIfTrue="1">
      <formula>IF(($W$4="U")*AND($B$32="AB"),TRUE)</formula>
    </cfRule>
  </conditionalFormatting>
  <conditionalFormatting sqref="W33">
    <cfRule type="expression" dxfId="2969" priority="1779" stopIfTrue="1">
      <formula>IF($BM$25="c",TRUE)</formula>
    </cfRule>
    <cfRule type="expression" dxfId="2968" priority="1780" stopIfTrue="1">
      <formula>IF(($W$4="U")*AND($B$33="AC"),TRUE)</formula>
    </cfRule>
  </conditionalFormatting>
  <conditionalFormatting sqref="W34">
    <cfRule type="expression" dxfId="2967" priority="1841" stopIfTrue="1">
      <formula>IF($BN$25="c",TRUE)</formula>
    </cfRule>
    <cfRule type="expression" dxfId="2966" priority="1842" stopIfTrue="1">
      <formula>IF(($W$4="U")*AND($B$34="AD"),TRUE)</formula>
    </cfRule>
  </conditionalFormatting>
  <conditionalFormatting sqref="W35">
    <cfRule type="expression" dxfId="2965" priority="1903" stopIfTrue="1">
      <formula>IF($BO$25="c",TRUE)</formula>
    </cfRule>
    <cfRule type="expression" dxfId="2964" priority="1904" stopIfTrue="1">
      <formula>IF(($W$4="U")*AND($B$35="AE"),TRUE)</formula>
    </cfRule>
  </conditionalFormatting>
  <conditionalFormatting sqref="W36">
    <cfRule type="expression" dxfId="2963" priority="1965" stopIfTrue="1">
      <formula>IF($BP$25="c",TRUE)</formula>
    </cfRule>
    <cfRule type="expression" dxfId="2962" priority="1966" stopIfTrue="1">
      <formula>IF(($W$4="U")*AND($B$36="AF"),TRUE)</formula>
    </cfRule>
  </conditionalFormatting>
  <conditionalFormatting sqref="X5">
    <cfRule type="expression" dxfId="2961" priority="43" stopIfTrue="1">
      <formula>IF($AK$26="c",TRUE)</formula>
    </cfRule>
    <cfRule type="expression" dxfId="2960" priority="44" stopIfTrue="1">
      <formula>IF(($X$4="V")*AND($B$5="A"),TRUE)</formula>
    </cfRule>
  </conditionalFormatting>
  <conditionalFormatting sqref="X6">
    <cfRule type="expression" dxfId="2959" priority="105" stopIfTrue="1">
      <formula>IF($AL$26="c",TRUE)</formula>
    </cfRule>
    <cfRule type="expression" dxfId="2958" priority="106" stopIfTrue="1">
      <formula>IF(($X$4="V")*AND($B$6="B"),TRUE)</formula>
    </cfRule>
  </conditionalFormatting>
  <conditionalFormatting sqref="X7">
    <cfRule type="expression" dxfId="2957" priority="167" stopIfTrue="1">
      <formula>IF($AM$26="c",TRUE)</formula>
    </cfRule>
    <cfRule type="expression" dxfId="2956" priority="168" stopIfTrue="1">
      <formula>IF(($X$4="V")*AND($B$7="C"),TRUE)</formula>
    </cfRule>
  </conditionalFormatting>
  <conditionalFormatting sqref="X8">
    <cfRule type="expression" dxfId="2955" priority="229" stopIfTrue="1">
      <formula>IF($AN$26="c",TRUE)</formula>
    </cfRule>
    <cfRule type="expression" dxfId="2954" priority="230" stopIfTrue="1">
      <formula>IF(($X$4="V")*AND($B$8="D"),TRUE)</formula>
    </cfRule>
  </conditionalFormatting>
  <conditionalFormatting sqref="X9">
    <cfRule type="expression" dxfId="2953" priority="291" stopIfTrue="1">
      <formula>IF($AO$26="c",TRUE)</formula>
    </cfRule>
    <cfRule type="expression" dxfId="2952" priority="292" stopIfTrue="1">
      <formula>IF(($X$4="V")*AND($B$9="E"),TRUE)</formula>
    </cfRule>
  </conditionalFormatting>
  <conditionalFormatting sqref="X10">
    <cfRule type="expression" dxfId="2951" priority="353" stopIfTrue="1">
      <formula>IF($AP$26="c",TRUE)</formula>
    </cfRule>
    <cfRule type="expression" dxfId="2950" priority="354" stopIfTrue="1">
      <formula>IF(($X$4="V")*AND($B$10="F"),TRUE)</formula>
    </cfRule>
  </conditionalFormatting>
  <conditionalFormatting sqref="X11">
    <cfRule type="expression" dxfId="2949" priority="415" stopIfTrue="1">
      <formula>IF($AQ$26="c",TRUE)</formula>
    </cfRule>
    <cfRule type="expression" dxfId="2948" priority="416" stopIfTrue="1">
      <formula>IF(($X$4="V")*AND($B$11="G"),TRUE)</formula>
    </cfRule>
  </conditionalFormatting>
  <conditionalFormatting sqref="X12">
    <cfRule type="expression" dxfId="2947" priority="477" stopIfTrue="1">
      <formula>IF($AR$26="c",TRUE)</formula>
    </cfRule>
    <cfRule type="expression" dxfId="2946" priority="478" stopIfTrue="1">
      <formula>IF(($X$4="V")*AND($B$12="H"),TRUE)</formula>
    </cfRule>
  </conditionalFormatting>
  <conditionalFormatting sqref="X13">
    <cfRule type="expression" dxfId="2945" priority="539" stopIfTrue="1">
      <formula>IF($AS$26="c",TRUE)</formula>
    </cfRule>
    <cfRule type="expression" dxfId="2944" priority="540" stopIfTrue="1">
      <formula>IF(($X$4="V")*AND($B$13="I"),TRUE)</formula>
    </cfRule>
  </conditionalFormatting>
  <conditionalFormatting sqref="X14">
    <cfRule type="expression" dxfId="2943" priority="601" stopIfTrue="1">
      <formula>IF($AT$26="c",TRUE)</formula>
    </cfRule>
    <cfRule type="expression" dxfId="2942" priority="602" stopIfTrue="1">
      <formula>IF(($X$4="V")*AND($B$14="J"),TRUE)</formula>
    </cfRule>
  </conditionalFormatting>
  <conditionalFormatting sqref="X15">
    <cfRule type="expression" dxfId="2941" priority="663" stopIfTrue="1">
      <formula>IF($AU$26="c",TRUE)</formula>
    </cfRule>
    <cfRule type="expression" dxfId="2940" priority="664" stopIfTrue="1">
      <formula>IF(($X$4="V")*AND($B$15="K"),TRUE)</formula>
    </cfRule>
  </conditionalFormatting>
  <conditionalFormatting sqref="X16">
    <cfRule type="expression" dxfId="2939" priority="725" stopIfTrue="1">
      <formula>IF($AV$26="c",TRUE)</formula>
    </cfRule>
    <cfRule type="expression" dxfId="2938" priority="726" stopIfTrue="1">
      <formula>IF(($X$4="V")*AND($B$16="L"),TRUE)</formula>
    </cfRule>
  </conditionalFormatting>
  <conditionalFormatting sqref="X17">
    <cfRule type="expression" dxfId="2937" priority="787" stopIfTrue="1">
      <formula>IF($AW$26="c",TRUE)</formula>
    </cfRule>
    <cfRule type="expression" dxfId="2936" priority="788" stopIfTrue="1">
      <formula>IF(($X$4="V")*AND($B$17="M"),TRUE)</formula>
    </cfRule>
  </conditionalFormatting>
  <conditionalFormatting sqref="X18">
    <cfRule type="expression" dxfId="2935" priority="849" stopIfTrue="1">
      <formula>IF($AX$26="c",TRUE)</formula>
    </cfRule>
    <cfRule type="expression" dxfId="2934" priority="850" stopIfTrue="1">
      <formula>IF(($X$4="V")*AND($B$18="N"),TRUE)</formula>
    </cfRule>
  </conditionalFormatting>
  <conditionalFormatting sqref="X19">
    <cfRule type="expression" dxfId="2933" priority="911" stopIfTrue="1">
      <formula>IF($AY$26="c",TRUE)</formula>
    </cfRule>
    <cfRule type="expression" dxfId="2932" priority="912" stopIfTrue="1">
      <formula>IF(($X$4="V")*AND($B$19="O"),TRUE)</formula>
    </cfRule>
  </conditionalFormatting>
  <conditionalFormatting sqref="X20">
    <cfRule type="expression" dxfId="2931" priority="973" stopIfTrue="1">
      <formula>IF($AZ$26="c",TRUE)</formula>
    </cfRule>
    <cfRule type="expression" dxfId="2930" priority="974" stopIfTrue="1">
      <formula>IF(($X$4="V")*AND($B$20="P"),TRUE)</formula>
    </cfRule>
  </conditionalFormatting>
  <conditionalFormatting sqref="X21">
    <cfRule type="expression" dxfId="2929" priority="1035" stopIfTrue="1">
      <formula>IF($BA$26="c",TRUE)</formula>
    </cfRule>
    <cfRule type="expression" dxfId="2928" priority="1036" stopIfTrue="1">
      <formula>IF(($X$4="V")*AND($B$21="Q"),TRUE)</formula>
    </cfRule>
  </conditionalFormatting>
  <conditionalFormatting sqref="X22">
    <cfRule type="expression" dxfId="2927" priority="1097" stopIfTrue="1">
      <formula>IF($BB$26="c",TRUE)</formula>
    </cfRule>
    <cfRule type="expression" dxfId="2926" priority="1098" stopIfTrue="1">
      <formula>IF(($X$4="V")*AND($B$22="R"),TRUE)</formula>
    </cfRule>
  </conditionalFormatting>
  <conditionalFormatting sqref="X23">
    <cfRule type="expression" dxfId="2925" priority="1159" stopIfTrue="1">
      <formula>IF($BC$26="c",TRUE)</formula>
    </cfRule>
    <cfRule type="expression" dxfId="2924" priority="1160" stopIfTrue="1">
      <formula>IF(($X$4="V")*AND($B$23="S"),TRUE)</formula>
    </cfRule>
  </conditionalFormatting>
  <conditionalFormatting sqref="X24">
    <cfRule type="expression" dxfId="2923" priority="1221" stopIfTrue="1">
      <formula>IF($BD$26="c",TRUE)</formula>
    </cfRule>
    <cfRule type="expression" dxfId="2922" priority="1222" stopIfTrue="1">
      <formula>IF(($X$4="V")*AND($B$24="T"),TRUE)</formula>
    </cfRule>
  </conditionalFormatting>
  <conditionalFormatting sqref="X25">
    <cfRule type="expression" dxfId="2921" priority="1283" stopIfTrue="1">
      <formula>IF($BE$26="c",TRUE)</formula>
    </cfRule>
    <cfRule type="expression" dxfId="2920" priority="1284" stopIfTrue="1">
      <formula>IF(($X$4="V")*AND($B$25="U"),TRUE)</formula>
    </cfRule>
  </conditionalFormatting>
  <conditionalFormatting sqref="X27">
    <cfRule type="expression" dxfId="2919" priority="1409" stopIfTrue="1">
      <formula>IF($BG$26="c",TRUE)</formula>
    </cfRule>
    <cfRule type="expression" dxfId="2918" priority="1410" stopIfTrue="1">
      <formula>IF(($X$4="V")*AND($B$27="W"),TRUE)</formula>
    </cfRule>
  </conditionalFormatting>
  <conditionalFormatting sqref="X28">
    <cfRule type="expression" dxfId="2917" priority="1471" stopIfTrue="1">
      <formula>IF($BH$26="c",TRUE)</formula>
    </cfRule>
    <cfRule type="expression" dxfId="2916" priority="1472" stopIfTrue="1">
      <formula>IF(($X$4="V")*AND($B$28="X"),TRUE)</formula>
    </cfRule>
  </conditionalFormatting>
  <conditionalFormatting sqref="X29">
    <cfRule type="expression" dxfId="2915" priority="1533" stopIfTrue="1">
      <formula>IF($BI$26="c",TRUE)</formula>
    </cfRule>
    <cfRule type="expression" dxfId="2914" priority="1534" stopIfTrue="1">
      <formula>IF(($X$4="V")*AND($B$29="Y"),TRUE)</formula>
    </cfRule>
  </conditionalFormatting>
  <conditionalFormatting sqref="X30">
    <cfRule type="expression" dxfId="2913" priority="1595" stopIfTrue="1">
      <formula>IF($BJ$26="c",TRUE)</formula>
    </cfRule>
    <cfRule type="expression" dxfId="2912" priority="1596" stopIfTrue="1">
      <formula>IF(($X$4="V")*AND($B$30="Z"),TRUE)</formula>
    </cfRule>
  </conditionalFormatting>
  <conditionalFormatting sqref="X31">
    <cfRule type="expression" dxfId="2911" priority="1657" stopIfTrue="1">
      <formula>IF($BK$26="c",TRUE)</formula>
    </cfRule>
    <cfRule type="expression" dxfId="2910" priority="1658" stopIfTrue="1">
      <formula>IF(($X$4="V")*AND($B$31="AA"),TRUE)</formula>
    </cfRule>
  </conditionalFormatting>
  <conditionalFormatting sqref="X32">
    <cfRule type="expression" dxfId="2909" priority="1719" stopIfTrue="1">
      <formula>IF($BL$26="c",TRUE)</formula>
    </cfRule>
    <cfRule type="expression" dxfId="2908" priority="1720" stopIfTrue="1">
      <formula>IF(($X$4="V")*AND($B$32="AB"),TRUE)</formula>
    </cfRule>
  </conditionalFormatting>
  <conditionalFormatting sqref="X33">
    <cfRule type="expression" dxfId="2907" priority="1781" stopIfTrue="1">
      <formula>IF($BM$26="c",TRUE)</formula>
    </cfRule>
    <cfRule type="expression" dxfId="2906" priority="1782" stopIfTrue="1">
      <formula>IF(($X$4="V")*AND($B$33="AC"),TRUE)</formula>
    </cfRule>
  </conditionalFormatting>
  <conditionalFormatting sqref="X34">
    <cfRule type="expression" dxfId="2905" priority="1843" stopIfTrue="1">
      <formula>IF($BN$26="c",TRUE)</formula>
    </cfRule>
    <cfRule type="expression" dxfId="2904" priority="1844" stopIfTrue="1">
      <formula>IF(($X$4="V")*AND($B$34="AD"),TRUE)</formula>
    </cfRule>
  </conditionalFormatting>
  <conditionalFormatting sqref="X35">
    <cfRule type="expression" dxfId="2903" priority="1905" stopIfTrue="1">
      <formula>IF($BO$26="c",TRUE)</formula>
    </cfRule>
    <cfRule type="expression" dxfId="2902" priority="1906" stopIfTrue="1">
      <formula>IF(($X$4="V")*AND($B$35="AE"),TRUE)</formula>
    </cfRule>
  </conditionalFormatting>
  <conditionalFormatting sqref="X36">
    <cfRule type="expression" dxfId="2901" priority="1967" stopIfTrue="1">
      <formula>IF($BP$26="c",TRUE)</formula>
    </cfRule>
    <cfRule type="expression" dxfId="2900" priority="1968" stopIfTrue="1">
      <formula>IF(($X$4="V")*AND($B$36="AF"),TRUE)</formula>
    </cfRule>
  </conditionalFormatting>
  <conditionalFormatting sqref="Y5">
    <cfRule type="expression" dxfId="2899" priority="45" stopIfTrue="1">
      <formula>IF($AK$27="c",TRUE)</formula>
    </cfRule>
    <cfRule type="expression" dxfId="2898" priority="46" stopIfTrue="1">
      <formula>IF(($Y$4="W")*AND($B$5="A"),TRUE)</formula>
    </cfRule>
  </conditionalFormatting>
  <conditionalFormatting sqref="Y6">
    <cfRule type="expression" dxfId="2897" priority="107" stopIfTrue="1">
      <formula>IF($AL$27="c",TRUE)</formula>
    </cfRule>
    <cfRule type="expression" dxfId="2896" priority="108" stopIfTrue="1">
      <formula>IF(($Y$4="W")*AND($B$6="B"),TRUE)</formula>
    </cfRule>
  </conditionalFormatting>
  <conditionalFormatting sqref="Y7">
    <cfRule type="expression" dxfId="2895" priority="169" stopIfTrue="1">
      <formula>IF($AM$27="c",TRUE)</formula>
    </cfRule>
    <cfRule type="expression" dxfId="2894" priority="170" stopIfTrue="1">
      <formula>IF(($Y$4="W")*AND($B$7="C"),TRUE)</formula>
    </cfRule>
  </conditionalFormatting>
  <conditionalFormatting sqref="Y8">
    <cfRule type="expression" dxfId="2893" priority="231" stopIfTrue="1">
      <formula>IF($AN$27="c",TRUE)</formula>
    </cfRule>
    <cfRule type="expression" dxfId="2892" priority="232" stopIfTrue="1">
      <formula>IF(($Y$4="W")*AND($B$8="D"),TRUE)</formula>
    </cfRule>
  </conditionalFormatting>
  <conditionalFormatting sqref="Y9">
    <cfRule type="expression" dxfId="2891" priority="293" stopIfTrue="1">
      <formula>IF($AO$27="c",TRUE)</formula>
    </cfRule>
    <cfRule type="expression" dxfId="2890" priority="294" stopIfTrue="1">
      <formula>IF(($Y$4="W")*AND($B$9="E"),TRUE)</formula>
    </cfRule>
  </conditionalFormatting>
  <conditionalFormatting sqref="Y10">
    <cfRule type="expression" dxfId="2889" priority="355" stopIfTrue="1">
      <formula>IF($AP$27="c",TRUE)</formula>
    </cfRule>
    <cfRule type="expression" dxfId="2888" priority="356" stopIfTrue="1">
      <formula>IF(($Y$4="W")*AND($B$10="F"),TRUE)</formula>
    </cfRule>
  </conditionalFormatting>
  <conditionalFormatting sqref="Y11">
    <cfRule type="expression" dxfId="2887" priority="417" stopIfTrue="1">
      <formula>IF($AQ$27="c",TRUE)</formula>
    </cfRule>
    <cfRule type="expression" dxfId="2886" priority="418" stopIfTrue="1">
      <formula>IF(($Y$4="W")*AND($B$11="G"),TRUE)</formula>
    </cfRule>
  </conditionalFormatting>
  <conditionalFormatting sqref="Y12">
    <cfRule type="expression" dxfId="2885" priority="479" stopIfTrue="1">
      <formula>IF($AR$27="c",TRUE)</formula>
    </cfRule>
    <cfRule type="expression" dxfId="2884" priority="480" stopIfTrue="1">
      <formula>IF(($Y$4="W")*AND($B$12="H"),TRUE)</formula>
    </cfRule>
  </conditionalFormatting>
  <conditionalFormatting sqref="Y13">
    <cfRule type="expression" dxfId="2883" priority="541" stopIfTrue="1">
      <formula>IF($AS$27="c",TRUE)</formula>
    </cfRule>
    <cfRule type="expression" dxfId="2882" priority="542" stopIfTrue="1">
      <formula>IF(($Y$4="W")*AND($B$13="I"),TRUE)</formula>
    </cfRule>
  </conditionalFormatting>
  <conditionalFormatting sqref="Y14">
    <cfRule type="expression" dxfId="2881" priority="603" stopIfTrue="1">
      <formula>IF($AT$27="c",TRUE)</formula>
    </cfRule>
    <cfRule type="expression" dxfId="2880" priority="604" stopIfTrue="1">
      <formula>IF(($Y$4="W")*AND($B$14="J"),TRUE)</formula>
    </cfRule>
  </conditionalFormatting>
  <conditionalFormatting sqref="Y15">
    <cfRule type="expression" dxfId="2879" priority="665" stopIfTrue="1">
      <formula>IF($AU$27="c",TRUE)</formula>
    </cfRule>
    <cfRule type="expression" dxfId="2878" priority="666" stopIfTrue="1">
      <formula>IF(($Y$4="W")*AND($B$15="K"),TRUE)</formula>
    </cfRule>
  </conditionalFormatting>
  <conditionalFormatting sqref="Y16">
    <cfRule type="expression" dxfId="2877" priority="727" stopIfTrue="1">
      <formula>IF($AV$27="c",TRUE)</formula>
    </cfRule>
    <cfRule type="expression" dxfId="2876" priority="728" stopIfTrue="1">
      <formula>IF(($Y$4="W")*AND($B$16="L"),TRUE)</formula>
    </cfRule>
  </conditionalFormatting>
  <conditionalFormatting sqref="Y17">
    <cfRule type="expression" dxfId="2875" priority="789" stopIfTrue="1">
      <formula>IF($AW$27="c",TRUE)</formula>
    </cfRule>
    <cfRule type="expression" dxfId="2874" priority="790" stopIfTrue="1">
      <formula>IF(($Y$4="W")*AND($B$17="M"),TRUE)</formula>
    </cfRule>
  </conditionalFormatting>
  <conditionalFormatting sqref="Y18">
    <cfRule type="expression" dxfId="2873" priority="851" stopIfTrue="1">
      <formula>IF($AX$27="c",TRUE)</formula>
    </cfRule>
    <cfRule type="expression" dxfId="2872" priority="852" stopIfTrue="1">
      <formula>IF(($Y$4="W")*AND($B$18="N"),TRUE)</formula>
    </cfRule>
  </conditionalFormatting>
  <conditionalFormatting sqref="Y19">
    <cfRule type="expression" dxfId="2871" priority="913" stopIfTrue="1">
      <formula>IF($AY$27="c",TRUE)</formula>
    </cfRule>
    <cfRule type="expression" dxfId="2870" priority="914" stopIfTrue="1">
      <formula>IF(($Y$4="W")*AND($B$19="O"),TRUE)</formula>
    </cfRule>
  </conditionalFormatting>
  <conditionalFormatting sqref="Y20">
    <cfRule type="expression" dxfId="2869" priority="975" stopIfTrue="1">
      <formula>IF($AZ$27="c",TRUE)</formula>
    </cfRule>
    <cfRule type="expression" dxfId="2868" priority="976" stopIfTrue="1">
      <formula>IF(($Y$4="W")*AND($B$20="P"),TRUE)</formula>
    </cfRule>
  </conditionalFormatting>
  <conditionalFormatting sqref="Y21">
    <cfRule type="expression" dxfId="2867" priority="1037" stopIfTrue="1">
      <formula>IF($BA$27="c",TRUE)</formula>
    </cfRule>
    <cfRule type="expression" dxfId="2866" priority="1038" stopIfTrue="1">
      <formula>IF(($Y$4="W")*AND($B$21="Q"),TRUE)</formula>
    </cfRule>
  </conditionalFormatting>
  <conditionalFormatting sqref="Y22">
    <cfRule type="expression" dxfId="2865" priority="1099" stopIfTrue="1">
      <formula>IF($BB$27="c",TRUE)</formula>
    </cfRule>
    <cfRule type="expression" dxfId="2864" priority="1100" stopIfTrue="1">
      <formula>IF(($Y$4="W")*AND($B$22="R"),TRUE)</formula>
    </cfRule>
  </conditionalFormatting>
  <conditionalFormatting sqref="Y23">
    <cfRule type="expression" dxfId="2863" priority="1161" stopIfTrue="1">
      <formula>IF($BC$27="c",TRUE)</formula>
    </cfRule>
    <cfRule type="expression" dxfId="2862" priority="1162" stopIfTrue="1">
      <formula>IF(($Y$4="W")*AND($B$23="S"),TRUE)</formula>
    </cfRule>
  </conditionalFormatting>
  <conditionalFormatting sqref="Y24">
    <cfRule type="expression" dxfId="2861" priority="1223" stopIfTrue="1">
      <formula>IF($BD$27="c",TRUE)</formula>
    </cfRule>
    <cfRule type="expression" dxfId="2860" priority="1224" stopIfTrue="1">
      <formula>IF(($Y$4="W")*AND($B$24="T"),TRUE)</formula>
    </cfRule>
  </conditionalFormatting>
  <conditionalFormatting sqref="Y25">
    <cfRule type="expression" dxfId="2859" priority="1285" stopIfTrue="1">
      <formula>IF($BE$27="c",TRUE)</formula>
    </cfRule>
    <cfRule type="expression" dxfId="2858" priority="1286" stopIfTrue="1">
      <formula>IF(($Y$4="W")*AND($B$25="U"),TRUE)</formula>
    </cfRule>
  </conditionalFormatting>
  <conditionalFormatting sqref="Y26">
    <cfRule type="expression" dxfId="2857" priority="1347" stopIfTrue="1">
      <formula>IF($BF$27="c",TRUE)</formula>
    </cfRule>
    <cfRule type="expression" dxfId="2856" priority="1348" stopIfTrue="1">
      <formula>IF(($Y$4="W")*AND($B$26="V"),TRUE)</formula>
    </cfRule>
  </conditionalFormatting>
  <conditionalFormatting sqref="Y28">
    <cfRule type="expression" dxfId="2855" priority="1473" stopIfTrue="1">
      <formula>IF($BH$27="c",TRUE)</formula>
    </cfRule>
    <cfRule type="expression" dxfId="2854" priority="1474" stopIfTrue="1">
      <formula>IF(($Y$4="W")*AND($B$28="X"),TRUE)</formula>
    </cfRule>
  </conditionalFormatting>
  <conditionalFormatting sqref="Y29">
    <cfRule type="expression" dxfId="2853" priority="1535" stopIfTrue="1">
      <formula>IF($BI$27="c",TRUE)</formula>
    </cfRule>
    <cfRule type="expression" dxfId="2852" priority="1536" stopIfTrue="1">
      <formula>IF(($Y$4="W")*AND($B$29="Y"),TRUE)</formula>
    </cfRule>
  </conditionalFormatting>
  <conditionalFormatting sqref="Y30">
    <cfRule type="expression" dxfId="2851" priority="1597" stopIfTrue="1">
      <formula>IF($BJ$27="c",TRUE)</formula>
    </cfRule>
    <cfRule type="expression" dxfId="2850" priority="1598" stopIfTrue="1">
      <formula>IF(($Y$4="W")*AND($B$30="Z"),TRUE)</formula>
    </cfRule>
  </conditionalFormatting>
  <conditionalFormatting sqref="Y31">
    <cfRule type="expression" dxfId="2849" priority="1659" stopIfTrue="1">
      <formula>IF($BK$27="c",TRUE)</formula>
    </cfRule>
    <cfRule type="expression" dxfId="2848" priority="1660" stopIfTrue="1">
      <formula>IF(($Y$4="W")*AND($B$31="AA"),TRUE)</formula>
    </cfRule>
  </conditionalFormatting>
  <conditionalFormatting sqref="Y32">
    <cfRule type="expression" dxfId="2847" priority="1721" stopIfTrue="1">
      <formula>IF($BL$27="c",TRUE)</formula>
    </cfRule>
    <cfRule type="expression" dxfId="2846" priority="1722" stopIfTrue="1">
      <formula>IF(($Y$4="W")*AND($B$32="AB"),TRUE)</formula>
    </cfRule>
  </conditionalFormatting>
  <conditionalFormatting sqref="Y33">
    <cfRule type="expression" dxfId="2845" priority="1783" stopIfTrue="1">
      <formula>IF($BM$27="c",TRUE)</formula>
    </cfRule>
    <cfRule type="expression" dxfId="2844" priority="1784" stopIfTrue="1">
      <formula>IF(($Y$4="W")*AND($B$33="AC"),TRUE)</formula>
    </cfRule>
  </conditionalFormatting>
  <conditionalFormatting sqref="Y34">
    <cfRule type="expression" dxfId="2843" priority="1845" stopIfTrue="1">
      <formula>IF($BN$27="c",TRUE)</formula>
    </cfRule>
    <cfRule type="expression" dxfId="2842" priority="1846" stopIfTrue="1">
      <formula>IF(($Y$4="W")*AND($B$34="AD"),TRUE)</formula>
    </cfRule>
  </conditionalFormatting>
  <conditionalFormatting sqref="Y35">
    <cfRule type="expression" dxfId="2841" priority="1907" stopIfTrue="1">
      <formula>IF($BO$27="c",TRUE)</formula>
    </cfRule>
    <cfRule type="expression" dxfId="2840" priority="1908" stopIfTrue="1">
      <formula>IF(($Y$4="W")*AND($B$35="AE"),TRUE)</formula>
    </cfRule>
  </conditionalFormatting>
  <conditionalFormatting sqref="Y36">
    <cfRule type="expression" dxfId="2839" priority="1969" stopIfTrue="1">
      <formula>IF($BP$27="c",TRUE)</formula>
    </cfRule>
    <cfRule type="expression" dxfId="2838" priority="1970" stopIfTrue="1">
      <formula>IF(($Y$4="W")*AND($B$36="AF"),TRUE)</formula>
    </cfRule>
  </conditionalFormatting>
  <conditionalFormatting sqref="Z5">
    <cfRule type="expression" dxfId="2837" priority="47" stopIfTrue="1">
      <formula>IF($AK$28="c",TRUE)</formula>
    </cfRule>
    <cfRule type="expression" dxfId="2836" priority="48" stopIfTrue="1">
      <formula>IF(($Z$4="X")*AND($B$5="A"),TRUE)</formula>
    </cfRule>
  </conditionalFormatting>
  <conditionalFormatting sqref="Z6">
    <cfRule type="expression" dxfId="2835" priority="109" stopIfTrue="1">
      <formula>IF($AL$28="c",TRUE)</formula>
    </cfRule>
    <cfRule type="expression" dxfId="2834" priority="110" stopIfTrue="1">
      <formula>IF(($Z$4="X")*AND($B$6="B"),TRUE)</formula>
    </cfRule>
  </conditionalFormatting>
  <conditionalFormatting sqref="Z7">
    <cfRule type="expression" dxfId="2833" priority="171" stopIfTrue="1">
      <formula>IF($AM$28="c",TRUE)</formula>
    </cfRule>
    <cfRule type="expression" dxfId="2832" priority="172" stopIfTrue="1">
      <formula>IF(($Z$4="X")*AND($B$7="C"),TRUE)</formula>
    </cfRule>
  </conditionalFormatting>
  <conditionalFormatting sqref="Z8">
    <cfRule type="expression" dxfId="2831" priority="233" stopIfTrue="1">
      <formula>IF($AN$28="c",TRUE)</formula>
    </cfRule>
    <cfRule type="expression" dxfId="2830" priority="234" stopIfTrue="1">
      <formula>IF(($Z$4="X")*AND($B$8="D"),TRUE)</formula>
    </cfRule>
  </conditionalFormatting>
  <conditionalFormatting sqref="Z9">
    <cfRule type="expression" dxfId="2829" priority="295" stopIfTrue="1">
      <formula>IF($AO$28="c",TRUE)</formula>
    </cfRule>
    <cfRule type="expression" dxfId="2828" priority="296" stopIfTrue="1">
      <formula>IF(($Z$4="X")*AND($B$9="E"),TRUE)</formula>
    </cfRule>
  </conditionalFormatting>
  <conditionalFormatting sqref="Z10">
    <cfRule type="expression" dxfId="2827" priority="357" stopIfTrue="1">
      <formula>IF($AP$28="c",TRUE)</formula>
    </cfRule>
    <cfRule type="expression" dxfId="2826" priority="358" stopIfTrue="1">
      <formula>IF(($Z$4="X")*AND($B$10="F"),TRUE)</formula>
    </cfRule>
  </conditionalFormatting>
  <conditionalFormatting sqref="Z11">
    <cfRule type="expression" dxfId="2825" priority="419" stopIfTrue="1">
      <formula>IF($AQ$28="c",TRUE)</formula>
    </cfRule>
    <cfRule type="expression" dxfId="2824" priority="420" stopIfTrue="1">
      <formula>IF(($Z$4="X")*AND($B$11="G"),TRUE)</formula>
    </cfRule>
  </conditionalFormatting>
  <conditionalFormatting sqref="Z12">
    <cfRule type="expression" dxfId="2823" priority="481" stopIfTrue="1">
      <formula>IF($AR$28="c",TRUE)</formula>
    </cfRule>
    <cfRule type="expression" dxfId="2822" priority="482" stopIfTrue="1">
      <formula>IF(($Z$4="X")*AND($B$12="H"),TRUE)</formula>
    </cfRule>
  </conditionalFormatting>
  <conditionalFormatting sqref="Z13">
    <cfRule type="expression" dxfId="2821" priority="543" stopIfTrue="1">
      <formula>IF($AS$28="c",TRUE)</formula>
    </cfRule>
    <cfRule type="expression" dxfId="2820" priority="544" stopIfTrue="1">
      <formula>IF(($Z$4="X")*AND($B$13="I"),TRUE)</formula>
    </cfRule>
  </conditionalFormatting>
  <conditionalFormatting sqref="Z14">
    <cfRule type="expression" dxfId="2819" priority="605" stopIfTrue="1">
      <formula>IF($AT$28="c",TRUE)</formula>
    </cfRule>
    <cfRule type="expression" dxfId="2818" priority="606" stopIfTrue="1">
      <formula>IF(($Z$4="X")*AND($B$14="J"),TRUE)</formula>
    </cfRule>
  </conditionalFormatting>
  <conditionalFormatting sqref="Z15">
    <cfRule type="expression" dxfId="2817" priority="667" stopIfTrue="1">
      <formula>IF($AU$28="c",TRUE)</formula>
    </cfRule>
    <cfRule type="expression" dxfId="2816" priority="668" stopIfTrue="1">
      <formula>IF(($Z$4="X")*AND($B$15="K"),TRUE)</formula>
    </cfRule>
  </conditionalFormatting>
  <conditionalFormatting sqref="Z16">
    <cfRule type="expression" dxfId="2815" priority="729" stopIfTrue="1">
      <formula>IF($AV$28="c",TRUE)</formula>
    </cfRule>
    <cfRule type="expression" dxfId="2814" priority="730" stopIfTrue="1">
      <formula>IF(($Z$4="X")*AND($B$16="L"),TRUE)</formula>
    </cfRule>
  </conditionalFormatting>
  <conditionalFormatting sqref="Z17">
    <cfRule type="expression" dxfId="2813" priority="791" stopIfTrue="1">
      <formula>IF($AW$28="c",TRUE)</formula>
    </cfRule>
    <cfRule type="expression" dxfId="2812" priority="792" stopIfTrue="1">
      <formula>IF(($Z$4="X")*AND($B$17="M"),TRUE)</formula>
    </cfRule>
  </conditionalFormatting>
  <conditionalFormatting sqref="Z18">
    <cfRule type="expression" dxfId="2811" priority="853" stopIfTrue="1">
      <formula>IF($AX$28="c",TRUE)</formula>
    </cfRule>
    <cfRule type="expression" dxfId="2810" priority="854" stopIfTrue="1">
      <formula>IF(($Z$4="X")*AND($B$18="N"),TRUE)</formula>
    </cfRule>
  </conditionalFormatting>
  <conditionalFormatting sqref="Z19">
    <cfRule type="expression" dxfId="2809" priority="915" stopIfTrue="1">
      <formula>IF($AY$28="c",TRUE)</formula>
    </cfRule>
    <cfRule type="expression" dxfId="2808" priority="916" stopIfTrue="1">
      <formula>IF(($Z$4="X")*AND($B$19="O"),TRUE)</formula>
    </cfRule>
  </conditionalFormatting>
  <conditionalFormatting sqref="Z20">
    <cfRule type="expression" dxfId="2807" priority="977" stopIfTrue="1">
      <formula>IF($AZ$28="c",TRUE)</formula>
    </cfRule>
    <cfRule type="expression" dxfId="2806" priority="978" stopIfTrue="1">
      <formula>IF(($Z$4="X")*AND($B$20="P"),TRUE)</formula>
    </cfRule>
  </conditionalFormatting>
  <conditionalFormatting sqref="Z21">
    <cfRule type="expression" dxfId="2805" priority="1039" stopIfTrue="1">
      <formula>IF($BA$28="c",TRUE)</formula>
    </cfRule>
    <cfRule type="expression" dxfId="2804" priority="1040" stopIfTrue="1">
      <formula>IF(($Z$4="X")*AND($B$21="Q"),TRUE)</formula>
    </cfRule>
  </conditionalFormatting>
  <conditionalFormatting sqref="Z22">
    <cfRule type="expression" dxfId="2803" priority="1101" stopIfTrue="1">
      <formula>IF($BB$28="c",TRUE)</formula>
    </cfRule>
    <cfRule type="expression" dxfId="2802" priority="1102" stopIfTrue="1">
      <formula>IF(($Z$4="X")*AND($B$22="R"),TRUE)</formula>
    </cfRule>
  </conditionalFormatting>
  <conditionalFormatting sqref="Z23">
    <cfRule type="expression" dxfId="2801" priority="1163" stopIfTrue="1">
      <formula>IF($BC$28="c",TRUE)</formula>
    </cfRule>
    <cfRule type="expression" dxfId="2800" priority="1164" stopIfTrue="1">
      <formula>IF(($Z$4="X")*AND($B$23="S"),TRUE)</formula>
    </cfRule>
  </conditionalFormatting>
  <conditionalFormatting sqref="Z24">
    <cfRule type="expression" dxfId="2799" priority="1225" stopIfTrue="1">
      <formula>IF($BD$28="c",TRUE)</formula>
    </cfRule>
    <cfRule type="expression" dxfId="2798" priority="1226" stopIfTrue="1">
      <formula>IF(($Z$4="X")*AND($B$24="T"),TRUE)</formula>
    </cfRule>
  </conditionalFormatting>
  <conditionalFormatting sqref="Z25">
    <cfRule type="expression" dxfId="2797" priority="1287" stopIfTrue="1">
      <formula>IF($BE$28="c",TRUE)</formula>
    </cfRule>
    <cfRule type="expression" dxfId="2796" priority="1288" stopIfTrue="1">
      <formula>IF(($Z$4="X")*AND($B$25="U"),TRUE)</formula>
    </cfRule>
  </conditionalFormatting>
  <conditionalFormatting sqref="Z26">
    <cfRule type="expression" dxfId="2795" priority="1349" stopIfTrue="1">
      <formula>IF($BF$28="c",TRUE)</formula>
    </cfRule>
    <cfRule type="expression" dxfId="2794" priority="1350" stopIfTrue="1">
      <formula>IF(($Z$4="X")*AND($B$26="V"),TRUE)</formula>
    </cfRule>
  </conditionalFormatting>
  <conditionalFormatting sqref="Z27">
    <cfRule type="expression" dxfId="2793" priority="1411" stopIfTrue="1">
      <formula>IF($BG$28="c",TRUE)</formula>
    </cfRule>
    <cfRule type="expression" dxfId="2792" priority="1412" stopIfTrue="1">
      <formula>IF(($Z$4="X")*AND($B$27="W"),TRUE)</formula>
    </cfRule>
  </conditionalFormatting>
  <conditionalFormatting sqref="Z29">
    <cfRule type="expression" dxfId="2791" priority="1537" stopIfTrue="1">
      <formula>IF($BI$28="c",TRUE)</formula>
    </cfRule>
    <cfRule type="expression" dxfId="2790" priority="1538" stopIfTrue="1">
      <formula>IF(($Z$4="X")*AND($B$29="Y"),TRUE)</formula>
    </cfRule>
  </conditionalFormatting>
  <conditionalFormatting sqref="Z30">
    <cfRule type="expression" dxfId="2789" priority="1599" stopIfTrue="1">
      <formula>IF($BJ$28="c",TRUE)</formula>
    </cfRule>
    <cfRule type="expression" dxfId="2788" priority="1600" stopIfTrue="1">
      <formula>IF(($Z$4="X")*AND($B$30="Z"),TRUE)</formula>
    </cfRule>
  </conditionalFormatting>
  <conditionalFormatting sqref="Z31">
    <cfRule type="expression" dxfId="2787" priority="1661" stopIfTrue="1">
      <formula>IF($BK$28="c",TRUE)</formula>
    </cfRule>
    <cfRule type="expression" dxfId="2786" priority="1662" stopIfTrue="1">
      <formula>IF(($Z$4="X")*AND($B$31="AA"),TRUE)</formula>
    </cfRule>
  </conditionalFormatting>
  <conditionalFormatting sqref="Z32">
    <cfRule type="expression" dxfId="2785" priority="1723" stopIfTrue="1">
      <formula>IF($BL$28="c",TRUE)</formula>
    </cfRule>
    <cfRule type="expression" dxfId="2784" priority="1724" stopIfTrue="1">
      <formula>IF(($Z$4="X")*AND($B$32="AB"),TRUE)</formula>
    </cfRule>
  </conditionalFormatting>
  <conditionalFormatting sqref="Z33">
    <cfRule type="expression" dxfId="2783" priority="1785" stopIfTrue="1">
      <formula>IF($BM$28="c",TRUE)</formula>
    </cfRule>
    <cfRule type="expression" dxfId="2782" priority="1786" stopIfTrue="1">
      <formula>IF(($Z$4="X")*AND($B$33="AC"),TRUE)</formula>
    </cfRule>
  </conditionalFormatting>
  <conditionalFormatting sqref="Z34">
    <cfRule type="expression" dxfId="2781" priority="1847" stopIfTrue="1">
      <formula>IF($BN$28="c",TRUE)</formula>
    </cfRule>
    <cfRule type="expression" dxfId="2780" priority="1848" stopIfTrue="1">
      <formula>IF(($Z$4="X")*AND($B$34="AD"),TRUE)</formula>
    </cfRule>
  </conditionalFormatting>
  <conditionalFormatting sqref="Z35">
    <cfRule type="expression" dxfId="2779" priority="1909" stopIfTrue="1">
      <formula>IF($BO$28="c",TRUE)</formula>
    </cfRule>
    <cfRule type="expression" dxfId="2778" priority="1910" stopIfTrue="1">
      <formula>IF(($Z$4="X")*AND($B$35="AE"),TRUE)</formula>
    </cfRule>
  </conditionalFormatting>
  <conditionalFormatting sqref="Z36">
    <cfRule type="expression" dxfId="2777" priority="1971" stopIfTrue="1">
      <formula>IF($BP$28="c",TRUE)</formula>
    </cfRule>
    <cfRule type="expression" dxfId="2776" priority="1972" stopIfTrue="1">
      <formula>IF(($Z$4="X")*AND($B$36="AF"),TRUE)</formula>
    </cfRule>
  </conditionalFormatting>
  <conditionalFormatting sqref="AA5">
    <cfRule type="expression" dxfId="2775" priority="49" stopIfTrue="1">
      <formula>IF($AK$29="c",TRUE)</formula>
    </cfRule>
    <cfRule type="expression" dxfId="2774" priority="50" stopIfTrue="1">
      <formula>IF(($AA$4="Y")*AND($B$5="A"),TRUE)</formula>
    </cfRule>
  </conditionalFormatting>
  <conditionalFormatting sqref="AA6">
    <cfRule type="expression" dxfId="2773" priority="111" stopIfTrue="1">
      <formula>IF($AL$29="c",TRUE)</formula>
    </cfRule>
    <cfRule type="expression" dxfId="2772" priority="112" stopIfTrue="1">
      <formula>IF(($AA$4="Y")*AND($B$6="B"),TRUE)</formula>
    </cfRule>
  </conditionalFormatting>
  <conditionalFormatting sqref="AA7">
    <cfRule type="expression" dxfId="2771" priority="173" stopIfTrue="1">
      <formula>IF($AM$29="c",TRUE)</formula>
    </cfRule>
    <cfRule type="expression" dxfId="2770" priority="174" stopIfTrue="1">
      <formula>IF(($AA$4="Y")*AND($B$7="C"),TRUE)</formula>
    </cfRule>
  </conditionalFormatting>
  <conditionalFormatting sqref="AA8">
    <cfRule type="expression" dxfId="2769" priority="235" stopIfTrue="1">
      <formula>IF($AN$29="c",TRUE)</formula>
    </cfRule>
    <cfRule type="expression" dxfId="2768" priority="236" stopIfTrue="1">
      <formula>IF(($AA$4="Y")*AND($B$8="D"),TRUE)</formula>
    </cfRule>
  </conditionalFormatting>
  <conditionalFormatting sqref="AA9">
    <cfRule type="expression" dxfId="2767" priority="297" stopIfTrue="1">
      <formula>IF($AO$29="c",TRUE)</formula>
    </cfRule>
    <cfRule type="expression" dxfId="2766" priority="298" stopIfTrue="1">
      <formula>IF(($AA$4="Y")*AND($B$9="E"),TRUE)</formula>
    </cfRule>
  </conditionalFormatting>
  <conditionalFormatting sqref="AA10">
    <cfRule type="expression" dxfId="2765" priority="359" stopIfTrue="1">
      <formula>IF($AP$29="c",TRUE)</formula>
    </cfRule>
    <cfRule type="expression" dxfId="2764" priority="360" stopIfTrue="1">
      <formula>IF(($AA$4="Y")*AND($B$10="F"),TRUE)</formula>
    </cfRule>
  </conditionalFormatting>
  <conditionalFormatting sqref="AA11">
    <cfRule type="expression" dxfId="2763" priority="421" stopIfTrue="1">
      <formula>IF($AQ$29="c",TRUE)</formula>
    </cfRule>
    <cfRule type="expression" dxfId="2762" priority="422" stopIfTrue="1">
      <formula>IF(($AA$4="Y")*AND($B$11="G"),TRUE)</formula>
    </cfRule>
  </conditionalFormatting>
  <conditionalFormatting sqref="AA12">
    <cfRule type="expression" dxfId="2761" priority="483" stopIfTrue="1">
      <formula>IF($AR$29="c",TRUE)</formula>
    </cfRule>
    <cfRule type="expression" dxfId="2760" priority="484" stopIfTrue="1">
      <formula>IF(($AA$4="Y")*AND($B$12="H"),TRUE)</formula>
    </cfRule>
  </conditionalFormatting>
  <conditionalFormatting sqref="AA13">
    <cfRule type="expression" dxfId="2759" priority="545" stopIfTrue="1">
      <formula>IF($AS$29="c",TRUE)</formula>
    </cfRule>
    <cfRule type="expression" dxfId="2758" priority="546" stopIfTrue="1">
      <formula>IF(($AA$4="Y")*AND($B$13="I"),TRUE)</formula>
    </cfRule>
  </conditionalFormatting>
  <conditionalFormatting sqref="AA14">
    <cfRule type="expression" dxfId="2757" priority="607" stopIfTrue="1">
      <formula>IF($AT$29="c",TRUE)</formula>
    </cfRule>
    <cfRule type="expression" dxfId="2756" priority="608" stopIfTrue="1">
      <formula>IF(($AA$4="Y")*AND($B$14="J"),TRUE)</formula>
    </cfRule>
  </conditionalFormatting>
  <conditionalFormatting sqref="AA15">
    <cfRule type="expression" dxfId="2755" priority="669" stopIfTrue="1">
      <formula>IF($AU$29="c",TRUE)</formula>
    </cfRule>
    <cfRule type="expression" dxfId="2754" priority="670" stopIfTrue="1">
      <formula>IF(($AA$4="Y")*AND($B$15="K"),TRUE)</formula>
    </cfRule>
  </conditionalFormatting>
  <conditionalFormatting sqref="AA16">
    <cfRule type="expression" dxfId="2753" priority="731" stopIfTrue="1">
      <formula>IF($AV$29="c",TRUE)</formula>
    </cfRule>
    <cfRule type="expression" dxfId="2752" priority="732" stopIfTrue="1">
      <formula>IF(($AA$4="Y")*AND($B$16="L"),TRUE)</formula>
    </cfRule>
  </conditionalFormatting>
  <conditionalFormatting sqref="AA17">
    <cfRule type="expression" dxfId="2751" priority="793" stopIfTrue="1">
      <formula>IF($AW$29="c",TRUE)</formula>
    </cfRule>
    <cfRule type="expression" dxfId="2750" priority="794" stopIfTrue="1">
      <formula>IF(($AA$4="Y")*AND($B$17="M"),TRUE)</formula>
    </cfRule>
  </conditionalFormatting>
  <conditionalFormatting sqref="AA18">
    <cfRule type="expression" dxfId="2749" priority="855" stopIfTrue="1">
      <formula>IF($AX$29="c",TRUE)</formula>
    </cfRule>
    <cfRule type="expression" dxfId="2748" priority="856" stopIfTrue="1">
      <formula>IF(($AA$4="Y")*AND($B$18="N"),TRUE)</formula>
    </cfRule>
  </conditionalFormatting>
  <conditionalFormatting sqref="AA19">
    <cfRule type="expression" dxfId="2747" priority="917" stopIfTrue="1">
      <formula>IF($AY$29="c",TRUE)</formula>
    </cfRule>
    <cfRule type="expression" dxfId="2746" priority="918" stopIfTrue="1">
      <formula>IF(($AA$4="Y")*AND($B$19="O"),TRUE)</formula>
    </cfRule>
  </conditionalFormatting>
  <conditionalFormatting sqref="AA20">
    <cfRule type="expression" dxfId="2745" priority="979" stopIfTrue="1">
      <formula>IF($AZ$29="c",TRUE)</formula>
    </cfRule>
    <cfRule type="expression" dxfId="2744" priority="980" stopIfTrue="1">
      <formula>IF(($AA$4="Y")*AND($B$20="P"),TRUE)</formula>
    </cfRule>
  </conditionalFormatting>
  <conditionalFormatting sqref="AA21">
    <cfRule type="expression" dxfId="2743" priority="1041" stopIfTrue="1">
      <formula>IF($BA$29="c",TRUE)</formula>
    </cfRule>
    <cfRule type="expression" dxfId="2742" priority="1042" stopIfTrue="1">
      <formula>IF(($AA$4="Y")*AND($B$21="Q"),TRUE)</formula>
    </cfRule>
  </conditionalFormatting>
  <conditionalFormatting sqref="AA22">
    <cfRule type="expression" dxfId="2741" priority="1103" stopIfTrue="1">
      <formula>IF($BB$29="c",TRUE)</formula>
    </cfRule>
    <cfRule type="expression" dxfId="2740" priority="1104" stopIfTrue="1">
      <formula>IF(($AA$4="Y")*AND($B$22="R"),TRUE)</formula>
    </cfRule>
  </conditionalFormatting>
  <conditionalFormatting sqref="AA23">
    <cfRule type="expression" dxfId="2739" priority="1165" stopIfTrue="1">
      <formula>IF($BC$29="c",TRUE)</formula>
    </cfRule>
    <cfRule type="expression" dxfId="2738" priority="1166" stopIfTrue="1">
      <formula>IF(($AA$4="Y")*AND($B$23="S"),TRUE)</formula>
    </cfRule>
  </conditionalFormatting>
  <conditionalFormatting sqref="AA24">
    <cfRule type="expression" dxfId="2737" priority="1227" stopIfTrue="1">
      <formula>IF($BD$29="c",TRUE)</formula>
    </cfRule>
    <cfRule type="expression" dxfId="2736" priority="1228" stopIfTrue="1">
      <formula>IF(($AA$4="Y")*AND($B$24="T"),TRUE)</formula>
    </cfRule>
  </conditionalFormatting>
  <conditionalFormatting sqref="AA25">
    <cfRule type="expression" dxfId="2735" priority="1289" stopIfTrue="1">
      <formula>IF($BE$29="c",TRUE)</formula>
    </cfRule>
    <cfRule type="expression" dxfId="2734" priority="1290" stopIfTrue="1">
      <formula>IF(($AA$4="Y")*AND($B$25="U"),TRUE)</formula>
    </cfRule>
  </conditionalFormatting>
  <conditionalFormatting sqref="AA26">
    <cfRule type="expression" dxfId="2733" priority="1351" stopIfTrue="1">
      <formula>IF($BF$29="c",TRUE)</formula>
    </cfRule>
    <cfRule type="expression" dxfId="2732" priority="1352" stopIfTrue="1">
      <formula>IF(($AA$4="Y")*AND($B$26="V"),TRUE)</formula>
    </cfRule>
  </conditionalFormatting>
  <conditionalFormatting sqref="AA27">
    <cfRule type="expression" dxfId="2731" priority="1413" stopIfTrue="1">
      <formula>IF($BG$29="c",TRUE)</formula>
    </cfRule>
    <cfRule type="expression" dxfId="2730" priority="1414" stopIfTrue="1">
      <formula>IF(($AA$4="Y")*AND($B$27="W"),TRUE)</formula>
    </cfRule>
  </conditionalFormatting>
  <conditionalFormatting sqref="AA28">
    <cfRule type="expression" dxfId="2729" priority="1475" stopIfTrue="1">
      <formula>IF($BH$29="c",TRUE)</formula>
    </cfRule>
    <cfRule type="expression" dxfId="2728" priority="1476" stopIfTrue="1">
      <formula>IF(($AA$4="Y")*AND($B$28="X"),TRUE)</formula>
    </cfRule>
  </conditionalFormatting>
  <conditionalFormatting sqref="AA30">
    <cfRule type="expression" dxfId="2727" priority="1601" stopIfTrue="1">
      <formula>IF($BJ$29="c",TRUE)</formula>
    </cfRule>
    <cfRule type="expression" dxfId="2726" priority="1602" stopIfTrue="1">
      <formula>IF(($AA$4="Y")*AND($B$30="Z"),TRUE)</formula>
    </cfRule>
  </conditionalFormatting>
  <conditionalFormatting sqref="AA31">
    <cfRule type="expression" dxfId="2725" priority="1663" stopIfTrue="1">
      <formula>IF($BK$29="c",TRUE)</formula>
    </cfRule>
    <cfRule type="expression" dxfId="2724" priority="1664" stopIfTrue="1">
      <formula>IF(($AA$4="Y")*AND($B$31="AA"),TRUE)</formula>
    </cfRule>
  </conditionalFormatting>
  <conditionalFormatting sqref="AA32">
    <cfRule type="expression" dxfId="2723" priority="1725" stopIfTrue="1">
      <formula>IF($BL$29="c",TRUE)</formula>
    </cfRule>
    <cfRule type="expression" dxfId="2722" priority="1726" stopIfTrue="1">
      <formula>IF(($AA$4="Y")*AND($B$32="AB"),TRUE)</formula>
    </cfRule>
  </conditionalFormatting>
  <conditionalFormatting sqref="AA33">
    <cfRule type="expression" dxfId="2721" priority="1787" stopIfTrue="1">
      <formula>IF($BM$29="c",TRUE)</formula>
    </cfRule>
    <cfRule type="expression" dxfId="2720" priority="1788" stopIfTrue="1">
      <formula>IF(($AA$4="Y")*AND($B$33="AC"),TRUE)</formula>
    </cfRule>
  </conditionalFormatting>
  <conditionalFormatting sqref="AA34">
    <cfRule type="expression" dxfId="2719" priority="1849" stopIfTrue="1">
      <formula>IF($BN$29="c",TRUE)</formula>
    </cfRule>
    <cfRule type="expression" dxfId="2718" priority="1850" stopIfTrue="1">
      <formula>IF(($AA$4="Y")*AND($B$34="AD"),TRUE)</formula>
    </cfRule>
  </conditionalFormatting>
  <conditionalFormatting sqref="AA35">
    <cfRule type="expression" dxfId="2717" priority="1911" stopIfTrue="1">
      <formula>IF($BO$29="c",TRUE)</formula>
    </cfRule>
    <cfRule type="expression" dxfId="2716" priority="1912" stopIfTrue="1">
      <formula>IF(($AA$4="Y")*AND($B$35="AE"),TRUE)</formula>
    </cfRule>
  </conditionalFormatting>
  <conditionalFormatting sqref="AA36">
    <cfRule type="expression" dxfId="2715" priority="1973" stopIfTrue="1">
      <formula>IF($BP$29="c",TRUE)</formula>
    </cfRule>
    <cfRule type="expression" dxfId="2714" priority="1974" stopIfTrue="1">
      <formula>IF(($AA$4="Y")*AND($B$36="AF"),TRUE)</formula>
    </cfRule>
  </conditionalFormatting>
  <conditionalFormatting sqref="AB5">
    <cfRule type="expression" dxfId="2713" priority="51" stopIfTrue="1">
      <formula>IF($AK$30="c",TRUE)</formula>
    </cfRule>
    <cfRule type="expression" dxfId="2712" priority="52" stopIfTrue="1">
      <formula>IF(($AB$4="Z")*AND($B$5="A"),TRUE)</formula>
    </cfRule>
  </conditionalFormatting>
  <conditionalFormatting sqref="AB6">
    <cfRule type="expression" dxfId="2711" priority="113" stopIfTrue="1">
      <formula>IF($AL$30="c",TRUE)</formula>
    </cfRule>
    <cfRule type="expression" dxfId="2710" priority="114" stopIfTrue="1">
      <formula>IF(($AB$4="Z")*AND($B$6="B"),TRUE)</formula>
    </cfRule>
  </conditionalFormatting>
  <conditionalFormatting sqref="AB7">
    <cfRule type="expression" dxfId="2709" priority="175" stopIfTrue="1">
      <formula>IF($AM$30="c",TRUE)</formula>
    </cfRule>
    <cfRule type="expression" dxfId="2708" priority="176" stopIfTrue="1">
      <formula>IF(($AB$4="Z")*AND($B$7="C"),TRUE)</formula>
    </cfRule>
  </conditionalFormatting>
  <conditionalFormatting sqref="AB8">
    <cfRule type="expression" dxfId="2707" priority="237" stopIfTrue="1">
      <formula>IF($AN$30="c",TRUE)</formula>
    </cfRule>
    <cfRule type="expression" dxfId="2706" priority="238" stopIfTrue="1">
      <formula>IF(($AB$4="Z")*AND($B$8="D"),TRUE)</formula>
    </cfRule>
  </conditionalFormatting>
  <conditionalFormatting sqref="AB9">
    <cfRule type="expression" dxfId="2705" priority="299" stopIfTrue="1">
      <formula>IF($AO$30="c",TRUE)</formula>
    </cfRule>
    <cfRule type="expression" dxfId="2704" priority="300" stopIfTrue="1">
      <formula>IF(($AB$4="Z")*AND($B$9="E"),TRUE)</formula>
    </cfRule>
  </conditionalFormatting>
  <conditionalFormatting sqref="AB10">
    <cfRule type="expression" dxfId="2703" priority="361" stopIfTrue="1">
      <formula>IF($AP$30="c",TRUE)</formula>
    </cfRule>
    <cfRule type="expression" dxfId="2702" priority="362" stopIfTrue="1">
      <formula>IF(($AB$4="Z")*AND($B$10="F"),TRUE)</formula>
    </cfRule>
  </conditionalFormatting>
  <conditionalFormatting sqref="AB11">
    <cfRule type="expression" dxfId="2701" priority="423" stopIfTrue="1">
      <formula>IF($AQ$30="c",TRUE)</formula>
    </cfRule>
    <cfRule type="expression" dxfId="2700" priority="424" stopIfTrue="1">
      <formula>IF(($AB$4="Z")*AND($B$11="G"),TRUE)</formula>
    </cfRule>
  </conditionalFormatting>
  <conditionalFormatting sqref="AB12">
    <cfRule type="expression" dxfId="2699" priority="485" stopIfTrue="1">
      <formula>IF($AR$30="c",TRUE)</formula>
    </cfRule>
    <cfRule type="expression" dxfId="2698" priority="486" stopIfTrue="1">
      <formula>IF(($AB$4="Z")*AND($B$12="H"),TRUE)</formula>
    </cfRule>
  </conditionalFormatting>
  <conditionalFormatting sqref="AB13">
    <cfRule type="expression" dxfId="2697" priority="547" stopIfTrue="1">
      <formula>IF($AS$30="c",TRUE)</formula>
    </cfRule>
    <cfRule type="expression" dxfId="2696" priority="548" stopIfTrue="1">
      <formula>IF(($AB$4="Z")*AND($B$13="I"),TRUE)</formula>
    </cfRule>
  </conditionalFormatting>
  <conditionalFormatting sqref="AB14">
    <cfRule type="expression" dxfId="2695" priority="609" stopIfTrue="1">
      <formula>IF($AT$30="c",TRUE)</formula>
    </cfRule>
    <cfRule type="expression" dxfId="2694" priority="610" stopIfTrue="1">
      <formula>IF(($AB$4="Z")*AND($B$14="J"),TRUE)</formula>
    </cfRule>
  </conditionalFormatting>
  <conditionalFormatting sqref="AB15">
    <cfRule type="expression" dxfId="2693" priority="671" stopIfTrue="1">
      <formula>IF($AU$30="c",TRUE)</formula>
    </cfRule>
    <cfRule type="expression" dxfId="2692" priority="672" stopIfTrue="1">
      <formula>IF(($AB$4="Z")*AND($B$15="K"),TRUE)</formula>
    </cfRule>
  </conditionalFormatting>
  <conditionalFormatting sqref="AB16">
    <cfRule type="expression" dxfId="2691" priority="733" stopIfTrue="1">
      <formula>IF($AV$30="c",TRUE)</formula>
    </cfRule>
    <cfRule type="expression" dxfId="2690" priority="734" stopIfTrue="1">
      <formula>IF(($AB$4="Z")*AND($B$16="L"),TRUE)</formula>
    </cfRule>
  </conditionalFormatting>
  <conditionalFormatting sqref="AB17">
    <cfRule type="expression" dxfId="2689" priority="795" stopIfTrue="1">
      <formula>IF($AW$30="c",TRUE)</formula>
    </cfRule>
    <cfRule type="expression" dxfId="2688" priority="796" stopIfTrue="1">
      <formula>IF(($AB$4="Z")*AND($B$17="M"),TRUE)</formula>
    </cfRule>
  </conditionalFormatting>
  <conditionalFormatting sqref="AB18">
    <cfRule type="expression" dxfId="2687" priority="857" stopIfTrue="1">
      <formula>IF($AX$30="c",TRUE)</formula>
    </cfRule>
    <cfRule type="expression" dxfId="2686" priority="858" stopIfTrue="1">
      <formula>IF(($AB$4="Z")*AND($B$18="N"),TRUE)</formula>
    </cfRule>
  </conditionalFormatting>
  <conditionalFormatting sqref="AB19">
    <cfRule type="expression" dxfId="2685" priority="919" stopIfTrue="1">
      <formula>IF($AY$30="c",TRUE)</formula>
    </cfRule>
    <cfRule type="expression" dxfId="2684" priority="920" stopIfTrue="1">
      <formula>IF(($AB$4="Z")*AND($B$19="O"),TRUE)</formula>
    </cfRule>
  </conditionalFormatting>
  <conditionalFormatting sqref="AB20">
    <cfRule type="expression" dxfId="2683" priority="981" stopIfTrue="1">
      <formula>IF($AZ$30="c",TRUE)</formula>
    </cfRule>
    <cfRule type="expression" dxfId="2682" priority="982" stopIfTrue="1">
      <formula>IF(($AB$4="Z")*AND($B$20="P"),TRUE)</formula>
    </cfRule>
  </conditionalFormatting>
  <conditionalFormatting sqref="AB21">
    <cfRule type="expression" dxfId="2681" priority="1043" stopIfTrue="1">
      <formula>IF($BA$30="c",TRUE)</formula>
    </cfRule>
    <cfRule type="expression" dxfId="2680" priority="1044" stopIfTrue="1">
      <formula>IF(($AB$4="Z")*AND($B$21="Q"),TRUE)</formula>
    </cfRule>
  </conditionalFormatting>
  <conditionalFormatting sqref="AB22">
    <cfRule type="expression" dxfId="2679" priority="1105" stopIfTrue="1">
      <formula>IF($BB$30="c",TRUE)</formula>
    </cfRule>
    <cfRule type="expression" dxfId="2678" priority="1106" stopIfTrue="1">
      <formula>IF(($AB$4="Z")*AND($B$22="R"),TRUE)</formula>
    </cfRule>
  </conditionalFormatting>
  <conditionalFormatting sqref="AB23">
    <cfRule type="expression" dxfId="2677" priority="1167" stopIfTrue="1">
      <formula>IF($BC$30="c",TRUE)</formula>
    </cfRule>
    <cfRule type="expression" dxfId="2676" priority="1168" stopIfTrue="1">
      <formula>IF(($AB$4="Z")*AND($B$23="S"),TRUE)</formula>
    </cfRule>
  </conditionalFormatting>
  <conditionalFormatting sqref="AB24">
    <cfRule type="expression" dxfId="2675" priority="1229" stopIfTrue="1">
      <formula>IF($BD$30="c",TRUE)</formula>
    </cfRule>
    <cfRule type="expression" dxfId="2674" priority="1230" stopIfTrue="1">
      <formula>IF(($AB$4="Z")*AND($B$24="T"),TRUE)</formula>
    </cfRule>
  </conditionalFormatting>
  <conditionalFormatting sqref="AB25">
    <cfRule type="expression" dxfId="2673" priority="1291" stopIfTrue="1">
      <formula>IF($BE$30="c",TRUE)</formula>
    </cfRule>
    <cfRule type="expression" dxfId="2672" priority="1292" stopIfTrue="1">
      <formula>IF(($AB$4="Z")*AND($B$25="U"),TRUE)</formula>
    </cfRule>
  </conditionalFormatting>
  <conditionalFormatting sqref="AB26">
    <cfRule type="expression" dxfId="2671" priority="1353" stopIfTrue="1">
      <formula>IF($BF$30="c",TRUE)</formula>
    </cfRule>
    <cfRule type="expression" dxfId="2670" priority="1354" stopIfTrue="1">
      <formula>IF(($AB$4="Z")*AND($B$26="V"),TRUE)</formula>
    </cfRule>
  </conditionalFormatting>
  <conditionalFormatting sqref="AB27">
    <cfRule type="expression" dxfId="2669" priority="1415" stopIfTrue="1">
      <formula>IF($BG$30="c",TRUE)</formula>
    </cfRule>
    <cfRule type="expression" dxfId="2668" priority="1416" stopIfTrue="1">
      <formula>IF(($AB$4="Z")*AND($B$27="W"),TRUE)</formula>
    </cfRule>
  </conditionalFormatting>
  <conditionalFormatting sqref="AB28">
    <cfRule type="expression" dxfId="2667" priority="1477" stopIfTrue="1">
      <formula>IF($BH$30="c",TRUE)</formula>
    </cfRule>
    <cfRule type="expression" dxfId="2666" priority="1478" stopIfTrue="1">
      <formula>IF(($AB$4="Z")*AND($B$28="X"),TRUE)</formula>
    </cfRule>
  </conditionalFormatting>
  <conditionalFormatting sqref="AB29">
    <cfRule type="expression" dxfId="2665" priority="1539" stopIfTrue="1">
      <formula>IF($BI$30="c",TRUE)</formula>
    </cfRule>
    <cfRule type="expression" dxfId="2664" priority="1540" stopIfTrue="1">
      <formula>IF(($AB$4="Z")*AND($B$29="Y"),TRUE)</formula>
    </cfRule>
  </conditionalFormatting>
  <conditionalFormatting sqref="AB31">
    <cfRule type="expression" dxfId="2663" priority="1665" stopIfTrue="1">
      <formula>IF($BK$30="c",TRUE)</formula>
    </cfRule>
    <cfRule type="expression" dxfId="2662" priority="1666" stopIfTrue="1">
      <formula>IF(($AB$4="Z")*AND($B$31="AA"),TRUE)</formula>
    </cfRule>
  </conditionalFormatting>
  <conditionalFormatting sqref="AB32">
    <cfRule type="expression" dxfId="2661" priority="1727" stopIfTrue="1">
      <formula>IF($BL$30="c",TRUE)</formula>
    </cfRule>
    <cfRule type="expression" dxfId="2660" priority="1728" stopIfTrue="1">
      <formula>IF(($AB$4="Z")*AND($B$32="AB"),TRUE)</formula>
    </cfRule>
  </conditionalFormatting>
  <conditionalFormatting sqref="AB33">
    <cfRule type="expression" dxfId="2659" priority="1789" stopIfTrue="1">
      <formula>IF($BM$30="c",TRUE)</formula>
    </cfRule>
    <cfRule type="expression" dxfId="2658" priority="1790" stopIfTrue="1">
      <formula>IF(($AB$4="Z")*AND($B$33="AC"),TRUE)</formula>
    </cfRule>
  </conditionalFormatting>
  <conditionalFormatting sqref="AB34">
    <cfRule type="expression" dxfId="2657" priority="1851" stopIfTrue="1">
      <formula>IF($BN$30="c",TRUE)</formula>
    </cfRule>
    <cfRule type="expression" dxfId="2656" priority="1852" stopIfTrue="1">
      <formula>IF(($AB$4="Z")*AND($B$34="AD"),TRUE)</formula>
    </cfRule>
  </conditionalFormatting>
  <conditionalFormatting sqref="AB35">
    <cfRule type="expression" dxfId="2655" priority="1913" stopIfTrue="1">
      <formula>IF($BO$30="c",TRUE)</formula>
    </cfRule>
    <cfRule type="expression" dxfId="2654" priority="1914" stopIfTrue="1">
      <formula>IF(($AB$4="Z")*AND($B$35="AE"),TRUE)</formula>
    </cfRule>
  </conditionalFormatting>
  <conditionalFormatting sqref="AB36">
    <cfRule type="expression" dxfId="2653" priority="1975" stopIfTrue="1">
      <formula>IF($BP$30="c",TRUE)</formula>
    </cfRule>
    <cfRule type="expression" dxfId="2652" priority="1976" stopIfTrue="1">
      <formula>IF(($AB$4="Z")*AND($B$36="AF"),TRUE)</formula>
    </cfRule>
  </conditionalFormatting>
  <conditionalFormatting sqref="AC5">
    <cfRule type="expression" dxfId="2651" priority="53" stopIfTrue="1">
      <formula>IF($AK$31="c",TRUE)</formula>
    </cfRule>
    <cfRule type="expression" dxfId="2650" priority="54" stopIfTrue="1">
      <formula>IF(($AC$4="AA")*AND($B$5="A"),TRUE)</formula>
    </cfRule>
  </conditionalFormatting>
  <conditionalFormatting sqref="AC6">
    <cfRule type="expression" dxfId="2649" priority="115" stopIfTrue="1">
      <formula>IF($AL$31="c",TRUE)</formula>
    </cfRule>
    <cfRule type="expression" dxfId="2648" priority="116" stopIfTrue="1">
      <formula>IF(($AC$4="AA")*AND($B$6="B"),TRUE)</formula>
    </cfRule>
  </conditionalFormatting>
  <conditionalFormatting sqref="AC7">
    <cfRule type="expression" dxfId="2647" priority="177" stopIfTrue="1">
      <formula>IF($AM$31="c",TRUE)</formula>
    </cfRule>
    <cfRule type="expression" dxfId="2646" priority="178" stopIfTrue="1">
      <formula>IF(($AC$4="AA")*AND($B$7="C"),TRUE)</formula>
    </cfRule>
  </conditionalFormatting>
  <conditionalFormatting sqref="AC8">
    <cfRule type="expression" dxfId="2645" priority="239" stopIfTrue="1">
      <formula>IF($AN$31="c",TRUE)</formula>
    </cfRule>
    <cfRule type="expression" dxfId="2644" priority="240" stopIfTrue="1">
      <formula>IF(($AC$4="AA")*AND($B$8="D"),TRUE)</formula>
    </cfRule>
  </conditionalFormatting>
  <conditionalFormatting sqref="AC9">
    <cfRule type="expression" dxfId="2643" priority="301" stopIfTrue="1">
      <formula>IF($AO$31="c",TRUE)</formula>
    </cfRule>
    <cfRule type="expression" dxfId="2642" priority="302" stopIfTrue="1">
      <formula>IF(($AC$4="AA")*AND($B$9="E"),TRUE)</formula>
    </cfRule>
  </conditionalFormatting>
  <conditionalFormatting sqref="AC10">
    <cfRule type="expression" dxfId="2641" priority="363" stopIfTrue="1">
      <formula>IF($AP$31="c",TRUE)</formula>
    </cfRule>
    <cfRule type="expression" dxfId="2640" priority="364" stopIfTrue="1">
      <formula>IF(($AC$4="AA")*AND($B$10="F"),TRUE)</formula>
    </cfRule>
  </conditionalFormatting>
  <conditionalFormatting sqref="AC11">
    <cfRule type="expression" dxfId="2639" priority="425" stopIfTrue="1">
      <formula>IF($AQ$31="c",TRUE)</formula>
    </cfRule>
    <cfRule type="expression" dxfId="2638" priority="426" stopIfTrue="1">
      <formula>IF(($AC$4="AA")*AND($B$11="G"),TRUE)</formula>
    </cfRule>
  </conditionalFormatting>
  <conditionalFormatting sqref="AC12">
    <cfRule type="expression" dxfId="2637" priority="487" stopIfTrue="1">
      <formula>IF($AR$31="c",TRUE)</formula>
    </cfRule>
    <cfRule type="expression" dxfId="2636" priority="488" stopIfTrue="1">
      <formula>IF(($AC$4="AA")*AND($B$12="H"),TRUE)</formula>
    </cfRule>
  </conditionalFormatting>
  <conditionalFormatting sqref="AC13">
    <cfRule type="expression" dxfId="2635" priority="549" stopIfTrue="1">
      <formula>IF($AS$31="c",TRUE)</formula>
    </cfRule>
    <cfRule type="expression" dxfId="2634" priority="550" stopIfTrue="1">
      <formula>IF(($AC$4="AA")*AND($B$13="I"),TRUE)</formula>
    </cfRule>
  </conditionalFormatting>
  <conditionalFormatting sqref="AC14">
    <cfRule type="expression" dxfId="2633" priority="611" stopIfTrue="1">
      <formula>IF($AT$31="c",TRUE)</formula>
    </cfRule>
    <cfRule type="expression" dxfId="2632" priority="612" stopIfTrue="1">
      <formula>IF(($AC$4="AA")*AND($B$14="J"),TRUE)</formula>
    </cfRule>
  </conditionalFormatting>
  <conditionalFormatting sqref="AC15">
    <cfRule type="expression" dxfId="2631" priority="673" stopIfTrue="1">
      <formula>IF($AU$31="c",TRUE)</formula>
    </cfRule>
    <cfRule type="expression" dxfId="2630" priority="674" stopIfTrue="1">
      <formula>IF(($AC$4="AA")*AND($B$15="K"),TRUE)</formula>
    </cfRule>
  </conditionalFormatting>
  <conditionalFormatting sqref="AC16">
    <cfRule type="expression" dxfId="2629" priority="735" stopIfTrue="1">
      <formula>IF($AV$31="c",TRUE)</formula>
    </cfRule>
    <cfRule type="expression" dxfId="2628" priority="736" stopIfTrue="1">
      <formula>IF(($AC$4="AA")*AND($B$16="L"),TRUE)</formula>
    </cfRule>
  </conditionalFormatting>
  <conditionalFormatting sqref="AC17">
    <cfRule type="expression" dxfId="2627" priority="797" stopIfTrue="1">
      <formula>IF($AW$31="c",TRUE)</formula>
    </cfRule>
    <cfRule type="expression" dxfId="2626" priority="798" stopIfTrue="1">
      <formula>IF(($AC$4="AA")*AND($B$17="M"),TRUE)</formula>
    </cfRule>
  </conditionalFormatting>
  <conditionalFormatting sqref="AC18">
    <cfRule type="expression" dxfId="2625" priority="859" stopIfTrue="1">
      <formula>IF($AX$31="c",TRUE)</formula>
    </cfRule>
    <cfRule type="expression" dxfId="2624" priority="860" stopIfTrue="1">
      <formula>IF(($AC$4="AA")*AND($B$18="N"),TRUE)</formula>
    </cfRule>
  </conditionalFormatting>
  <conditionalFormatting sqref="AC19">
    <cfRule type="expression" dxfId="2623" priority="921" stopIfTrue="1">
      <formula>IF($AY$31="c",TRUE)</formula>
    </cfRule>
    <cfRule type="expression" dxfId="2622" priority="922" stopIfTrue="1">
      <formula>IF(($AC$4="AA")*AND($B$19="O"),TRUE)</formula>
    </cfRule>
  </conditionalFormatting>
  <conditionalFormatting sqref="AC20">
    <cfRule type="expression" dxfId="2621" priority="983" stopIfTrue="1">
      <formula>IF($AZ$31="c",TRUE)</formula>
    </cfRule>
    <cfRule type="expression" dxfId="2620" priority="984" stopIfTrue="1">
      <formula>IF(($AC$4="AA")*AND($B$20="P"),TRUE)</formula>
    </cfRule>
  </conditionalFormatting>
  <conditionalFormatting sqref="AC21">
    <cfRule type="expression" dxfId="2619" priority="1045" stopIfTrue="1">
      <formula>IF($BA$31="c",TRUE)</formula>
    </cfRule>
    <cfRule type="expression" dxfId="2618" priority="1046" stopIfTrue="1">
      <formula>IF(($AC$4="AA")*AND($B$21="Q"),TRUE)</formula>
    </cfRule>
  </conditionalFormatting>
  <conditionalFormatting sqref="AC22">
    <cfRule type="expression" dxfId="2617" priority="1107" stopIfTrue="1">
      <formula>IF($BB$31="c",TRUE)</formula>
    </cfRule>
    <cfRule type="expression" dxfId="2616" priority="1108" stopIfTrue="1">
      <formula>IF(($AC$4="AA")*AND($B$22="R"),TRUE)</formula>
    </cfRule>
  </conditionalFormatting>
  <conditionalFormatting sqref="AC23">
    <cfRule type="expression" dxfId="2615" priority="1169" stopIfTrue="1">
      <formula>IF($BC$31="c",TRUE)</formula>
    </cfRule>
    <cfRule type="expression" dxfId="2614" priority="1170" stopIfTrue="1">
      <formula>IF(($AC$4="AA")*AND($B$23="S"),TRUE)</formula>
    </cfRule>
  </conditionalFormatting>
  <conditionalFormatting sqref="AC24">
    <cfRule type="expression" dxfId="2613" priority="1231" stopIfTrue="1">
      <formula>IF($BD$31="c",TRUE)</formula>
    </cfRule>
    <cfRule type="expression" dxfId="2612" priority="1232" stopIfTrue="1">
      <formula>IF(($AC$4="AA")*AND($B$24="T"),TRUE)</formula>
    </cfRule>
  </conditionalFormatting>
  <conditionalFormatting sqref="AC25">
    <cfRule type="expression" dxfId="2611" priority="1293" stopIfTrue="1">
      <formula>IF($BE$31="c",TRUE)</formula>
    </cfRule>
    <cfRule type="expression" dxfId="2610" priority="1294" stopIfTrue="1">
      <formula>IF(($AC$4="AA")*AND($B$25="U"),TRUE)</formula>
    </cfRule>
  </conditionalFormatting>
  <conditionalFormatting sqref="AC26">
    <cfRule type="expression" dxfId="2609" priority="1355" stopIfTrue="1">
      <formula>IF($BF$31="c",TRUE)</formula>
    </cfRule>
    <cfRule type="expression" dxfId="2608" priority="1356" stopIfTrue="1">
      <formula>IF(($AC$4="AA")*AND($B$26="V"),TRUE)</formula>
    </cfRule>
  </conditionalFormatting>
  <conditionalFormatting sqref="AC27">
    <cfRule type="expression" dxfId="2607" priority="1417" stopIfTrue="1">
      <formula>IF($BG$31="c",TRUE)</formula>
    </cfRule>
    <cfRule type="expression" dxfId="2606" priority="1418" stopIfTrue="1">
      <formula>IF(($AC$4="AA")*AND($B$27="W"),TRUE)</formula>
    </cfRule>
  </conditionalFormatting>
  <conditionalFormatting sqref="AC28">
    <cfRule type="expression" dxfId="2605" priority="1479" stopIfTrue="1">
      <formula>IF($BH$31="c",TRUE)</formula>
    </cfRule>
    <cfRule type="expression" dxfId="2604" priority="1480" stopIfTrue="1">
      <formula>IF(($AC$4="AA")*AND($B$28="X"),TRUE)</formula>
    </cfRule>
  </conditionalFormatting>
  <conditionalFormatting sqref="AC29">
    <cfRule type="expression" dxfId="2603" priority="1541" stopIfTrue="1">
      <formula>IF($BI$31="c",TRUE)</formula>
    </cfRule>
    <cfRule type="expression" dxfId="2602" priority="1542" stopIfTrue="1">
      <formula>IF(($AC$4="AA")*AND($B$29="Y"),TRUE)</formula>
    </cfRule>
  </conditionalFormatting>
  <conditionalFormatting sqref="AC30">
    <cfRule type="expression" dxfId="2601" priority="1603" stopIfTrue="1">
      <formula>IF($BJ$31="c",TRUE)</formula>
    </cfRule>
    <cfRule type="expression" dxfId="2600" priority="1604" stopIfTrue="1">
      <formula>IF(($AC$4="AA")*AND($B$30="Z"),TRUE)</formula>
    </cfRule>
  </conditionalFormatting>
  <conditionalFormatting sqref="AC32">
    <cfRule type="expression" dxfId="2599" priority="1729" stopIfTrue="1">
      <formula>IF($BL$31="c",TRUE)</formula>
    </cfRule>
    <cfRule type="expression" dxfId="2598" priority="1730" stopIfTrue="1">
      <formula>IF(($AC$4="AA")*AND($B$32="AB"),TRUE)</formula>
    </cfRule>
  </conditionalFormatting>
  <conditionalFormatting sqref="AC33">
    <cfRule type="expression" dxfId="2597" priority="1791" stopIfTrue="1">
      <formula>IF($BM$31="c",TRUE)</formula>
    </cfRule>
    <cfRule type="expression" dxfId="2596" priority="1792" stopIfTrue="1">
      <formula>IF(($AC$4="AA")*AND($B$33="AC"),TRUE)</formula>
    </cfRule>
  </conditionalFormatting>
  <conditionalFormatting sqref="AC34">
    <cfRule type="expression" dxfId="2595" priority="1853" stopIfTrue="1">
      <formula>IF($BN$31="c",TRUE)</formula>
    </cfRule>
    <cfRule type="expression" dxfId="2594" priority="1854" stopIfTrue="1">
      <formula>IF(($AC$4="AA")*AND($B$34="AD"),TRUE)</formula>
    </cfRule>
  </conditionalFormatting>
  <conditionalFormatting sqref="AC35">
    <cfRule type="expression" dxfId="2593" priority="1915" stopIfTrue="1">
      <formula>IF($BO$31="c",TRUE)</formula>
    </cfRule>
    <cfRule type="expression" dxfId="2592" priority="1916" stopIfTrue="1">
      <formula>IF(($AC$4="AA")*AND($B$35="AE"),TRUE)</formula>
    </cfRule>
  </conditionalFormatting>
  <conditionalFormatting sqref="AC36">
    <cfRule type="expression" dxfId="2591" priority="1977" stopIfTrue="1">
      <formula>IF($BP$31="c",TRUE)</formula>
    </cfRule>
    <cfRule type="expression" dxfId="2590" priority="1978" stopIfTrue="1">
      <formula>IF(($AC$4="AA")*AND($B$36="AF"),TRUE)</formula>
    </cfRule>
  </conditionalFormatting>
  <conditionalFormatting sqref="AD5">
    <cfRule type="expression" dxfId="2589" priority="55" stopIfTrue="1">
      <formula>IF($AK$32="c",TRUE)</formula>
    </cfRule>
    <cfRule type="expression" dxfId="2588" priority="56" stopIfTrue="1">
      <formula>IF(($AD$4="AB")*AND($B$5="A"),TRUE)</formula>
    </cfRule>
  </conditionalFormatting>
  <conditionalFormatting sqref="AD6">
    <cfRule type="expression" dxfId="2587" priority="117" stopIfTrue="1">
      <formula>IF($AL$32="c",TRUE)</formula>
    </cfRule>
    <cfRule type="expression" dxfId="2586" priority="118" stopIfTrue="1">
      <formula>IF(($AD$4="AB")*AND($B$6="B"),TRUE)</formula>
    </cfRule>
  </conditionalFormatting>
  <conditionalFormatting sqref="AD7">
    <cfRule type="expression" dxfId="2585" priority="179" stopIfTrue="1">
      <formula>IF($AM$32="c",TRUE)</formula>
    </cfRule>
    <cfRule type="expression" dxfId="2584" priority="180" stopIfTrue="1">
      <formula>IF(($AD$4="AB")*AND($B$7="C"),TRUE)</formula>
    </cfRule>
  </conditionalFormatting>
  <conditionalFormatting sqref="AD8">
    <cfRule type="expression" dxfId="2583" priority="241" stopIfTrue="1">
      <formula>IF($AN$32="c",TRUE)</formula>
    </cfRule>
    <cfRule type="expression" dxfId="2582" priority="242" stopIfTrue="1">
      <formula>IF(($AD$4="AB")*AND($B$8="D"),TRUE)</formula>
    </cfRule>
  </conditionalFormatting>
  <conditionalFormatting sqref="AD9">
    <cfRule type="expression" dxfId="2581" priority="303" stopIfTrue="1">
      <formula>IF($AO$32="c",TRUE)</formula>
    </cfRule>
    <cfRule type="expression" dxfId="2580" priority="304" stopIfTrue="1">
      <formula>IF(($AD$4="AB")*AND($B$9="E"),TRUE)</formula>
    </cfRule>
  </conditionalFormatting>
  <conditionalFormatting sqref="AD10">
    <cfRule type="expression" dxfId="2579" priority="365" stopIfTrue="1">
      <formula>IF($AP$32="c",TRUE)</formula>
    </cfRule>
    <cfRule type="expression" dxfId="2578" priority="366" stopIfTrue="1">
      <formula>IF(($AD$4="AB")*AND($B$10="F"),TRUE)</formula>
    </cfRule>
  </conditionalFormatting>
  <conditionalFormatting sqref="AD11">
    <cfRule type="expression" dxfId="2577" priority="427" stopIfTrue="1">
      <formula>IF($AQ$32="c",TRUE)</formula>
    </cfRule>
    <cfRule type="expression" dxfId="2576" priority="428" stopIfTrue="1">
      <formula>IF(($AD$4="AB")*AND($B$11="G"),TRUE)</formula>
    </cfRule>
  </conditionalFormatting>
  <conditionalFormatting sqref="AD12">
    <cfRule type="expression" dxfId="2575" priority="489" stopIfTrue="1">
      <formula>IF($AR$32="c",TRUE)</formula>
    </cfRule>
    <cfRule type="expression" dxfId="2574" priority="490" stopIfTrue="1">
      <formula>IF(($AD$4="AB")*AND($B$12="H"),TRUE)</formula>
    </cfRule>
  </conditionalFormatting>
  <conditionalFormatting sqref="AD13">
    <cfRule type="expression" dxfId="2573" priority="551" stopIfTrue="1">
      <formula>IF($AS$32="c",TRUE)</formula>
    </cfRule>
    <cfRule type="expression" dxfId="2572" priority="552" stopIfTrue="1">
      <formula>IF(($AD$4="AB")*AND($B$13="I"),TRUE)</formula>
    </cfRule>
  </conditionalFormatting>
  <conditionalFormatting sqref="AD14">
    <cfRule type="expression" dxfId="2571" priority="613" stopIfTrue="1">
      <formula>IF($AT$32="c",TRUE)</formula>
    </cfRule>
    <cfRule type="expression" dxfId="2570" priority="614" stopIfTrue="1">
      <formula>IF(($AD$4="AB")*AND($B$14="J"),TRUE)</formula>
    </cfRule>
  </conditionalFormatting>
  <conditionalFormatting sqref="AD15">
    <cfRule type="expression" dxfId="2569" priority="675" stopIfTrue="1">
      <formula>IF($AU$32="c",TRUE)</formula>
    </cfRule>
    <cfRule type="expression" dxfId="2568" priority="676" stopIfTrue="1">
      <formula>IF(($AD$4="AB")*AND($B$15="K"),TRUE)</formula>
    </cfRule>
  </conditionalFormatting>
  <conditionalFormatting sqref="AD16">
    <cfRule type="expression" dxfId="2567" priority="737" stopIfTrue="1">
      <formula>IF($AV$32="c",TRUE)</formula>
    </cfRule>
    <cfRule type="expression" dxfId="2566" priority="738" stopIfTrue="1">
      <formula>IF(($AD$4="AB")*AND($B$16="L"),TRUE)</formula>
    </cfRule>
  </conditionalFormatting>
  <conditionalFormatting sqref="AD17">
    <cfRule type="expression" dxfId="2565" priority="799" stopIfTrue="1">
      <formula>IF($AW$32="c",TRUE)</formula>
    </cfRule>
    <cfRule type="expression" dxfId="2564" priority="800" stopIfTrue="1">
      <formula>IF(($AD$4="AB")*AND($B$17="M"),TRUE)</formula>
    </cfRule>
  </conditionalFormatting>
  <conditionalFormatting sqref="AD18">
    <cfRule type="expression" dxfId="2563" priority="861" stopIfTrue="1">
      <formula>IF($AX$32="c",TRUE)</formula>
    </cfRule>
    <cfRule type="expression" dxfId="2562" priority="862" stopIfTrue="1">
      <formula>IF(($AD$4="AB")*AND($B$18="N"),TRUE)</formula>
    </cfRule>
  </conditionalFormatting>
  <conditionalFormatting sqref="AD19">
    <cfRule type="expression" dxfId="2561" priority="923" stopIfTrue="1">
      <formula>IF($AY$32="c",TRUE)</formula>
    </cfRule>
    <cfRule type="expression" dxfId="2560" priority="924" stopIfTrue="1">
      <formula>IF(($AD$4="AB")*AND($B$19="O"),TRUE)</formula>
    </cfRule>
  </conditionalFormatting>
  <conditionalFormatting sqref="AD20">
    <cfRule type="expression" dxfId="2559" priority="985" stopIfTrue="1">
      <formula>IF($AZ$32="c",TRUE)</formula>
    </cfRule>
    <cfRule type="expression" dxfId="2558" priority="986" stopIfTrue="1">
      <formula>IF(($AD$4="AB")*AND($B$20="P"),TRUE)</formula>
    </cfRule>
  </conditionalFormatting>
  <conditionalFormatting sqref="AD21">
    <cfRule type="expression" dxfId="2557" priority="1047" stopIfTrue="1">
      <formula>IF($BA$32="c",TRUE)</formula>
    </cfRule>
    <cfRule type="expression" dxfId="2556" priority="1048" stopIfTrue="1">
      <formula>IF(($AD$4="AB")*AND($B$21="Q"),TRUE)</formula>
    </cfRule>
  </conditionalFormatting>
  <conditionalFormatting sqref="AD22">
    <cfRule type="expression" dxfId="2555" priority="1109" stopIfTrue="1">
      <formula>IF($BB$32="c",TRUE)</formula>
    </cfRule>
    <cfRule type="expression" dxfId="2554" priority="1110" stopIfTrue="1">
      <formula>IF(($AD$4="AB")*AND($B$22="R"),TRUE)</formula>
    </cfRule>
  </conditionalFormatting>
  <conditionalFormatting sqref="AD23">
    <cfRule type="expression" dxfId="2553" priority="1171" stopIfTrue="1">
      <formula>IF($BC$32="c",TRUE)</formula>
    </cfRule>
    <cfRule type="expression" dxfId="2552" priority="1172" stopIfTrue="1">
      <formula>IF(($AD$4="AB")*AND($B$23="S"),TRUE)</formula>
    </cfRule>
  </conditionalFormatting>
  <conditionalFormatting sqref="AD24">
    <cfRule type="expression" dxfId="2551" priority="1233" stopIfTrue="1">
      <formula>IF($BD$32="c",TRUE)</formula>
    </cfRule>
    <cfRule type="expression" dxfId="2550" priority="1234" stopIfTrue="1">
      <formula>IF(($AD$4="AB")*AND($B$24="T"),TRUE)</formula>
    </cfRule>
  </conditionalFormatting>
  <conditionalFormatting sqref="AD25">
    <cfRule type="expression" dxfId="2549" priority="1295" stopIfTrue="1">
      <formula>IF($BE$32="c",TRUE)</formula>
    </cfRule>
    <cfRule type="expression" dxfId="2548" priority="1296" stopIfTrue="1">
      <formula>IF(($AD$4="AB")*AND($B$25="U"),TRUE)</formula>
    </cfRule>
  </conditionalFormatting>
  <conditionalFormatting sqref="AD26">
    <cfRule type="expression" dxfId="2547" priority="1357" stopIfTrue="1">
      <formula>IF($BF$32="c",TRUE)</formula>
    </cfRule>
    <cfRule type="expression" dxfId="2546" priority="1358" stopIfTrue="1">
      <formula>IF(($AD$4="AB")*AND($B$26="V"),TRUE)</formula>
    </cfRule>
  </conditionalFormatting>
  <conditionalFormatting sqref="AD27">
    <cfRule type="expression" dxfId="2545" priority="1419" stopIfTrue="1">
      <formula>IF($BG$32="c",TRUE)</formula>
    </cfRule>
    <cfRule type="expression" dxfId="2544" priority="1420" stopIfTrue="1">
      <formula>IF(($AD$4="AB")*AND($B$27="W"),TRUE)</formula>
    </cfRule>
  </conditionalFormatting>
  <conditionalFormatting sqref="AD28">
    <cfRule type="expression" dxfId="2543" priority="1481" stopIfTrue="1">
      <formula>IF($BH$32="c",TRUE)</formula>
    </cfRule>
    <cfRule type="expression" dxfId="2542" priority="1482" stopIfTrue="1">
      <formula>IF(($AD$4="AB")*AND($B$28="X"),TRUE)</formula>
    </cfRule>
  </conditionalFormatting>
  <conditionalFormatting sqref="AD29">
    <cfRule type="expression" dxfId="2541" priority="1543" stopIfTrue="1">
      <formula>IF($BI$32="c",TRUE)</formula>
    </cfRule>
    <cfRule type="expression" dxfId="2540" priority="1544" stopIfTrue="1">
      <formula>IF(($AD$4="AB")*AND($B$29="Y"),TRUE)</formula>
    </cfRule>
  </conditionalFormatting>
  <conditionalFormatting sqref="AD30">
    <cfRule type="expression" dxfId="2539" priority="1605" stopIfTrue="1">
      <formula>IF($BJ$32="c",TRUE)</formula>
    </cfRule>
    <cfRule type="expression" dxfId="2538" priority="1606" stopIfTrue="1">
      <formula>IF(($AD$4="AB")*AND($B$30="Z"),TRUE)</formula>
    </cfRule>
  </conditionalFormatting>
  <conditionalFormatting sqref="AD31">
    <cfRule type="expression" dxfId="2537" priority="1667" stopIfTrue="1">
      <formula>IF($BK$32="c",TRUE)</formula>
    </cfRule>
    <cfRule type="expression" dxfId="2536" priority="1668" stopIfTrue="1">
      <formula>IF(($AD$4="AB")*AND($B$31="AA"),TRUE)</formula>
    </cfRule>
  </conditionalFormatting>
  <conditionalFormatting sqref="AD33">
    <cfRule type="expression" dxfId="2535" priority="1793" stopIfTrue="1">
      <formula>IF($BM$32="c",TRUE)</formula>
    </cfRule>
    <cfRule type="expression" dxfId="2534" priority="1794" stopIfTrue="1">
      <formula>IF(($AD$4="AB")*AND($B$33="AC"),TRUE)</formula>
    </cfRule>
  </conditionalFormatting>
  <conditionalFormatting sqref="AD34">
    <cfRule type="expression" dxfId="2533" priority="1855" stopIfTrue="1">
      <formula>IF($BN$32="c",TRUE)</formula>
    </cfRule>
    <cfRule type="expression" dxfId="2532" priority="1856" stopIfTrue="1">
      <formula>IF(($AD$4="AB")*AND($B$34="AD"),TRUE)</formula>
    </cfRule>
  </conditionalFormatting>
  <conditionalFormatting sqref="AD35">
    <cfRule type="expression" dxfId="2531" priority="1917" stopIfTrue="1">
      <formula>IF($BO$32="c",TRUE)</formula>
    </cfRule>
    <cfRule type="expression" dxfId="2530" priority="1918" stopIfTrue="1">
      <formula>IF(($AD$4="AB")*AND($B$35="AE"),TRUE)</formula>
    </cfRule>
  </conditionalFormatting>
  <conditionalFormatting sqref="AD36">
    <cfRule type="expression" dxfId="2529" priority="1979" stopIfTrue="1">
      <formula>IF($BP$32="c",TRUE)</formula>
    </cfRule>
    <cfRule type="expression" dxfId="2528" priority="1980" stopIfTrue="1">
      <formula>IF(($AD$4="AB")*AND($B$36="AF"),TRUE)</formula>
    </cfRule>
  </conditionalFormatting>
  <conditionalFormatting sqref="AE5">
    <cfRule type="expression" dxfId="2527" priority="57" stopIfTrue="1">
      <formula>IF($AK$33="c",TRUE)</formula>
    </cfRule>
    <cfRule type="expression" dxfId="2526" priority="58" stopIfTrue="1">
      <formula>IF(($AE$4="AC")*AND($B$5="A"),TRUE)</formula>
    </cfRule>
  </conditionalFormatting>
  <conditionalFormatting sqref="AE6">
    <cfRule type="expression" dxfId="2525" priority="119" stopIfTrue="1">
      <formula>IF($AL$33="c",TRUE)</formula>
    </cfRule>
    <cfRule type="expression" dxfId="2524" priority="120" stopIfTrue="1">
      <formula>IF(($AE$4="AC")*AND($B$6="B"),TRUE)</formula>
    </cfRule>
  </conditionalFormatting>
  <conditionalFormatting sqref="AE7">
    <cfRule type="expression" dxfId="2523" priority="181" stopIfTrue="1">
      <formula>IF($AM$33="c",TRUE)</formula>
    </cfRule>
    <cfRule type="expression" dxfId="2522" priority="182" stopIfTrue="1">
      <formula>IF(($AE$4="AC")*AND($B$7="C"),TRUE)</formula>
    </cfRule>
  </conditionalFormatting>
  <conditionalFormatting sqref="AE8">
    <cfRule type="expression" dxfId="2521" priority="243" stopIfTrue="1">
      <formula>IF($AN$33="c",TRUE)</formula>
    </cfRule>
    <cfRule type="expression" dxfId="2520" priority="244" stopIfTrue="1">
      <formula>IF(($AE$4="AC")*AND($B$8="D"),TRUE)</formula>
    </cfRule>
  </conditionalFormatting>
  <conditionalFormatting sqref="AE9">
    <cfRule type="expression" dxfId="2519" priority="305" stopIfTrue="1">
      <formula>IF($AO$33="c",TRUE)</formula>
    </cfRule>
    <cfRule type="expression" dxfId="2518" priority="306" stopIfTrue="1">
      <formula>IF(($AE$4="AC")*AND($B$9="E"),TRUE)</formula>
    </cfRule>
  </conditionalFormatting>
  <conditionalFormatting sqref="AE10">
    <cfRule type="expression" dxfId="2517" priority="367" stopIfTrue="1">
      <formula>IF($AP$33="c",TRUE)</formula>
    </cfRule>
    <cfRule type="expression" dxfId="2516" priority="368" stopIfTrue="1">
      <formula>IF(($AE$4="AC")*AND($B$10="F"),TRUE)</formula>
    </cfRule>
  </conditionalFormatting>
  <conditionalFormatting sqref="AE11">
    <cfRule type="expression" dxfId="2515" priority="429" stopIfTrue="1">
      <formula>IF($AQ$33="c",TRUE)</formula>
    </cfRule>
    <cfRule type="expression" dxfId="2514" priority="430" stopIfTrue="1">
      <formula>IF(($AE$4="AC")*AND($B$11="G"),TRUE)</formula>
    </cfRule>
  </conditionalFormatting>
  <conditionalFormatting sqref="AE12">
    <cfRule type="expression" dxfId="2513" priority="491" stopIfTrue="1">
      <formula>IF($AR$33="c",TRUE)</formula>
    </cfRule>
    <cfRule type="expression" dxfId="2512" priority="492" stopIfTrue="1">
      <formula>IF(($AE$4="AC")*AND($B$12="H"),TRUE)</formula>
    </cfRule>
  </conditionalFormatting>
  <conditionalFormatting sqref="AE13">
    <cfRule type="expression" dxfId="2511" priority="553" stopIfTrue="1">
      <formula>IF($AS$33="c",TRUE)</formula>
    </cfRule>
    <cfRule type="expression" dxfId="2510" priority="554" stopIfTrue="1">
      <formula>IF(($AE$4="AC")*AND($B$13="I"),TRUE)</formula>
    </cfRule>
  </conditionalFormatting>
  <conditionalFormatting sqref="AE14">
    <cfRule type="expression" dxfId="2509" priority="615" stopIfTrue="1">
      <formula>IF($AT$33="c",TRUE)</formula>
    </cfRule>
    <cfRule type="expression" dxfId="2508" priority="616" stopIfTrue="1">
      <formula>IF(($AE$4="AC")*AND($B$14="J"),TRUE)</formula>
    </cfRule>
  </conditionalFormatting>
  <conditionalFormatting sqref="AE15">
    <cfRule type="expression" dxfId="2507" priority="677" stopIfTrue="1">
      <formula>IF($AU$33="c",TRUE)</formula>
    </cfRule>
    <cfRule type="expression" dxfId="2506" priority="678" stopIfTrue="1">
      <formula>IF(($AE$4="AC")*AND($B$15="K"),TRUE)</formula>
    </cfRule>
  </conditionalFormatting>
  <conditionalFormatting sqref="AE16">
    <cfRule type="expression" dxfId="2505" priority="739" stopIfTrue="1">
      <formula>IF($AV$33="c",TRUE)</formula>
    </cfRule>
    <cfRule type="expression" dxfId="2504" priority="740" stopIfTrue="1">
      <formula>IF(($AE$4="AC")*AND($B$16="L"),TRUE)</formula>
    </cfRule>
  </conditionalFormatting>
  <conditionalFormatting sqref="AE17">
    <cfRule type="expression" dxfId="2503" priority="801" stopIfTrue="1">
      <formula>IF($AW$33="c",TRUE)</formula>
    </cfRule>
    <cfRule type="expression" dxfId="2502" priority="802" stopIfTrue="1">
      <formula>IF(($AE$4="AC")*AND($B$17="M"),TRUE)</formula>
    </cfRule>
  </conditionalFormatting>
  <conditionalFormatting sqref="AE18">
    <cfRule type="expression" dxfId="2501" priority="863" stopIfTrue="1">
      <formula>IF($AX$33="c",TRUE)</formula>
    </cfRule>
    <cfRule type="expression" dxfId="2500" priority="864" stopIfTrue="1">
      <formula>IF(($AE$4="AC")*AND($B$18="N"),TRUE)</formula>
    </cfRule>
  </conditionalFormatting>
  <conditionalFormatting sqref="AE19">
    <cfRule type="expression" dxfId="2499" priority="925" stopIfTrue="1">
      <formula>IF($AY$33="c",TRUE)</formula>
    </cfRule>
    <cfRule type="expression" dxfId="2498" priority="926" stopIfTrue="1">
      <formula>IF(($AE$4="AC")*AND($B$19="O"),TRUE)</formula>
    </cfRule>
  </conditionalFormatting>
  <conditionalFormatting sqref="AE20">
    <cfRule type="expression" dxfId="2497" priority="987" stopIfTrue="1">
      <formula>IF($AZ$33="c",TRUE)</formula>
    </cfRule>
    <cfRule type="expression" dxfId="2496" priority="988" stopIfTrue="1">
      <formula>IF(($AE$4="AC")*AND($B$20="P"),TRUE)</formula>
    </cfRule>
  </conditionalFormatting>
  <conditionalFormatting sqref="AE21">
    <cfRule type="expression" dxfId="2495" priority="1049" stopIfTrue="1">
      <formula>IF($BA$33="c",TRUE)</formula>
    </cfRule>
    <cfRule type="expression" dxfId="2494" priority="1050" stopIfTrue="1">
      <formula>IF(($AE$4="AC")*AND($B$21="Q"),TRUE)</formula>
    </cfRule>
  </conditionalFormatting>
  <conditionalFormatting sqref="AE22">
    <cfRule type="expression" dxfId="2493" priority="1111" stopIfTrue="1">
      <formula>IF($BB$33="c",TRUE)</formula>
    </cfRule>
    <cfRule type="expression" dxfId="2492" priority="1112" stopIfTrue="1">
      <formula>IF(($AE$4="AC")*AND($B$22="R"),TRUE)</formula>
    </cfRule>
  </conditionalFormatting>
  <conditionalFormatting sqref="AE23">
    <cfRule type="expression" dxfId="2491" priority="1173" stopIfTrue="1">
      <formula>IF($BC$33="c",TRUE)</formula>
    </cfRule>
    <cfRule type="expression" dxfId="2490" priority="1174" stopIfTrue="1">
      <formula>IF(($AE$4="AC")*AND($B$23="S"),TRUE)</formula>
    </cfRule>
  </conditionalFormatting>
  <conditionalFormatting sqref="AE24">
    <cfRule type="expression" dxfId="2489" priority="1235" stopIfTrue="1">
      <formula>IF($BD$33="c",TRUE)</formula>
    </cfRule>
    <cfRule type="expression" dxfId="2488" priority="1236" stopIfTrue="1">
      <formula>IF(($AE$4="AC")*AND($B$24="T"),TRUE)</formula>
    </cfRule>
  </conditionalFormatting>
  <conditionalFormatting sqref="AE25">
    <cfRule type="expression" dxfId="2487" priority="1297" stopIfTrue="1">
      <formula>IF($BE$33="c",TRUE)</formula>
    </cfRule>
    <cfRule type="expression" dxfId="2486" priority="1298" stopIfTrue="1">
      <formula>IF(($AE$4="AC")*AND($B$25="U"),TRUE)</formula>
    </cfRule>
  </conditionalFormatting>
  <conditionalFormatting sqref="AE26">
    <cfRule type="expression" dxfId="2485" priority="1359" stopIfTrue="1">
      <formula>IF($BF$33="c",TRUE)</formula>
    </cfRule>
    <cfRule type="expression" dxfId="2484" priority="1360" stopIfTrue="1">
      <formula>IF(($AE$4="AC")*AND($B$26="V"),TRUE)</formula>
    </cfRule>
  </conditionalFormatting>
  <conditionalFormatting sqref="AE27">
    <cfRule type="expression" dxfId="2483" priority="1421" stopIfTrue="1">
      <formula>IF($BG$33="c",TRUE)</formula>
    </cfRule>
    <cfRule type="expression" dxfId="2482" priority="1422" stopIfTrue="1">
      <formula>IF(($AE$4="AC")*AND($B$27="W"),TRUE)</formula>
    </cfRule>
  </conditionalFormatting>
  <conditionalFormatting sqref="AE28">
    <cfRule type="expression" dxfId="2481" priority="1483" stopIfTrue="1">
      <formula>IF($BH$33="c",TRUE)</formula>
    </cfRule>
    <cfRule type="expression" dxfId="2480" priority="1484" stopIfTrue="1">
      <formula>IF(($AE$4="AC")*AND($B$28="X"),TRUE)</formula>
    </cfRule>
  </conditionalFormatting>
  <conditionalFormatting sqref="AE29">
    <cfRule type="expression" dxfId="2479" priority="1545" stopIfTrue="1">
      <formula>IF($BI$33="c",TRUE)</formula>
    </cfRule>
    <cfRule type="expression" dxfId="2478" priority="1546" stopIfTrue="1">
      <formula>IF(($AE$4="AC")*AND($B$29="Y"),TRUE)</formula>
    </cfRule>
  </conditionalFormatting>
  <conditionalFormatting sqref="AE30">
    <cfRule type="expression" dxfId="2477" priority="1607" stopIfTrue="1">
      <formula>IF($BJ$33="c",TRUE)</formula>
    </cfRule>
    <cfRule type="expression" dxfId="2476" priority="1608" stopIfTrue="1">
      <formula>IF(($AE$4="AC")*AND($B$30="Z"),TRUE)</formula>
    </cfRule>
  </conditionalFormatting>
  <conditionalFormatting sqref="AE31">
    <cfRule type="expression" dxfId="2475" priority="1669" stopIfTrue="1">
      <formula>IF($BK$33="c",TRUE)</formula>
    </cfRule>
    <cfRule type="expression" dxfId="2474" priority="1670" stopIfTrue="1">
      <formula>IF(($AE$4="AC")*AND($B$31="AA"),TRUE)</formula>
    </cfRule>
  </conditionalFormatting>
  <conditionalFormatting sqref="AE32">
    <cfRule type="expression" dxfId="2473" priority="1731" stopIfTrue="1">
      <formula>IF($BL$33="c",TRUE)</formula>
    </cfRule>
    <cfRule type="expression" dxfId="2472" priority="1732" stopIfTrue="1">
      <formula>IF(($AE$4="AC")*AND($B$32="AB"),TRUE)</formula>
    </cfRule>
  </conditionalFormatting>
  <conditionalFormatting sqref="AE34">
    <cfRule type="expression" dxfId="2471" priority="1857" stopIfTrue="1">
      <formula>IF($BN$33="c",TRUE)</formula>
    </cfRule>
    <cfRule type="expression" dxfId="2470" priority="1858" stopIfTrue="1">
      <formula>IF(($AE$4="AC")*AND($B$34="AD"),TRUE)</formula>
    </cfRule>
  </conditionalFormatting>
  <conditionalFormatting sqref="AE35">
    <cfRule type="expression" dxfId="2469" priority="1919" stopIfTrue="1">
      <formula>IF($BO$33="c",TRUE)</formula>
    </cfRule>
    <cfRule type="expression" dxfId="2468" priority="1920" stopIfTrue="1">
      <formula>IF(($AE$4="AC")*AND($B$35="AE"),TRUE)</formula>
    </cfRule>
  </conditionalFormatting>
  <conditionalFormatting sqref="AE36">
    <cfRule type="expression" dxfId="2467" priority="1981" stopIfTrue="1">
      <formula>IF($BP$33="c",TRUE)</formula>
    </cfRule>
    <cfRule type="expression" dxfId="2466" priority="1982" stopIfTrue="1">
      <formula>IF(($AE$4="AC")*AND($B$36="AF"),TRUE)</formula>
    </cfRule>
  </conditionalFormatting>
  <conditionalFormatting sqref="AF5">
    <cfRule type="expression" dxfId="2465" priority="59" stopIfTrue="1">
      <formula>IF($AK$34="c",TRUE)</formula>
    </cfRule>
    <cfRule type="expression" dxfId="2464" priority="60" stopIfTrue="1">
      <formula>IF(($AF$4="AD")*AND($B$5="A"),TRUE)</formula>
    </cfRule>
  </conditionalFormatting>
  <conditionalFormatting sqref="AF6">
    <cfRule type="expression" dxfId="2463" priority="121" stopIfTrue="1">
      <formula>IF($AL$34="c",TRUE)</formula>
    </cfRule>
    <cfRule type="expression" dxfId="2462" priority="122" stopIfTrue="1">
      <formula>IF(($AF$4="AD")*AND($B$6="B"),TRUE)</formula>
    </cfRule>
  </conditionalFormatting>
  <conditionalFormatting sqref="AF7">
    <cfRule type="expression" dxfId="2461" priority="183" stopIfTrue="1">
      <formula>IF($AM$34="c",TRUE)</formula>
    </cfRule>
    <cfRule type="expression" dxfId="2460" priority="184" stopIfTrue="1">
      <formula>IF(($AF$4="AD")*AND($B$7="C"),TRUE)</formula>
    </cfRule>
  </conditionalFormatting>
  <conditionalFormatting sqref="AF8">
    <cfRule type="expression" dxfId="2459" priority="245" stopIfTrue="1">
      <formula>IF($AN$34="c",TRUE)</formula>
    </cfRule>
    <cfRule type="expression" dxfId="2458" priority="246" stopIfTrue="1">
      <formula>IF(($AF$4="AD")*AND($B$8="D"),TRUE)</formula>
    </cfRule>
  </conditionalFormatting>
  <conditionalFormatting sqref="AF9">
    <cfRule type="expression" dxfId="2457" priority="307" stopIfTrue="1">
      <formula>IF($AO$34="c",TRUE)</formula>
    </cfRule>
    <cfRule type="expression" dxfId="2456" priority="308" stopIfTrue="1">
      <formula>IF(($AF$4="AD")*AND($B$9="E"),TRUE)</formula>
    </cfRule>
  </conditionalFormatting>
  <conditionalFormatting sqref="AF10">
    <cfRule type="expression" dxfId="2455" priority="369" stopIfTrue="1">
      <formula>IF($AP$34="c",TRUE)</formula>
    </cfRule>
    <cfRule type="expression" dxfId="2454" priority="370" stopIfTrue="1">
      <formula>IF(($AF$4="AD")*AND($B$10="F"),TRUE)</formula>
    </cfRule>
  </conditionalFormatting>
  <conditionalFormatting sqref="AF11">
    <cfRule type="expression" dxfId="2453" priority="431" stopIfTrue="1">
      <formula>IF($AQ$34="c",TRUE)</formula>
    </cfRule>
    <cfRule type="expression" dxfId="2452" priority="432" stopIfTrue="1">
      <formula>IF(($AF$4="AD")*AND($B$11="G"),TRUE)</formula>
    </cfRule>
  </conditionalFormatting>
  <conditionalFormatting sqref="AF12">
    <cfRule type="expression" dxfId="2451" priority="493" stopIfTrue="1">
      <formula>IF($AR$34="c",TRUE)</formula>
    </cfRule>
    <cfRule type="expression" dxfId="2450" priority="494" stopIfTrue="1">
      <formula>IF(($AF$4="AD")*AND($B$12="H"),TRUE)</formula>
    </cfRule>
  </conditionalFormatting>
  <conditionalFormatting sqref="AF13">
    <cfRule type="expression" dxfId="2449" priority="555" stopIfTrue="1">
      <formula>IF($AS$34="c",TRUE)</formula>
    </cfRule>
    <cfRule type="expression" dxfId="2448" priority="556" stopIfTrue="1">
      <formula>IF(($AF$4="AD")*AND($B$13="I"),TRUE)</formula>
    </cfRule>
  </conditionalFormatting>
  <conditionalFormatting sqref="AF14">
    <cfRule type="expression" dxfId="2447" priority="617" stopIfTrue="1">
      <formula>IF($AT$34="c",TRUE)</formula>
    </cfRule>
    <cfRule type="expression" dxfId="2446" priority="618" stopIfTrue="1">
      <formula>IF(($AF$4="AD")*AND($B$14="J"),TRUE)</formula>
    </cfRule>
  </conditionalFormatting>
  <conditionalFormatting sqref="AF15">
    <cfRule type="expression" dxfId="2445" priority="679" stopIfTrue="1">
      <formula>IF($AU$34="c",TRUE)</formula>
    </cfRule>
    <cfRule type="expression" dxfId="2444" priority="680" stopIfTrue="1">
      <formula>IF(($AF$4="AD")*AND($B$15="K"),TRUE)</formula>
    </cfRule>
  </conditionalFormatting>
  <conditionalFormatting sqref="AF16">
    <cfRule type="expression" dxfId="2443" priority="741" stopIfTrue="1">
      <formula>IF($AV$34="c",TRUE)</formula>
    </cfRule>
    <cfRule type="expression" dxfId="2442" priority="742" stopIfTrue="1">
      <formula>IF(($AF$4="AD")*AND($B$16="L"),TRUE)</formula>
    </cfRule>
  </conditionalFormatting>
  <conditionalFormatting sqref="AF17">
    <cfRule type="expression" dxfId="2441" priority="803" stopIfTrue="1">
      <formula>IF($AW$34="c",TRUE)</formula>
    </cfRule>
    <cfRule type="expression" dxfId="2440" priority="804" stopIfTrue="1">
      <formula>IF(($AF$4="AD")*AND($B$17="M"),TRUE)</formula>
    </cfRule>
  </conditionalFormatting>
  <conditionalFormatting sqref="AF18">
    <cfRule type="expression" dxfId="2439" priority="865" stopIfTrue="1">
      <formula>IF($AX$34="c",TRUE)</formula>
    </cfRule>
    <cfRule type="expression" dxfId="2438" priority="866" stopIfTrue="1">
      <formula>IF(($AF$4="AD")*AND($B$18="N"),TRUE)</formula>
    </cfRule>
  </conditionalFormatting>
  <conditionalFormatting sqref="AF19">
    <cfRule type="expression" dxfId="2437" priority="927" stopIfTrue="1">
      <formula>IF($AY$34="c",TRUE)</formula>
    </cfRule>
    <cfRule type="expression" dxfId="2436" priority="928" stopIfTrue="1">
      <formula>IF(($AF$4="AD")*AND($B$19="O"),TRUE)</formula>
    </cfRule>
  </conditionalFormatting>
  <conditionalFormatting sqref="AF20">
    <cfRule type="expression" dxfId="2435" priority="989" stopIfTrue="1">
      <formula>IF($AZ$34="c",TRUE)</formula>
    </cfRule>
    <cfRule type="expression" dxfId="2434" priority="990" stopIfTrue="1">
      <formula>IF(($AF$4="AD")*AND($B$20="P"),TRUE)</formula>
    </cfRule>
  </conditionalFormatting>
  <conditionalFormatting sqref="AF21">
    <cfRule type="expression" dxfId="2433" priority="1051" stopIfTrue="1">
      <formula>IF($BA$34="c",TRUE)</formula>
    </cfRule>
    <cfRule type="expression" dxfId="2432" priority="1052" stopIfTrue="1">
      <formula>IF(($AF$4="AD")*AND($B$21="Q"),TRUE)</formula>
    </cfRule>
  </conditionalFormatting>
  <conditionalFormatting sqref="AF22">
    <cfRule type="expression" dxfId="2431" priority="1113" stopIfTrue="1">
      <formula>IF($BB$34="c",TRUE)</formula>
    </cfRule>
    <cfRule type="expression" dxfId="2430" priority="1114" stopIfTrue="1">
      <formula>IF(($AF$4="AD")*AND($B$22="R"),TRUE)</formula>
    </cfRule>
  </conditionalFormatting>
  <conditionalFormatting sqref="AF23">
    <cfRule type="expression" dxfId="2429" priority="1175" stopIfTrue="1">
      <formula>IF($BC$34="c",TRUE)</formula>
    </cfRule>
    <cfRule type="expression" dxfId="2428" priority="1176" stopIfTrue="1">
      <formula>IF(($AF$4="AD")*AND($B$23="S"),TRUE)</formula>
    </cfRule>
  </conditionalFormatting>
  <conditionalFormatting sqref="AF24">
    <cfRule type="expression" dxfId="2427" priority="1237" stopIfTrue="1">
      <formula>IF($BD$34="c",TRUE)</formula>
    </cfRule>
    <cfRule type="expression" dxfId="2426" priority="1238" stopIfTrue="1">
      <formula>IF(($AF$4="AD")*AND($B$24="T"),TRUE)</formula>
    </cfRule>
  </conditionalFormatting>
  <conditionalFormatting sqref="AF25">
    <cfRule type="expression" dxfId="2425" priority="1299" stopIfTrue="1">
      <formula>IF($BE$34="c",TRUE)</formula>
    </cfRule>
    <cfRule type="expression" dxfId="2424" priority="1300" stopIfTrue="1">
      <formula>IF(($AF$4="AD")*AND($B$25="U"),TRUE)</formula>
    </cfRule>
  </conditionalFormatting>
  <conditionalFormatting sqref="AF26">
    <cfRule type="expression" dxfId="2423" priority="1361" stopIfTrue="1">
      <formula>IF($BF$34="c",TRUE)</formula>
    </cfRule>
    <cfRule type="expression" dxfId="2422" priority="1362" stopIfTrue="1">
      <formula>IF(($AF$4="AD")*AND($B$26="V"),TRUE)</formula>
    </cfRule>
  </conditionalFormatting>
  <conditionalFormatting sqref="AF27">
    <cfRule type="expression" dxfId="2421" priority="1423" stopIfTrue="1">
      <formula>IF($BG$34="c",TRUE)</formula>
    </cfRule>
    <cfRule type="expression" dxfId="2420" priority="1424" stopIfTrue="1">
      <formula>IF(($AF$4="AD")*AND($B$27="W"),TRUE)</formula>
    </cfRule>
  </conditionalFormatting>
  <conditionalFormatting sqref="AF28">
    <cfRule type="expression" dxfId="2419" priority="1485" stopIfTrue="1">
      <formula>IF($BH$34="c",TRUE)</formula>
    </cfRule>
    <cfRule type="expression" dxfId="2418" priority="1486" stopIfTrue="1">
      <formula>IF(($AF$4="AD")*AND($B$28="X"),TRUE)</formula>
    </cfRule>
  </conditionalFormatting>
  <conditionalFormatting sqref="AF29">
    <cfRule type="expression" dxfId="2417" priority="1547" stopIfTrue="1">
      <formula>IF($BI$34="c",TRUE)</formula>
    </cfRule>
    <cfRule type="expression" dxfId="2416" priority="1548" stopIfTrue="1">
      <formula>IF(($AF$4="AD")*AND($B$29="Y"),TRUE)</formula>
    </cfRule>
  </conditionalFormatting>
  <conditionalFormatting sqref="AF30">
    <cfRule type="expression" dxfId="2415" priority="1609" stopIfTrue="1">
      <formula>IF($BJ$34="c",TRUE)</formula>
    </cfRule>
    <cfRule type="expression" dxfId="2414" priority="1610" stopIfTrue="1">
      <formula>IF(($AF$4="AD")*AND($B$30="Z"),TRUE)</formula>
    </cfRule>
  </conditionalFormatting>
  <conditionalFormatting sqref="AF31">
    <cfRule type="expression" dxfId="2413" priority="1671" stopIfTrue="1">
      <formula>IF($BK$34="c",TRUE)</formula>
    </cfRule>
    <cfRule type="expression" dxfId="2412" priority="1672" stopIfTrue="1">
      <formula>IF(($AF$4="AD")*AND($B$31="AA"),TRUE)</formula>
    </cfRule>
  </conditionalFormatting>
  <conditionalFormatting sqref="AF32">
    <cfRule type="expression" dxfId="2411" priority="1733" stopIfTrue="1">
      <formula>IF($BL$34="c",TRUE)</formula>
    </cfRule>
    <cfRule type="expression" dxfId="2410" priority="1734" stopIfTrue="1">
      <formula>IF(($AF$4="AD")*AND($B$32="AB"),TRUE)</formula>
    </cfRule>
  </conditionalFormatting>
  <conditionalFormatting sqref="AF33">
    <cfRule type="expression" dxfId="2409" priority="1795" stopIfTrue="1">
      <formula>IF($BM$34="c",TRUE)</formula>
    </cfRule>
    <cfRule type="expression" dxfId="2408" priority="1796" stopIfTrue="1">
      <formula>IF(($AF$4="AD")*AND($B$33="AC"),TRUE)</formula>
    </cfRule>
  </conditionalFormatting>
  <conditionalFormatting sqref="AF35">
    <cfRule type="expression" dxfId="2407" priority="1921" stopIfTrue="1">
      <formula>IF($BO$34="c",TRUE)</formula>
    </cfRule>
    <cfRule type="expression" dxfId="2406" priority="1922" stopIfTrue="1">
      <formula>IF(($AF$4="AD")*AND($B$35="AE"),TRUE)</formula>
    </cfRule>
  </conditionalFormatting>
  <conditionalFormatting sqref="AF36">
    <cfRule type="expression" dxfId="2405" priority="1983" stopIfTrue="1">
      <formula>IF($BP$34="c",TRUE)</formula>
    </cfRule>
    <cfRule type="expression" dxfId="2404" priority="1984" stopIfTrue="1">
      <formula>IF(($AF$4="AD")*AND($B$36="AF"),TRUE)</formula>
    </cfRule>
  </conditionalFormatting>
  <conditionalFormatting sqref="AG5">
    <cfRule type="expression" dxfId="2403" priority="61" stopIfTrue="1">
      <formula>IF($AK$35="c",TRUE)</formula>
    </cfRule>
    <cfRule type="expression" dxfId="2402" priority="62" stopIfTrue="1">
      <formula>IF(($AG$4="AE")*AND($B$5="A"),TRUE)</formula>
    </cfRule>
  </conditionalFormatting>
  <conditionalFormatting sqref="AG6">
    <cfRule type="expression" dxfId="2401" priority="123" stopIfTrue="1">
      <formula>IF($AL$35="c",TRUE)</formula>
    </cfRule>
    <cfRule type="expression" dxfId="2400" priority="124" stopIfTrue="1">
      <formula>IF(($AG$4="AE")*AND($B$6="B"),TRUE)</formula>
    </cfRule>
  </conditionalFormatting>
  <conditionalFormatting sqref="AG7">
    <cfRule type="expression" dxfId="2399" priority="185" stopIfTrue="1">
      <formula>IF($AM$35="c",TRUE)</formula>
    </cfRule>
    <cfRule type="expression" dxfId="2398" priority="186" stopIfTrue="1">
      <formula>IF(($AG$4="AE")*AND($B$7="C"),TRUE)</formula>
    </cfRule>
  </conditionalFormatting>
  <conditionalFormatting sqref="AG8">
    <cfRule type="expression" dxfId="2397" priority="247" stopIfTrue="1">
      <formula>IF($AN$35="c",TRUE)</formula>
    </cfRule>
    <cfRule type="expression" dxfId="2396" priority="248" stopIfTrue="1">
      <formula>IF(($AG$4="AE")*AND($B$8="D"),TRUE)</formula>
    </cfRule>
  </conditionalFormatting>
  <conditionalFormatting sqref="AG9">
    <cfRule type="expression" dxfId="2395" priority="309" stopIfTrue="1">
      <formula>IF($AO$35="c",TRUE)</formula>
    </cfRule>
    <cfRule type="expression" dxfId="2394" priority="310" stopIfTrue="1">
      <formula>IF(($AG$4="AE")*AND($B$9="E"),TRUE)</formula>
    </cfRule>
  </conditionalFormatting>
  <conditionalFormatting sqref="AG10">
    <cfRule type="expression" dxfId="2393" priority="371" stopIfTrue="1">
      <formula>IF($AP$35="c",TRUE)</formula>
    </cfRule>
    <cfRule type="expression" dxfId="2392" priority="372" stopIfTrue="1">
      <formula>IF(($AG$4="AE")*AND($B$10="F"),TRUE)</formula>
    </cfRule>
  </conditionalFormatting>
  <conditionalFormatting sqref="AG11">
    <cfRule type="expression" dxfId="2391" priority="433" stopIfTrue="1">
      <formula>IF($AQ$35="c",TRUE)</formula>
    </cfRule>
    <cfRule type="expression" dxfId="2390" priority="434" stopIfTrue="1">
      <formula>IF(($AG$4="AE")*AND($B$11="G"),TRUE)</formula>
    </cfRule>
  </conditionalFormatting>
  <conditionalFormatting sqref="AG12">
    <cfRule type="expression" dxfId="2389" priority="495" stopIfTrue="1">
      <formula>IF($AR$35="c",TRUE)</formula>
    </cfRule>
    <cfRule type="expression" dxfId="2388" priority="496" stopIfTrue="1">
      <formula>IF(($AG$4="AE")*AND($B$12="H"),TRUE)</formula>
    </cfRule>
  </conditionalFormatting>
  <conditionalFormatting sqref="AG13">
    <cfRule type="expression" dxfId="2387" priority="557" stopIfTrue="1">
      <formula>IF($AS$35="c",TRUE)</formula>
    </cfRule>
    <cfRule type="expression" dxfId="2386" priority="558" stopIfTrue="1">
      <formula>IF(($AG$4="AE")*AND($B$13="I"),TRUE)</formula>
    </cfRule>
  </conditionalFormatting>
  <conditionalFormatting sqref="AG14">
    <cfRule type="expression" dxfId="2385" priority="619" stopIfTrue="1">
      <formula>IF($AT$35="c",TRUE)</formula>
    </cfRule>
    <cfRule type="expression" dxfId="2384" priority="620" stopIfTrue="1">
      <formula>IF(($AG$4="AE")*AND($B$14="J"),TRUE)</formula>
    </cfRule>
  </conditionalFormatting>
  <conditionalFormatting sqref="AG15">
    <cfRule type="expression" dxfId="2383" priority="681" stopIfTrue="1">
      <formula>IF($AU$35="c",TRUE)</formula>
    </cfRule>
    <cfRule type="expression" dxfId="2382" priority="682" stopIfTrue="1">
      <formula>IF(($AG$4="AE")*AND($B$15="K"),TRUE)</formula>
    </cfRule>
  </conditionalFormatting>
  <conditionalFormatting sqref="AG16">
    <cfRule type="expression" dxfId="2381" priority="743" stopIfTrue="1">
      <formula>IF($AV$35="c",TRUE)</formula>
    </cfRule>
    <cfRule type="expression" dxfId="2380" priority="744" stopIfTrue="1">
      <formula>IF(($AG$4="AE")*AND($B$16="L"),TRUE)</formula>
    </cfRule>
  </conditionalFormatting>
  <conditionalFormatting sqref="AG17">
    <cfRule type="expression" dxfId="2379" priority="805" stopIfTrue="1">
      <formula>IF($AW$35="c",TRUE)</formula>
    </cfRule>
    <cfRule type="expression" dxfId="2378" priority="806" stopIfTrue="1">
      <formula>IF(($AG$4="AE")*AND($B$17="M"),TRUE)</formula>
    </cfRule>
  </conditionalFormatting>
  <conditionalFormatting sqref="AG18">
    <cfRule type="expression" dxfId="2377" priority="867" stopIfTrue="1">
      <formula>IF($AX$35="c",TRUE)</formula>
    </cfRule>
    <cfRule type="expression" dxfId="2376" priority="868" stopIfTrue="1">
      <formula>IF(($AG$4="AE")*AND($B$18="N"),TRUE)</formula>
    </cfRule>
  </conditionalFormatting>
  <conditionalFormatting sqref="AG19">
    <cfRule type="expression" dxfId="2375" priority="929" stopIfTrue="1">
      <formula>IF($AY$35="c",TRUE)</formula>
    </cfRule>
    <cfRule type="expression" dxfId="2374" priority="930" stopIfTrue="1">
      <formula>IF(($AG$4="AE")*AND($B$19="O"),TRUE)</formula>
    </cfRule>
  </conditionalFormatting>
  <conditionalFormatting sqref="AG20">
    <cfRule type="expression" dxfId="2373" priority="991" stopIfTrue="1">
      <formula>IF($AZ$35="c",TRUE)</formula>
    </cfRule>
    <cfRule type="expression" dxfId="2372" priority="992" stopIfTrue="1">
      <formula>IF(($AG$4="AE")*AND($B$20="P"),TRUE)</formula>
    </cfRule>
  </conditionalFormatting>
  <conditionalFormatting sqref="AG21">
    <cfRule type="expression" dxfId="2371" priority="1053" stopIfTrue="1">
      <formula>IF($BA$35="c",TRUE)</formula>
    </cfRule>
    <cfRule type="expression" dxfId="2370" priority="1054" stopIfTrue="1">
      <formula>IF(($AG$4="AE")*AND($B$21="Q"),TRUE)</formula>
    </cfRule>
  </conditionalFormatting>
  <conditionalFormatting sqref="AG22">
    <cfRule type="expression" dxfId="2369" priority="1115" stopIfTrue="1">
      <formula>IF($BB$35="c",TRUE)</formula>
    </cfRule>
    <cfRule type="expression" dxfId="2368" priority="1116" stopIfTrue="1">
      <formula>IF(($AG$4="AE")*AND($B$22="R"),TRUE)</formula>
    </cfRule>
  </conditionalFormatting>
  <conditionalFormatting sqref="AG23">
    <cfRule type="expression" dxfId="2367" priority="1177" stopIfTrue="1">
      <formula>IF($BC$35="c",TRUE)</formula>
    </cfRule>
    <cfRule type="expression" dxfId="2366" priority="1178" stopIfTrue="1">
      <formula>IF(($AG$4="AE")*AND($B$23="S"),TRUE)</formula>
    </cfRule>
  </conditionalFormatting>
  <conditionalFormatting sqref="AG24">
    <cfRule type="expression" dxfId="2365" priority="1239" stopIfTrue="1">
      <formula>IF($BD$35="c",TRUE)</formula>
    </cfRule>
    <cfRule type="expression" dxfId="2364" priority="1240" stopIfTrue="1">
      <formula>IF(($AG$4="AE")*AND($B$24="T"),TRUE)</formula>
    </cfRule>
  </conditionalFormatting>
  <conditionalFormatting sqref="AG25">
    <cfRule type="expression" dxfId="2363" priority="1301" stopIfTrue="1">
      <formula>IF($BE$35="c",TRUE)</formula>
    </cfRule>
    <cfRule type="expression" dxfId="2362" priority="1302" stopIfTrue="1">
      <formula>IF(($AG$4="AE")*AND($B$25="U"),TRUE)</formula>
    </cfRule>
  </conditionalFormatting>
  <conditionalFormatting sqref="AG26">
    <cfRule type="expression" dxfId="2361" priority="1363" stopIfTrue="1">
      <formula>IF($BF$35="c",TRUE)</formula>
    </cfRule>
    <cfRule type="expression" dxfId="2360" priority="1364" stopIfTrue="1">
      <formula>IF(($AG$4="AE")*AND($B$26="V"),TRUE)</formula>
    </cfRule>
  </conditionalFormatting>
  <conditionalFormatting sqref="AG27">
    <cfRule type="expression" dxfId="2359" priority="1425" stopIfTrue="1">
      <formula>IF($BG$35="c",TRUE)</formula>
    </cfRule>
    <cfRule type="expression" dxfId="2358" priority="1426" stopIfTrue="1">
      <formula>IF(($AG$4="AE")*AND($B$27="W"),TRUE)</formula>
    </cfRule>
  </conditionalFormatting>
  <conditionalFormatting sqref="AG28">
    <cfRule type="expression" dxfId="2357" priority="1487" stopIfTrue="1">
      <formula>IF($BH$35="c",TRUE)</formula>
    </cfRule>
    <cfRule type="expression" dxfId="2356" priority="1488" stopIfTrue="1">
      <formula>IF(($AG$4="AE")*AND($B$28="X"),TRUE)</formula>
    </cfRule>
  </conditionalFormatting>
  <conditionalFormatting sqref="AG29">
    <cfRule type="expression" dxfId="2355" priority="1549" stopIfTrue="1">
      <formula>IF($BI$35="c",TRUE)</formula>
    </cfRule>
    <cfRule type="expression" dxfId="2354" priority="1550" stopIfTrue="1">
      <formula>IF(($AG$4="AE")*AND($B$29="Y"),TRUE)</formula>
    </cfRule>
  </conditionalFormatting>
  <conditionalFormatting sqref="AG30">
    <cfRule type="expression" dxfId="2353" priority="1611" stopIfTrue="1">
      <formula>IF($BJ$35="c",TRUE)</formula>
    </cfRule>
    <cfRule type="expression" dxfId="2352" priority="1612" stopIfTrue="1">
      <formula>IF(($AG$4="AE")*AND($B$30="Z"),TRUE)</formula>
    </cfRule>
  </conditionalFormatting>
  <conditionalFormatting sqref="AG31">
    <cfRule type="expression" dxfId="2351" priority="1673" stopIfTrue="1">
      <formula>IF($BK$35="c",TRUE)</formula>
    </cfRule>
    <cfRule type="expression" dxfId="2350" priority="1674" stopIfTrue="1">
      <formula>IF(($AG$4="AE")*AND($B$31="AA"),TRUE)</formula>
    </cfRule>
  </conditionalFormatting>
  <conditionalFormatting sqref="AG32">
    <cfRule type="expression" dxfId="2349" priority="1735" stopIfTrue="1">
      <formula>IF($BL$35="c",TRUE)</formula>
    </cfRule>
    <cfRule type="expression" dxfId="2348" priority="1736" stopIfTrue="1">
      <formula>IF(($AG$4="AE")*AND($B$32="AB"),TRUE)</formula>
    </cfRule>
  </conditionalFormatting>
  <conditionalFormatting sqref="AG33">
    <cfRule type="expression" dxfId="2347" priority="1797" stopIfTrue="1">
      <formula>IF($BM$35="c",TRUE)</formula>
    </cfRule>
    <cfRule type="expression" dxfId="2346" priority="1798" stopIfTrue="1">
      <formula>IF(($AG$4="AE")*AND($B$33="AC"),TRUE)</formula>
    </cfRule>
  </conditionalFormatting>
  <conditionalFormatting sqref="AG34">
    <cfRule type="expression" dxfId="2345" priority="1859" stopIfTrue="1">
      <formula>IF($BN$35="c",TRUE)</formula>
    </cfRule>
    <cfRule type="expression" dxfId="2344" priority="1860" stopIfTrue="1">
      <formula>IF(($AG$4="AE")*AND($B$34="AD"),TRUE)</formula>
    </cfRule>
  </conditionalFormatting>
  <conditionalFormatting sqref="AG36">
    <cfRule type="expression" dxfId="2343" priority="1985" stopIfTrue="1">
      <formula>IF($BP$35="c",TRUE)</formula>
    </cfRule>
    <cfRule type="expression" dxfId="2342" priority="1986" stopIfTrue="1">
      <formula>IF(($AG$4="AE")*AND($B$36="AF"),TRUE)</formula>
    </cfRule>
  </conditionalFormatting>
  <conditionalFormatting sqref="AH5">
    <cfRule type="expression" dxfId="2341" priority="63" stopIfTrue="1">
      <formula>IF($AK$36="c",TRUE)</formula>
    </cfRule>
    <cfRule type="expression" dxfId="2340" priority="64" stopIfTrue="1">
      <formula>IF(($AH$4="AF")*AND($B$5="A"),TRUE)</formula>
    </cfRule>
  </conditionalFormatting>
  <conditionalFormatting sqref="AH6">
    <cfRule type="expression" dxfId="2339" priority="125" stopIfTrue="1">
      <formula>IF($AL$36="c",TRUE)</formula>
    </cfRule>
    <cfRule type="expression" dxfId="2338" priority="126" stopIfTrue="1">
      <formula>IF(($AH$4="AF")*AND($B$6="B"),TRUE)</formula>
    </cfRule>
  </conditionalFormatting>
  <conditionalFormatting sqref="AH7">
    <cfRule type="expression" dxfId="2337" priority="187" stopIfTrue="1">
      <formula>IF($AM$36="c",TRUE)</formula>
    </cfRule>
    <cfRule type="expression" dxfId="2336" priority="188" stopIfTrue="1">
      <formula>IF(($AH$4="AF")*AND($B$7="C"),TRUE)</formula>
    </cfRule>
  </conditionalFormatting>
  <conditionalFormatting sqref="AH8">
    <cfRule type="expression" dxfId="2335" priority="249" stopIfTrue="1">
      <formula>IF($AN$36="c",TRUE)</formula>
    </cfRule>
    <cfRule type="expression" dxfId="2334" priority="250" stopIfTrue="1">
      <formula>IF(($AH$4="AF")*AND($B$8="D"),TRUE)</formula>
    </cfRule>
  </conditionalFormatting>
  <conditionalFormatting sqref="AH9">
    <cfRule type="expression" dxfId="2333" priority="311" stopIfTrue="1">
      <formula>IF($AO$36="c",TRUE)</formula>
    </cfRule>
    <cfRule type="expression" dxfId="2332" priority="312" stopIfTrue="1">
      <formula>IF(($AH$4="AF")*AND($B$9="E"),TRUE)</formula>
    </cfRule>
  </conditionalFormatting>
  <conditionalFormatting sqref="AH10">
    <cfRule type="expression" dxfId="2331" priority="373" stopIfTrue="1">
      <formula>IF($AP$36="c",TRUE)</formula>
    </cfRule>
    <cfRule type="expression" dxfId="2330" priority="374" stopIfTrue="1">
      <formula>IF(($AH$4="AF")*AND($B$10="F"),TRUE)</formula>
    </cfRule>
  </conditionalFormatting>
  <conditionalFormatting sqref="AH11">
    <cfRule type="expression" dxfId="2329" priority="435" stopIfTrue="1">
      <formula>IF($AQ$36="c",TRUE)</formula>
    </cfRule>
    <cfRule type="expression" dxfId="2328" priority="436" stopIfTrue="1">
      <formula>IF(($AH$4="AF")*AND($B$11="G"),TRUE)</formula>
    </cfRule>
  </conditionalFormatting>
  <conditionalFormatting sqref="AH12">
    <cfRule type="expression" dxfId="2327" priority="497" stopIfTrue="1">
      <formula>IF($AR$36="c",TRUE)</formula>
    </cfRule>
    <cfRule type="expression" dxfId="2326" priority="498" stopIfTrue="1">
      <formula>IF(($AH$4="AF")*AND($B$12="H"),TRUE)</formula>
    </cfRule>
  </conditionalFormatting>
  <conditionalFormatting sqref="AH13">
    <cfRule type="expression" dxfId="2325" priority="559" stopIfTrue="1">
      <formula>IF($AS$36="c",TRUE)</formula>
    </cfRule>
    <cfRule type="expression" dxfId="2324" priority="560" stopIfTrue="1">
      <formula>IF(($AH$4="AF")*AND($B$13="I"),TRUE)</formula>
    </cfRule>
  </conditionalFormatting>
  <conditionalFormatting sqref="AH14">
    <cfRule type="expression" dxfId="2323" priority="621" stopIfTrue="1">
      <formula>IF($AT$36="c",TRUE)</formula>
    </cfRule>
    <cfRule type="expression" dxfId="2322" priority="622" stopIfTrue="1">
      <formula>IF(($AH$4="AF")*AND($B$14="J"),TRUE)</formula>
    </cfRule>
  </conditionalFormatting>
  <conditionalFormatting sqref="AH15">
    <cfRule type="expression" dxfId="2321" priority="683" stopIfTrue="1">
      <formula>IF($AU$36="c",TRUE)</formula>
    </cfRule>
    <cfRule type="expression" dxfId="2320" priority="684" stopIfTrue="1">
      <formula>IF(($AH$4="AF")*AND($B$15="K"),TRUE)</formula>
    </cfRule>
  </conditionalFormatting>
  <conditionalFormatting sqref="AH16">
    <cfRule type="expression" dxfId="2319" priority="745" stopIfTrue="1">
      <formula>IF($AV$36="c",TRUE)</formula>
    </cfRule>
    <cfRule type="expression" dxfId="2318" priority="746" stopIfTrue="1">
      <formula>IF(($AH$4="AF")*AND($B$16="L"),TRUE)</formula>
    </cfRule>
  </conditionalFormatting>
  <conditionalFormatting sqref="AH17">
    <cfRule type="expression" dxfId="2317" priority="807" stopIfTrue="1">
      <formula>IF($AW$36="c",TRUE)</formula>
    </cfRule>
    <cfRule type="expression" dxfId="2316" priority="808" stopIfTrue="1">
      <formula>IF(($AH$4="AF")*AND($B$17="M"),TRUE)</formula>
    </cfRule>
  </conditionalFormatting>
  <conditionalFormatting sqref="AH18">
    <cfRule type="expression" dxfId="2315" priority="869" stopIfTrue="1">
      <formula>IF($AX$36="c",TRUE)</formula>
    </cfRule>
    <cfRule type="expression" dxfId="2314" priority="870" stopIfTrue="1">
      <formula>IF(($AH$4="AF")*AND($B$18="N"),TRUE)</formula>
    </cfRule>
  </conditionalFormatting>
  <conditionalFormatting sqref="AH19">
    <cfRule type="expression" dxfId="2313" priority="931" stopIfTrue="1">
      <formula>IF($AY$36="c",TRUE)</formula>
    </cfRule>
    <cfRule type="expression" dxfId="2312" priority="932" stopIfTrue="1">
      <formula>IF(($AH$4="AF")*AND($B$19="O"),TRUE)</formula>
    </cfRule>
  </conditionalFormatting>
  <conditionalFormatting sqref="AH20">
    <cfRule type="expression" dxfId="2311" priority="993" stopIfTrue="1">
      <formula>IF($AZ$36="c",TRUE)</formula>
    </cfRule>
    <cfRule type="expression" dxfId="2310" priority="994" stopIfTrue="1">
      <formula>IF(($AH$4="AF")*AND($B$20="P"),TRUE)</formula>
    </cfRule>
  </conditionalFormatting>
  <conditionalFormatting sqref="AH21">
    <cfRule type="expression" dxfId="2309" priority="1055" stopIfTrue="1">
      <formula>IF($BA$36="c",TRUE)</formula>
    </cfRule>
    <cfRule type="expression" dxfId="2308" priority="1056" stopIfTrue="1">
      <formula>IF(($AH$4="AF")*AND($B$21="Q"),TRUE)</formula>
    </cfRule>
  </conditionalFormatting>
  <conditionalFormatting sqref="AH22">
    <cfRule type="expression" dxfId="2307" priority="1117" stopIfTrue="1">
      <formula>IF($BB$36="c",TRUE)</formula>
    </cfRule>
    <cfRule type="expression" dxfId="2306" priority="1118" stopIfTrue="1">
      <formula>IF(($AH$4="AF")*AND($B$22="R"),TRUE)</formula>
    </cfRule>
  </conditionalFormatting>
  <conditionalFormatting sqref="AH23">
    <cfRule type="expression" dxfId="2305" priority="1179" stopIfTrue="1">
      <formula>IF($BC$36="c",TRUE)</formula>
    </cfRule>
    <cfRule type="expression" dxfId="2304" priority="1180" stopIfTrue="1">
      <formula>IF(($AH$4="AF")*AND($B$23="S"),TRUE)</formula>
    </cfRule>
  </conditionalFormatting>
  <conditionalFormatting sqref="AH24">
    <cfRule type="expression" dxfId="2303" priority="1241" stopIfTrue="1">
      <formula>IF($BD$36="c",TRUE)</formula>
    </cfRule>
    <cfRule type="expression" dxfId="2302" priority="1242" stopIfTrue="1">
      <formula>IF(($AH$4="AF")*AND($B$24="T"),TRUE)</formula>
    </cfRule>
  </conditionalFormatting>
  <conditionalFormatting sqref="AH25">
    <cfRule type="expression" dxfId="2301" priority="1303" stopIfTrue="1">
      <formula>IF($BE$36="c",TRUE)</formula>
    </cfRule>
    <cfRule type="expression" dxfId="2300" priority="1304" stopIfTrue="1">
      <formula>IF(($AH$4="AF")*AND($B$25="U"),TRUE)</formula>
    </cfRule>
  </conditionalFormatting>
  <conditionalFormatting sqref="AH26">
    <cfRule type="expression" dxfId="2299" priority="1365" stopIfTrue="1">
      <formula>IF($BF$36="c",TRUE)</formula>
    </cfRule>
    <cfRule type="expression" dxfId="2298" priority="1366" stopIfTrue="1">
      <formula>IF(($AH$4="AF")*AND($B$26="V"),TRUE)</formula>
    </cfRule>
  </conditionalFormatting>
  <conditionalFormatting sqref="AH27">
    <cfRule type="expression" dxfId="2297" priority="1427" stopIfTrue="1">
      <formula>IF($BG$36="c",TRUE)</formula>
    </cfRule>
    <cfRule type="expression" dxfId="2296" priority="1428" stopIfTrue="1">
      <formula>IF(($AH$4="AF")*AND($B$27="W"),TRUE)</formula>
    </cfRule>
  </conditionalFormatting>
  <conditionalFormatting sqref="AH28">
    <cfRule type="expression" dxfId="2295" priority="1489" stopIfTrue="1">
      <formula>IF($BH$36="c",TRUE)</formula>
    </cfRule>
    <cfRule type="expression" dxfId="2294" priority="1490" stopIfTrue="1">
      <formula>IF(($AH$4="AF")*AND($B$28="X"),TRUE)</formula>
    </cfRule>
  </conditionalFormatting>
  <conditionalFormatting sqref="AH29">
    <cfRule type="expression" dxfId="2293" priority="1551" stopIfTrue="1">
      <formula>IF($BI$36="c",TRUE)</formula>
    </cfRule>
    <cfRule type="expression" dxfId="2292" priority="1552" stopIfTrue="1">
      <formula>IF(($AH$4="AF")*AND($B$29="Y"),TRUE)</formula>
    </cfRule>
  </conditionalFormatting>
  <conditionalFormatting sqref="AH30">
    <cfRule type="expression" dxfId="2291" priority="1613" stopIfTrue="1">
      <formula>IF($BJ$36="c",TRUE)</formula>
    </cfRule>
    <cfRule type="expression" dxfId="2290" priority="1614" stopIfTrue="1">
      <formula>IF(($AH$4="AF")*AND($B$30="Z"),TRUE)</formula>
    </cfRule>
  </conditionalFormatting>
  <conditionalFormatting sqref="AH31">
    <cfRule type="expression" dxfId="2289" priority="1675" stopIfTrue="1">
      <formula>IF($BK$36="c",TRUE)</formula>
    </cfRule>
    <cfRule type="expression" dxfId="2288" priority="1676" stopIfTrue="1">
      <formula>IF(($AH$4="AF")*AND($B$31="AA"),TRUE)</formula>
    </cfRule>
  </conditionalFormatting>
  <conditionalFormatting sqref="AH32">
    <cfRule type="expression" dxfId="2287" priority="1737" stopIfTrue="1">
      <formula>IF($BL$36="c",TRUE)</formula>
    </cfRule>
    <cfRule type="expression" dxfId="2286" priority="1738" stopIfTrue="1">
      <formula>IF(($AH$4="AF")*AND($B$32="AB"),TRUE)</formula>
    </cfRule>
  </conditionalFormatting>
  <conditionalFormatting sqref="AH33">
    <cfRule type="expression" dxfId="2285" priority="1799" stopIfTrue="1">
      <formula>IF($BM$36="c",TRUE)</formula>
    </cfRule>
    <cfRule type="expression" dxfId="2284" priority="1800" stopIfTrue="1">
      <formula>IF(($AH$4="AF")*AND($B$33="AC"),TRUE)</formula>
    </cfRule>
  </conditionalFormatting>
  <conditionalFormatting sqref="AH34">
    <cfRule type="expression" dxfId="2283" priority="1861" stopIfTrue="1">
      <formula>IF($BN$36="c",TRUE)</formula>
    </cfRule>
    <cfRule type="expression" dxfId="2282" priority="1862" stopIfTrue="1">
      <formula>IF(($AH$4="AF")*AND($B$34="AD"),TRUE)</formula>
    </cfRule>
  </conditionalFormatting>
  <conditionalFormatting sqref="AH35">
    <cfRule type="expression" dxfId="2281" priority="1923" stopIfTrue="1">
      <formula>IF($BO$36="c",TRUE)</formula>
    </cfRule>
    <cfRule type="expression" dxfId="2280" priority="1924" stopIfTrue="1">
      <formula>IF(($AH$4="AF")*AND($B$35="AE"),TRUE)</formula>
    </cfRule>
  </conditionalFormatting>
  <conditionalFormatting sqref="AL5:BP5 AK6:AK36 AL7:AL36 AM6 AM8:AM36 AN6:AN7 AN9:AN36 AO10:AO36 AO6:AP8 AP9 AP11:AP36 AQ12:AQ36 AQ6:AR10 AR11 AR13:AR36 AS14:AS36 AS6:AT12 AT13 AT15:AT36 AU16:AU36 AU6:AV14 AV15 AV17:AV36 AW18:AW36 AW6:AX16 AX17 AX19:AX36 AY20:AY36 AY6:AZ18 AZ19 AZ21:AZ36 BA22:BA36 BA6:BB20 BB21 BB23:BB36 BC24:BC36 BC6:BD22 BD23 BD25:BD36 BE26:BE36 BE6:BF24 BF25 BF27:BF36 BG28:BG36 BG6:BH26 BH27 BH29:BH36 BI30:BI36 BI6:BJ28 BJ29 BJ31:BJ36 BK32:BK36 BK6:BL30 BL31 BL33:BL36 BM34:BM36 BM6:BN32 BN33 BN35:BN36 BO6:BP34 BP35 BO36">
    <cfRule type="cellIs" dxfId="2279" priority="2" stopIfTrue="1" operator="equal">
      <formula>0</formula>
    </cfRule>
  </conditionalFormatting>
  <hyperlinks>
    <hyperlink ref="AI44" location="'Form II'!AC20" display="i" xr:uid="{00000000-0004-0000-0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&amp;LPhase Inter-green Limit Values&amp;CPage &amp;P of &amp;N&amp;RForm IX</oddFooter>
  </headerFooter>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FB232-C0DD-4A5E-8EB0-D5ACE09436E3}">
  <sheetPr>
    <tabColor indexed="50"/>
  </sheetPr>
  <dimension ref="A1:CD45"/>
  <sheetViews>
    <sheetView view="pageBreakPreview" zoomScaleNormal="100" zoomScaleSheetLayoutView="100" workbookViewId="0">
      <selection activeCell="D5" sqref="D5"/>
    </sheetView>
  </sheetViews>
  <sheetFormatPr defaultRowHeight="12.75" x14ac:dyDescent="0.2"/>
  <cols>
    <col min="1" max="2" width="3.5703125" customWidth="1"/>
    <col min="3" max="42" width="4.42578125" customWidth="1"/>
    <col min="43" max="43" width="3.5703125" customWidth="1"/>
    <col min="44" max="44" width="4.28515625" customWidth="1"/>
    <col min="45" max="77" width="4.28515625" hidden="1" customWidth="1"/>
    <col min="78" max="82" width="9.140625" hidden="1" customWidth="1"/>
    <col min="83" max="83" width="9.140625" customWidth="1"/>
  </cols>
  <sheetData>
    <row r="1" spans="1:82"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row>
    <row r="2" spans="1:82" ht="15.75" customHeight="1" x14ac:dyDescent="0.25">
      <c r="A2" s="5" t="s">
        <v>691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CB2" s="102" t="s">
        <v>560</v>
      </c>
      <c r="CC2" s="102">
        <v>1</v>
      </c>
      <c r="CD2" s="1" t="s">
        <v>616</v>
      </c>
    </row>
    <row r="3" spans="1:82" x14ac:dyDescent="0.2">
      <c r="A3" s="7"/>
      <c r="B3" s="4"/>
      <c r="C3" s="4"/>
      <c r="D3" s="393" t="s">
        <v>38</v>
      </c>
      <c r="E3" s="393"/>
      <c r="F3" s="393"/>
      <c r="G3" s="393"/>
      <c r="H3" s="393"/>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CC3" s="102">
        <v>2</v>
      </c>
      <c r="CD3" s="1" t="s">
        <v>619</v>
      </c>
    </row>
    <row r="4" spans="1:82" ht="12.75" customHeight="1" x14ac:dyDescent="0.2">
      <c r="A4" s="8"/>
      <c r="B4" s="29" t="s">
        <v>28</v>
      </c>
      <c r="C4" s="304" t="str">
        <f>IF('Form VI'!$A$8=TRUE,"A",IF('Form VI'!$A$8=FALSE," "))</f>
        <v xml:space="preserve"> </v>
      </c>
      <c r="D4" s="304" t="str">
        <f>IF('Form VI'!$A$9=TRUE,"B",IF('Form VI'!$A$9=FALSE," "))</f>
        <v xml:space="preserve"> </v>
      </c>
      <c r="E4" s="304" t="str">
        <f>IF('Form VI'!$A$10=TRUE,"C",IF('Form VI'!$A$10=FALSE," "))</f>
        <v xml:space="preserve"> </v>
      </c>
      <c r="F4" s="304" t="str">
        <f>IF('Form VI'!$A$11=TRUE,"D",IF('Form VI'!$A$11=FALSE," "))</f>
        <v xml:space="preserve"> </v>
      </c>
      <c r="G4" s="304" t="str">
        <f>IF('Form VI'!$A$12=TRUE,"E",IF('Form VI'!$A$12=FALSE," "))</f>
        <v xml:space="preserve"> </v>
      </c>
      <c r="H4" s="304" t="str">
        <f>IF('Form VI'!$A$13=TRUE,"F",IF('Form VI'!$A$13=FALSE," "))</f>
        <v xml:space="preserve"> </v>
      </c>
      <c r="I4" s="304" t="str">
        <f>IF('Form VI'!$A$14=TRUE,"G",IF('Form VI'!$A$14=FALSE," "))</f>
        <v xml:space="preserve"> </v>
      </c>
      <c r="J4" s="304" t="str">
        <f>IF('Form VI'!$A$15=TRUE,"H",IF('Form VI'!$A$15=FALSE," "))</f>
        <v xml:space="preserve"> </v>
      </c>
      <c r="K4" s="304" t="str">
        <f>IF('Form VI'!$A$16=TRUE,"I",IF('Form VI'!$A$16=FALSE," "))</f>
        <v xml:space="preserve"> </v>
      </c>
      <c r="L4" s="304" t="str">
        <f>IF('Form VI'!$A$17=TRUE,"J",IF('Form VI'!$A$17=FALSE," "))</f>
        <v xml:space="preserve"> </v>
      </c>
      <c r="M4" s="304" t="str">
        <f>IF('Form VI'!$A$18=TRUE,"K",IF('Form VI'!$A$18=FALSE," "))</f>
        <v xml:space="preserve"> </v>
      </c>
      <c r="N4" s="304" t="str">
        <f>IF('Form VI'!$A$19=TRUE,"L",IF('Form VI'!$A$19=FALSE," "))</f>
        <v xml:space="preserve"> </v>
      </c>
      <c r="O4" s="304" t="str">
        <f>IF('Form VI'!$A$20=TRUE,"M",IF('Form VI'!$A$20=FALSE," "))</f>
        <v xml:space="preserve"> </v>
      </c>
      <c r="P4" s="304" t="str">
        <f>IF('Form VI'!$A$21=TRUE,"N",IF('Form VI'!$A$21=FALSE," "))</f>
        <v xml:space="preserve"> </v>
      </c>
      <c r="Q4" s="304" t="str">
        <f>IF('Form VI'!$A$22=TRUE,"O",IF('Form VI'!$A$22=FALSE," "))</f>
        <v xml:space="preserve"> </v>
      </c>
      <c r="R4" s="304" t="str">
        <f>IF('Form VI'!$A$23=TRUE,"P",IF('Form VI'!$A$23=FALSE," "))</f>
        <v xml:space="preserve"> </v>
      </c>
      <c r="S4" s="304" t="str">
        <f>IF('Form VI'!$A$24=TRUE,"Q",IF('Form VI'!$A$24=FALSE," "))</f>
        <v xml:space="preserve"> </v>
      </c>
      <c r="T4" s="304" t="str">
        <f>IF('Form VI'!$A$25=TRUE,"R",IF('Form VI'!$A$25=FALSE," "))</f>
        <v xml:space="preserve"> </v>
      </c>
      <c r="U4" s="304" t="str">
        <f>IF('Form VI'!$A$26=TRUE,"S",IF('Form VI'!$A$26=FALSE," "))</f>
        <v xml:space="preserve"> </v>
      </c>
      <c r="V4" s="304" t="str">
        <f>IF('Form VI'!$A$27=TRUE,"T",IF('Form VI'!$A$27=FALSE," "))</f>
        <v xml:space="preserve"> </v>
      </c>
      <c r="W4" s="304" t="str">
        <f>IF('Form VI'!$A$28=TRUE,"U",IF('Form VI'!$A$28=FALSE," "))</f>
        <v xml:space="preserve"> </v>
      </c>
      <c r="X4" s="304" t="str">
        <f>IF('Form VI'!$A$29=TRUE,"V",IF('Form VI'!$A$29=FALSE," "))</f>
        <v xml:space="preserve"> </v>
      </c>
      <c r="Y4" s="304" t="str">
        <f>IF('Form VI'!$A$30=TRUE,"W",IF('Form VI'!$A$30=FALSE," "))</f>
        <v xml:space="preserve"> </v>
      </c>
      <c r="Z4" s="304" t="str">
        <f>IF('Form VI'!$A$31=TRUE,"X",IF('Form VI'!$A$31=FALSE," "))</f>
        <v xml:space="preserve"> </v>
      </c>
      <c r="AA4" s="304" t="str">
        <f>IF('Form VI'!$A$32=TRUE,"Y",IF('Form VI'!$A$32=FALSE," "))</f>
        <v xml:space="preserve"> </v>
      </c>
      <c r="AB4" s="304" t="str">
        <f>IF('Form VI'!$A$33=TRUE,"Z",IF('Form VI'!$A$33=FALSE," "))</f>
        <v xml:space="preserve"> </v>
      </c>
      <c r="AC4" s="304" t="str">
        <f>IF('Form VI'!$A$34=TRUE,"AA",IF('Form VI'!$A$34=FALSE," "))</f>
        <v xml:space="preserve"> </v>
      </c>
      <c r="AD4" s="304" t="str">
        <f>IF('Form VI'!$A$35=TRUE,"AB",IF('Form VI'!$A$35=FALSE," "))</f>
        <v xml:space="preserve"> </v>
      </c>
      <c r="AE4" s="304" t="str">
        <f>IF('Form VI'!$A$36=TRUE,"AC",IF('Form VI'!$A$36=FALSE," "))</f>
        <v xml:space="preserve"> </v>
      </c>
      <c r="AF4" s="304" t="str">
        <f>IF('Form VI'!$A$37=TRUE,"AD",IF('Form VI'!$A$37=FALSE," "))</f>
        <v xml:space="preserve"> </v>
      </c>
      <c r="AG4" s="304" t="str">
        <f>IF('Form VI'!$A$38=TRUE,"AE",IF('Form VI'!$A$38=FALSE," "))</f>
        <v xml:space="preserve"> </v>
      </c>
      <c r="AH4" s="304" t="str">
        <f>IF('Form VI'!$A$39=TRUE,"AF",IF('Form VI'!$A$39=FALSE," "))</f>
        <v xml:space="preserve"> </v>
      </c>
      <c r="AI4" s="350"/>
      <c r="AJ4" s="363" t="s">
        <v>617</v>
      </c>
      <c r="AK4" s="364"/>
      <c r="AL4" s="364"/>
      <c r="AM4" s="364"/>
      <c r="AN4" s="364"/>
      <c r="AO4" s="364"/>
      <c r="AP4" s="365"/>
      <c r="AQ4" s="18"/>
      <c r="AS4" s="230" t="s">
        <v>3</v>
      </c>
      <c r="AT4" s="24" t="s">
        <v>4</v>
      </c>
      <c r="AU4" s="24" t="s">
        <v>5</v>
      </c>
      <c r="AV4" s="24" t="s">
        <v>6</v>
      </c>
      <c r="AW4" s="24" t="s">
        <v>527</v>
      </c>
      <c r="AX4" s="24" t="s">
        <v>9</v>
      </c>
      <c r="AY4" s="24" t="s">
        <v>546</v>
      </c>
      <c r="AZ4" s="24" t="s">
        <v>547</v>
      </c>
      <c r="BA4" s="24" t="s">
        <v>10</v>
      </c>
      <c r="BB4" s="24" t="s">
        <v>548</v>
      </c>
      <c r="BC4" s="24" t="s">
        <v>549</v>
      </c>
      <c r="BD4" s="24" t="s">
        <v>550</v>
      </c>
      <c r="BE4" s="24" t="s">
        <v>11</v>
      </c>
      <c r="BF4" s="24" t="s">
        <v>551</v>
      </c>
      <c r="BG4" s="24" t="s">
        <v>552</v>
      </c>
      <c r="BH4" s="24" t="s">
        <v>553</v>
      </c>
      <c r="BI4" s="24" t="s">
        <v>554</v>
      </c>
      <c r="BJ4" s="24" t="s">
        <v>555</v>
      </c>
      <c r="BK4" s="24" t="s">
        <v>556</v>
      </c>
      <c r="BL4" s="24" t="s">
        <v>557</v>
      </c>
      <c r="BM4" s="24" t="s">
        <v>558</v>
      </c>
      <c r="BN4" s="24" t="s">
        <v>12</v>
      </c>
      <c r="BO4" s="24" t="s">
        <v>559</v>
      </c>
      <c r="BP4" s="24" t="s">
        <v>13</v>
      </c>
      <c r="BQ4" s="24" t="s">
        <v>560</v>
      </c>
      <c r="BR4" s="24" t="s">
        <v>561</v>
      </c>
      <c r="BS4" s="24" t="s">
        <v>562</v>
      </c>
      <c r="BT4" s="24" t="s">
        <v>563</v>
      </c>
      <c r="BU4" s="24" t="s">
        <v>564</v>
      </c>
      <c r="BV4" s="24" t="s">
        <v>565</v>
      </c>
      <c r="BW4" s="24" t="s">
        <v>566</v>
      </c>
      <c r="BX4" s="24" t="s">
        <v>567</v>
      </c>
      <c r="CC4">
        <v>3</v>
      </c>
      <c r="CD4" s="102" t="s">
        <v>622</v>
      </c>
    </row>
    <row r="5" spans="1:82" ht="15" customHeight="1" x14ac:dyDescent="0.2">
      <c r="A5" s="394" t="s">
        <v>37</v>
      </c>
      <c r="B5" s="304" t="str">
        <f>IF('Form VI'!$A$8=TRUE,"A",IF('Form VI'!$A$8=FALSE," "))</f>
        <v xml:space="preserve"> </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351"/>
      <c r="AJ5" s="366"/>
      <c r="AK5" s="367"/>
      <c r="AL5" s="367"/>
      <c r="AM5" s="367"/>
      <c r="AN5" s="367"/>
      <c r="AO5" s="367"/>
      <c r="AP5" s="368"/>
      <c r="AQ5" s="19"/>
      <c r="AS5" s="178"/>
      <c r="AT5" s="179">
        <f>'Form VII'!$D$5</f>
        <v>0</v>
      </c>
      <c r="AU5" s="179">
        <f>'Form VII'!$E$5</f>
        <v>0</v>
      </c>
      <c r="AV5" s="179">
        <f>'Form VII'!$F$5</f>
        <v>0</v>
      </c>
      <c r="AW5" s="179">
        <f>'Form VII'!$G$5</f>
        <v>0</v>
      </c>
      <c r="AX5" s="179">
        <f>'Form VII'!$H$5</f>
        <v>0</v>
      </c>
      <c r="AY5" s="179">
        <f>'Form VII'!$I$5</f>
        <v>0</v>
      </c>
      <c r="AZ5" s="179">
        <f>'Form VII'!$J$5</f>
        <v>0</v>
      </c>
      <c r="BA5" s="179">
        <f>'Form VII'!$K$5</f>
        <v>0</v>
      </c>
      <c r="BB5" s="179">
        <f>'Form VII'!$L$5</f>
        <v>0</v>
      </c>
      <c r="BC5" s="179">
        <f>'Form VII'!$M$5</f>
        <v>0</v>
      </c>
      <c r="BD5" s="179">
        <f>'Form VII'!$N$5</f>
        <v>0</v>
      </c>
      <c r="BE5" s="179">
        <f>'Form VII'!$O$5</f>
        <v>0</v>
      </c>
      <c r="BF5" s="179">
        <f>'Form VII'!$P$5</f>
        <v>0</v>
      </c>
      <c r="BG5" s="179">
        <f>'Form VII'!$Q$5</f>
        <v>0</v>
      </c>
      <c r="BH5" s="179">
        <f>'Form VII'!$R$5</f>
        <v>0</v>
      </c>
      <c r="BI5" s="179">
        <f>'Form VII'!$S$5</f>
        <v>0</v>
      </c>
      <c r="BJ5" s="179">
        <f>'Form VII'!$T$5</f>
        <v>0</v>
      </c>
      <c r="BK5" s="179">
        <f>'Form VII'!$U$5</f>
        <v>0</v>
      </c>
      <c r="BL5" s="179">
        <f>'Form VII'!$V$5</f>
        <v>0</v>
      </c>
      <c r="BM5" s="179">
        <f>'Form VII'!$W$5</f>
        <v>0</v>
      </c>
      <c r="BN5" s="179">
        <f>'Form VII'!$X$5</f>
        <v>0</v>
      </c>
      <c r="BO5" s="179">
        <f>'Form VII'!$Y$5</f>
        <v>0</v>
      </c>
      <c r="BP5" s="179">
        <f>'Form VII'!$Z$5</f>
        <v>0</v>
      </c>
      <c r="BQ5" s="179">
        <f>'Form VII'!$AA$5</f>
        <v>0</v>
      </c>
      <c r="BR5" s="179">
        <f>'Form VII'!$AB$5</f>
        <v>0</v>
      </c>
      <c r="BS5" s="179">
        <f>'Form VII'!$AC$5</f>
        <v>0</v>
      </c>
      <c r="BT5" s="179">
        <f>'Form VII'!$AD$5</f>
        <v>0</v>
      </c>
      <c r="BU5" s="179">
        <f>'Form VII'!$AE$5</f>
        <v>0</v>
      </c>
      <c r="BV5" s="179">
        <f>'Form VII'!$AF$5</f>
        <v>0</v>
      </c>
      <c r="BW5" s="179">
        <f>'Form VII'!$AG$5</f>
        <v>0</v>
      </c>
      <c r="BX5" s="179">
        <f>'Form VII'!$AH$5</f>
        <v>0</v>
      </c>
      <c r="CC5">
        <v>4</v>
      </c>
    </row>
    <row r="6" spans="1:82" ht="15" customHeight="1" x14ac:dyDescent="0.2">
      <c r="A6" s="394"/>
      <c r="B6" s="304" t="str">
        <f>IF('Form VI'!$A$9=TRUE,"B",IF('Form VI'!$A$9=FALSE," "))</f>
        <v xml:space="preserve"> </v>
      </c>
      <c r="C6" s="58"/>
      <c r="D6" s="57"/>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351"/>
      <c r="AJ6" s="369" t="s">
        <v>227</v>
      </c>
      <c r="AK6" s="372" t="s">
        <v>329</v>
      </c>
      <c r="AL6" s="373"/>
      <c r="AM6" s="372" t="s">
        <v>331</v>
      </c>
      <c r="AN6" s="373"/>
      <c r="AO6" s="373" t="s">
        <v>330</v>
      </c>
      <c r="AP6" s="373"/>
      <c r="AQ6" s="19"/>
      <c r="AS6" s="179">
        <f>'Form VII'!$C$6</f>
        <v>0</v>
      </c>
      <c r="AT6" s="178"/>
      <c r="AU6" s="179">
        <f>'Form VII'!$E$6</f>
        <v>0</v>
      </c>
      <c r="AV6" s="179">
        <f>'Form VII'!$F$6</f>
        <v>0</v>
      </c>
      <c r="AW6" s="179">
        <f>'Form VII'!$G$6</f>
        <v>0</v>
      </c>
      <c r="AX6" s="179">
        <f>'Form VII'!$H$6</f>
        <v>0</v>
      </c>
      <c r="AY6" s="179">
        <f>'Form VII'!$I$6</f>
        <v>0</v>
      </c>
      <c r="AZ6" s="179">
        <f>'Form VII'!$J$6</f>
        <v>0</v>
      </c>
      <c r="BA6" s="179">
        <f>'Form VII'!$K$6</f>
        <v>0</v>
      </c>
      <c r="BB6" s="179">
        <f>'Form VII'!$L$6</f>
        <v>0</v>
      </c>
      <c r="BC6" s="179">
        <f>'Form VII'!$M$6</f>
        <v>0</v>
      </c>
      <c r="BD6" s="179">
        <f>'Form VII'!$N$6</f>
        <v>0</v>
      </c>
      <c r="BE6" s="179">
        <f>'Form VII'!$O$6</f>
        <v>0</v>
      </c>
      <c r="BF6" s="179">
        <f>'Form VII'!$P$6</f>
        <v>0</v>
      </c>
      <c r="BG6" s="179">
        <f>'Form VII'!$Q$6</f>
        <v>0</v>
      </c>
      <c r="BH6" s="179">
        <f>'Form VII'!$R$6</f>
        <v>0</v>
      </c>
      <c r="BI6" s="179">
        <f>'Form VII'!$S$6</f>
        <v>0</v>
      </c>
      <c r="BJ6" s="179">
        <f>'Form VII'!$T$6</f>
        <v>0</v>
      </c>
      <c r="BK6" s="179">
        <f>'Form VII'!$U$6</f>
        <v>0</v>
      </c>
      <c r="BL6" s="179">
        <f>'Form VII'!$V$6</f>
        <v>0</v>
      </c>
      <c r="BM6" s="179">
        <f>'Form VII'!$W$6</f>
        <v>0</v>
      </c>
      <c r="BN6" s="179">
        <f>'Form VII'!$X$6</f>
        <v>0</v>
      </c>
      <c r="BO6" s="179">
        <f>'Form VII'!$Y$6</f>
        <v>0</v>
      </c>
      <c r="BP6" s="179">
        <f>'Form VII'!$Z$6</f>
        <v>0</v>
      </c>
      <c r="BQ6" s="179">
        <f>'Form VII'!$AA$6</f>
        <v>0</v>
      </c>
      <c r="BR6" s="179">
        <f>'Form VII'!$AB$6</f>
        <v>0</v>
      </c>
      <c r="BS6" s="179">
        <f>'Form VII'!$AC$6</f>
        <v>0</v>
      </c>
      <c r="BT6" s="179">
        <f>'Form VII'!$AD$6</f>
        <v>0</v>
      </c>
      <c r="BU6" s="179">
        <f>'Form VII'!$AE$6</f>
        <v>0</v>
      </c>
      <c r="BV6" s="179">
        <f>'Form VII'!$AF$6</f>
        <v>0</v>
      </c>
      <c r="BW6" s="179">
        <f>'Form VII'!$AG$6</f>
        <v>0</v>
      </c>
      <c r="BX6" s="179">
        <f>'Form VII'!$AH$6</f>
        <v>0</v>
      </c>
      <c r="CC6">
        <v>5</v>
      </c>
    </row>
    <row r="7" spans="1:82" ht="15" customHeight="1" x14ac:dyDescent="0.2">
      <c r="A7" s="394"/>
      <c r="B7" s="304" t="str">
        <f>IF('Form VI'!$A$10=TRUE,"C",IF('Form VI'!$A$10=FALSE," "))</f>
        <v xml:space="preserve"> </v>
      </c>
      <c r="C7" s="58"/>
      <c r="D7" s="58"/>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351"/>
      <c r="AJ7" s="370"/>
      <c r="AK7" s="373"/>
      <c r="AL7" s="373"/>
      <c r="AM7" s="373"/>
      <c r="AN7" s="373"/>
      <c r="AO7" s="373"/>
      <c r="AP7" s="373"/>
      <c r="AQ7" s="19"/>
      <c r="AS7" s="179">
        <f>'Form VII'!$C$7</f>
        <v>0</v>
      </c>
      <c r="AT7" s="179">
        <f>'Form VII'!$D$7</f>
        <v>0</v>
      </c>
      <c r="AU7" s="178"/>
      <c r="AV7" s="179">
        <f>'Form VII'!$F$7</f>
        <v>0</v>
      </c>
      <c r="AW7" s="179">
        <f>'Form VII'!$G$7</f>
        <v>0</v>
      </c>
      <c r="AX7" s="179">
        <f>'Form VII'!$H$7</f>
        <v>0</v>
      </c>
      <c r="AY7" s="179">
        <f>'Form VII'!$I$7</f>
        <v>0</v>
      </c>
      <c r="AZ7" s="179">
        <f>'Form VII'!$J$7</f>
        <v>0</v>
      </c>
      <c r="BA7" s="179">
        <f>'Form VII'!$K$7</f>
        <v>0</v>
      </c>
      <c r="BB7" s="179">
        <f>'Form VII'!$L$7</f>
        <v>0</v>
      </c>
      <c r="BC7" s="179">
        <f>'Form VII'!$M$7</f>
        <v>0</v>
      </c>
      <c r="BD7" s="179">
        <f>'Form VII'!$N$7</f>
        <v>0</v>
      </c>
      <c r="BE7" s="179">
        <f>'Form VII'!$O$7</f>
        <v>0</v>
      </c>
      <c r="BF7" s="179">
        <f>'Form VII'!$P$7</f>
        <v>0</v>
      </c>
      <c r="BG7" s="179">
        <f>'Form VII'!$Q$7</f>
        <v>0</v>
      </c>
      <c r="BH7" s="179">
        <f>'Form VII'!$R$7</f>
        <v>0</v>
      </c>
      <c r="BI7" s="179">
        <f>'Form VII'!$S$7</f>
        <v>0</v>
      </c>
      <c r="BJ7" s="179">
        <f>'Form VII'!$T$7</f>
        <v>0</v>
      </c>
      <c r="BK7" s="179">
        <f>'Form VII'!$U$7</f>
        <v>0</v>
      </c>
      <c r="BL7" s="179">
        <f>'Form VII'!$V$7</f>
        <v>0</v>
      </c>
      <c r="BM7" s="179">
        <f>'Form VII'!$W$7</f>
        <v>0</v>
      </c>
      <c r="BN7" s="179">
        <f>'Form VII'!$X$7</f>
        <v>0</v>
      </c>
      <c r="BO7" s="179">
        <f>'Form VII'!$Y$7</f>
        <v>0</v>
      </c>
      <c r="BP7" s="179">
        <f>'Form VII'!$Z$7</f>
        <v>0</v>
      </c>
      <c r="BQ7" s="179">
        <f>'Form VII'!$AA$7</f>
        <v>0</v>
      </c>
      <c r="BR7" s="179">
        <f>'Form VII'!$AB$7</f>
        <v>0</v>
      </c>
      <c r="BS7" s="179">
        <f>'Form VII'!$AC$7</f>
        <v>0</v>
      </c>
      <c r="BT7" s="179">
        <f>'Form VII'!$AD$7</f>
        <v>0</v>
      </c>
      <c r="BU7" s="179">
        <f>'Form VII'!$AE$7</f>
        <v>0</v>
      </c>
      <c r="BV7" s="179">
        <f>'Form VII'!$AF$7</f>
        <v>0</v>
      </c>
      <c r="BW7" s="179">
        <f>'Form VII'!$AG$7</f>
        <v>0</v>
      </c>
      <c r="BX7" s="179">
        <f>'Form VII'!$AH$7</f>
        <v>0</v>
      </c>
      <c r="CC7" s="349" t="s">
        <v>13</v>
      </c>
    </row>
    <row r="8" spans="1:82" ht="15" customHeight="1" x14ac:dyDescent="0.2">
      <c r="A8" s="394"/>
      <c r="B8" s="304" t="str">
        <f>IF('Form VI'!$A$11=TRUE,"D",IF('Form VI'!$A$11=FALSE," "))</f>
        <v xml:space="preserve"> </v>
      </c>
      <c r="C8" s="58"/>
      <c r="D8" s="58"/>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351"/>
      <c r="AJ8" s="371"/>
      <c r="AK8" s="373"/>
      <c r="AL8" s="373"/>
      <c r="AM8" s="373"/>
      <c r="AN8" s="373"/>
      <c r="AO8" s="373"/>
      <c r="AP8" s="373"/>
      <c r="AQ8" s="20"/>
      <c r="AS8" s="179">
        <f>'Form VII'!$C$8</f>
        <v>0</v>
      </c>
      <c r="AT8" s="179">
        <f>'Form VII'!$D$8</f>
        <v>0</v>
      </c>
      <c r="AU8" s="179">
        <f>'Form VII'!$E$8</f>
        <v>0</v>
      </c>
      <c r="AV8" s="178"/>
      <c r="AW8" s="179">
        <f>'Form VII'!$G$8</f>
        <v>0</v>
      </c>
      <c r="AX8" s="179">
        <f>'Form VII'!$H$8</f>
        <v>0</v>
      </c>
      <c r="AY8" s="179">
        <f>'Form VII'!$I$8</f>
        <v>0</v>
      </c>
      <c r="AZ8" s="179">
        <f>'Form VII'!$J$8</f>
        <v>0</v>
      </c>
      <c r="BA8" s="179">
        <f>'Form VII'!$K$8</f>
        <v>0</v>
      </c>
      <c r="BB8" s="179">
        <f>'Form VII'!$L$8</f>
        <v>0</v>
      </c>
      <c r="BC8" s="179">
        <f>'Form VII'!$M$8</f>
        <v>0</v>
      </c>
      <c r="BD8" s="179">
        <f>'Form VII'!$N$8</f>
        <v>0</v>
      </c>
      <c r="BE8" s="179">
        <f>'Form VII'!$O$8</f>
        <v>0</v>
      </c>
      <c r="BF8" s="179">
        <f>'Form VII'!$P$8</f>
        <v>0</v>
      </c>
      <c r="BG8" s="179">
        <f>'Form VII'!$Q$8</f>
        <v>0</v>
      </c>
      <c r="BH8" s="179">
        <f>'Form VII'!$R$8</f>
        <v>0</v>
      </c>
      <c r="BI8" s="179">
        <f>'Form VII'!$S$8</f>
        <v>0</v>
      </c>
      <c r="BJ8" s="179">
        <f>'Form VII'!$T$8</f>
        <v>0</v>
      </c>
      <c r="BK8" s="179">
        <f>'Form VII'!$U$8</f>
        <v>0</v>
      </c>
      <c r="BL8" s="179">
        <f>'Form VII'!$V$8</f>
        <v>0</v>
      </c>
      <c r="BM8" s="179">
        <f>'Form VII'!$W$8</f>
        <v>0</v>
      </c>
      <c r="BN8" s="179">
        <f>'Form VII'!$X$8</f>
        <v>0</v>
      </c>
      <c r="BO8" s="179">
        <f>'Form VII'!$Y$8</f>
        <v>0</v>
      </c>
      <c r="BP8" s="179">
        <f>'Form VII'!$Z$8</f>
        <v>0</v>
      </c>
      <c r="BQ8" s="179">
        <f>'Form VII'!$AA$8</f>
        <v>0</v>
      </c>
      <c r="BR8" s="179">
        <f>'Form VII'!$AB$8</f>
        <v>0</v>
      </c>
      <c r="BS8" s="179">
        <f>'Form VII'!$AC$8</f>
        <v>0</v>
      </c>
      <c r="BT8" s="179">
        <f>'Form VII'!$AD$8</f>
        <v>0</v>
      </c>
      <c r="BU8" s="179">
        <f>'Form VII'!$AE$8</f>
        <v>0</v>
      </c>
      <c r="BV8" s="179">
        <f>'Form VII'!$AF$8</f>
        <v>0</v>
      </c>
      <c r="BW8" s="179">
        <f>'Form VII'!$AG$8</f>
        <v>0</v>
      </c>
      <c r="BX8" s="179">
        <f>'Form VII'!$AH$8</f>
        <v>0</v>
      </c>
    </row>
    <row r="9" spans="1:82" ht="15" customHeight="1" x14ac:dyDescent="0.2">
      <c r="A9" s="394"/>
      <c r="B9" s="304" t="str">
        <f>IF('Form VI'!$A$12=TRUE,"E",IF('Form VI'!$A$12=FALSE," "))</f>
        <v xml:space="preserve"> </v>
      </c>
      <c r="C9" s="58"/>
      <c r="D9" s="58"/>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351"/>
      <c r="AJ9" s="304" t="str">
        <f>IF('Form VI'!$A$8=TRUE,"A",IF('Form VI'!$A$8=FALSE," "))</f>
        <v xml:space="preserve"> </v>
      </c>
      <c r="AK9" s="358"/>
      <c r="AL9" s="358"/>
      <c r="AM9" s="358"/>
      <c r="AN9" s="358"/>
      <c r="AO9" s="358"/>
      <c r="AP9" s="358"/>
      <c r="AQ9" s="20"/>
      <c r="AS9" s="179">
        <f>'Form VII'!$C$9</f>
        <v>0</v>
      </c>
      <c r="AT9" s="179">
        <f>'Form VII'!$D$9</f>
        <v>0</v>
      </c>
      <c r="AU9" s="179">
        <f>'Form VII'!$E$9</f>
        <v>0</v>
      </c>
      <c r="AV9" s="179">
        <f>'Form VII'!$F$9</f>
        <v>0</v>
      </c>
      <c r="AW9" s="178"/>
      <c r="AX9" s="179">
        <f>'Form VII'!$H$9</f>
        <v>0</v>
      </c>
      <c r="AY9" s="179">
        <f>'Form VII'!$I$9</f>
        <v>0</v>
      </c>
      <c r="AZ9" s="179">
        <f>'Form VII'!$J$9</f>
        <v>0</v>
      </c>
      <c r="BA9" s="179">
        <f>'Form VII'!$K$9</f>
        <v>0</v>
      </c>
      <c r="BB9" s="179">
        <f>'Form VII'!$L$9</f>
        <v>0</v>
      </c>
      <c r="BC9" s="179">
        <f>'Form VII'!$M$9</f>
        <v>0</v>
      </c>
      <c r="BD9" s="179">
        <f>'Form VII'!$N$9</f>
        <v>0</v>
      </c>
      <c r="BE9" s="179">
        <f>'Form VII'!$O$9</f>
        <v>0</v>
      </c>
      <c r="BF9" s="179">
        <f>'Form VII'!$P$9</f>
        <v>0</v>
      </c>
      <c r="BG9" s="179">
        <f>'Form VII'!$Q$9</f>
        <v>0</v>
      </c>
      <c r="BH9" s="179">
        <f>'Form VII'!$R$9</f>
        <v>0</v>
      </c>
      <c r="BI9" s="179">
        <f>'Form VII'!$S$9</f>
        <v>0</v>
      </c>
      <c r="BJ9" s="179">
        <f>'Form VII'!$T$9</f>
        <v>0</v>
      </c>
      <c r="BK9" s="179">
        <f>'Form VII'!$U$9</f>
        <v>0</v>
      </c>
      <c r="BL9" s="179">
        <f>'Form VII'!$V$9</f>
        <v>0</v>
      </c>
      <c r="BM9" s="179">
        <f>'Form VII'!$W$9</f>
        <v>0</v>
      </c>
      <c r="BN9" s="179">
        <f>'Form VII'!$X$9</f>
        <v>0</v>
      </c>
      <c r="BO9" s="179">
        <f>'Form VII'!$Y$9</f>
        <v>0</v>
      </c>
      <c r="BP9" s="179">
        <f>'Form VII'!$Z$9</f>
        <v>0</v>
      </c>
      <c r="BQ9" s="179">
        <f>'Form VII'!$AA$9</f>
        <v>0</v>
      </c>
      <c r="BR9" s="179">
        <f>'Form VII'!$AB$9</f>
        <v>0</v>
      </c>
      <c r="BS9" s="179">
        <f>'Form VII'!$AC$9</f>
        <v>0</v>
      </c>
      <c r="BT9" s="179">
        <f>'Form VII'!$AD$9</f>
        <v>0</v>
      </c>
      <c r="BU9" s="179">
        <f>'Form VII'!$AE$9</f>
        <v>0</v>
      </c>
      <c r="BV9" s="179">
        <f>'Form VII'!$AF$9</f>
        <v>0</v>
      </c>
      <c r="BW9" s="179">
        <f>'Form VII'!$AG$9</f>
        <v>0</v>
      </c>
      <c r="BX9" s="179">
        <f>'Form VII'!$AH$9</f>
        <v>0</v>
      </c>
    </row>
    <row r="10" spans="1:82" ht="15" customHeight="1" x14ac:dyDescent="0.2">
      <c r="A10" s="394"/>
      <c r="B10" s="304" t="str">
        <f>IF('Form VI'!$A$13=TRUE,"F",IF('Form VI'!$A$13=FALSE," "))</f>
        <v xml:space="preserve"> </v>
      </c>
      <c r="C10" s="58"/>
      <c r="D10" s="58"/>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351"/>
      <c r="AJ10" s="304" t="str">
        <f>IF('Form VI'!$A$9=TRUE,"B",IF('Form VI'!$A$9=FALSE," "))</f>
        <v xml:space="preserve"> </v>
      </c>
      <c r="AK10" s="358"/>
      <c r="AL10" s="358"/>
      <c r="AM10" s="358"/>
      <c r="AN10" s="358"/>
      <c r="AO10" s="358"/>
      <c r="AP10" s="358"/>
      <c r="AQ10" s="20"/>
      <c r="AS10" s="179">
        <f>'Form VII'!$C$10</f>
        <v>0</v>
      </c>
      <c r="AT10" s="179">
        <f>'Form VII'!$D$10</f>
        <v>0</v>
      </c>
      <c r="AU10" s="179">
        <f>'Form VII'!$E$10</f>
        <v>0</v>
      </c>
      <c r="AV10" s="179">
        <f>'Form VII'!$F$10</f>
        <v>0</v>
      </c>
      <c r="AW10" s="179">
        <f>'Form VII'!$G$10</f>
        <v>0</v>
      </c>
      <c r="AX10" s="178"/>
      <c r="AY10" s="179">
        <f>'Form VII'!$I$10</f>
        <v>0</v>
      </c>
      <c r="AZ10" s="179">
        <f>'Form VII'!$J$10</f>
        <v>0</v>
      </c>
      <c r="BA10" s="179">
        <f>'Form VII'!$K$10</f>
        <v>0</v>
      </c>
      <c r="BB10" s="179">
        <f>'Form VII'!$L$10</f>
        <v>0</v>
      </c>
      <c r="BC10" s="179">
        <f>'Form VII'!$M$10</f>
        <v>0</v>
      </c>
      <c r="BD10" s="179">
        <f>'Form VII'!$N$10</f>
        <v>0</v>
      </c>
      <c r="BE10" s="179">
        <f>'Form VII'!$O$10</f>
        <v>0</v>
      </c>
      <c r="BF10" s="179">
        <f>'Form VII'!$P$10</f>
        <v>0</v>
      </c>
      <c r="BG10" s="179">
        <f>'Form VII'!$Q$10</f>
        <v>0</v>
      </c>
      <c r="BH10" s="179">
        <f>'Form VII'!$R$10</f>
        <v>0</v>
      </c>
      <c r="BI10" s="179">
        <f>'Form VII'!$S$10</f>
        <v>0</v>
      </c>
      <c r="BJ10" s="179">
        <f>'Form VII'!$T$10</f>
        <v>0</v>
      </c>
      <c r="BK10" s="179">
        <f>'Form VII'!$U$10</f>
        <v>0</v>
      </c>
      <c r="BL10" s="179">
        <f>'Form VII'!$V$10</f>
        <v>0</v>
      </c>
      <c r="BM10" s="179">
        <f>'Form VII'!$W$10</f>
        <v>0</v>
      </c>
      <c r="BN10" s="179">
        <f>'Form VII'!$X$10</f>
        <v>0</v>
      </c>
      <c r="BO10" s="179">
        <f>'Form VII'!$Y$10</f>
        <v>0</v>
      </c>
      <c r="BP10" s="179">
        <f>'Form VII'!$Z$10</f>
        <v>0</v>
      </c>
      <c r="BQ10" s="179">
        <f>'Form VII'!$AA$10</f>
        <v>0</v>
      </c>
      <c r="BR10" s="179">
        <f>'Form VII'!$AB$10</f>
        <v>0</v>
      </c>
      <c r="BS10" s="179">
        <f>'Form VII'!$AC$10</f>
        <v>0</v>
      </c>
      <c r="BT10" s="179">
        <f>'Form VII'!$AD$10</f>
        <v>0</v>
      </c>
      <c r="BU10" s="179">
        <f>'Form VII'!$AE$10</f>
        <v>0</v>
      </c>
      <c r="BV10" s="179">
        <f>'Form VII'!$AF$10</f>
        <v>0</v>
      </c>
      <c r="BW10" s="179">
        <f>'Form VII'!$AG$10</f>
        <v>0</v>
      </c>
      <c r="BX10" s="179">
        <f>'Form VII'!$AH$10</f>
        <v>0</v>
      </c>
    </row>
    <row r="11" spans="1:82" ht="15" customHeight="1" x14ac:dyDescent="0.2">
      <c r="A11" s="4"/>
      <c r="B11" s="304" t="str">
        <f>IF('Form VI'!$A$14=TRUE,"G",IF('Form VI'!$A$14=FALSE," "))</f>
        <v xml:space="preserve"> </v>
      </c>
      <c r="C11" s="58"/>
      <c r="D11" s="58"/>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351"/>
      <c r="AJ11" s="304" t="str">
        <f>IF('Form VI'!$A$10=TRUE,"C",IF('Form VI'!$A$10=FALSE," "))</f>
        <v xml:space="preserve"> </v>
      </c>
      <c r="AK11" s="358"/>
      <c r="AL11" s="358"/>
      <c r="AM11" s="358"/>
      <c r="AN11" s="358"/>
      <c r="AO11" s="358"/>
      <c r="AP11" s="358"/>
      <c r="AQ11" s="20"/>
      <c r="AS11" s="179">
        <f>'Form VII'!$C$11</f>
        <v>0</v>
      </c>
      <c r="AT11" s="179">
        <f>'Form VII'!$D$11</f>
        <v>0</v>
      </c>
      <c r="AU11" s="179">
        <f>'Form VII'!$E$11</f>
        <v>0</v>
      </c>
      <c r="AV11" s="179">
        <f>'Form VII'!$F$11</f>
        <v>0</v>
      </c>
      <c r="AW11" s="179">
        <f>'Form VII'!$G$11</f>
        <v>0</v>
      </c>
      <c r="AX11" s="179">
        <f>'Form VII'!$H$11</f>
        <v>0</v>
      </c>
      <c r="AY11" s="178"/>
      <c r="AZ11" s="179">
        <f>'Form VII'!$J$11</f>
        <v>0</v>
      </c>
      <c r="BA11" s="179">
        <f>'Form VII'!$K$11</f>
        <v>0</v>
      </c>
      <c r="BB11" s="179">
        <f>'Form VII'!$L$11</f>
        <v>0</v>
      </c>
      <c r="BC11" s="179">
        <f>'Form VII'!$M$11</f>
        <v>0</v>
      </c>
      <c r="BD11" s="179">
        <f>'Form VII'!$N$11</f>
        <v>0</v>
      </c>
      <c r="BE11" s="179">
        <f>'Form VII'!$O$11</f>
        <v>0</v>
      </c>
      <c r="BF11" s="179">
        <f>'Form VII'!$P$11</f>
        <v>0</v>
      </c>
      <c r="BG11" s="179">
        <f>'Form VII'!$Q$11</f>
        <v>0</v>
      </c>
      <c r="BH11" s="179">
        <f>'Form VII'!$R$11</f>
        <v>0</v>
      </c>
      <c r="BI11" s="179">
        <f>'Form VII'!$S$11</f>
        <v>0</v>
      </c>
      <c r="BJ11" s="179">
        <f>'Form VII'!$T$11</f>
        <v>0</v>
      </c>
      <c r="BK11" s="179">
        <f>'Form VII'!$U$11</f>
        <v>0</v>
      </c>
      <c r="BL11" s="179">
        <f>'Form VII'!$V$11</f>
        <v>0</v>
      </c>
      <c r="BM11" s="179">
        <f>'Form VII'!$W$11</f>
        <v>0</v>
      </c>
      <c r="BN11" s="179">
        <f>'Form VII'!$X$11</f>
        <v>0</v>
      </c>
      <c r="BO11" s="179">
        <f>'Form VII'!$Y$11</f>
        <v>0</v>
      </c>
      <c r="BP11" s="179">
        <f>'Form VII'!$Z$11</f>
        <v>0</v>
      </c>
      <c r="BQ11" s="179">
        <f>'Form VII'!$AA$11</f>
        <v>0</v>
      </c>
      <c r="BR11" s="179">
        <f>'Form VII'!$AB$11</f>
        <v>0</v>
      </c>
      <c r="BS11" s="179">
        <f>'Form VII'!$AC$11</f>
        <v>0</v>
      </c>
      <c r="BT11" s="179">
        <f>'Form VII'!$AD$11</f>
        <v>0</v>
      </c>
      <c r="BU11" s="179">
        <f>'Form VII'!$AE$11</f>
        <v>0</v>
      </c>
      <c r="BV11" s="179">
        <f>'Form VII'!$AF$11</f>
        <v>0</v>
      </c>
      <c r="BW11" s="179">
        <f>'Form VII'!$AG$11</f>
        <v>0</v>
      </c>
      <c r="BX11" s="179">
        <f>'Form VII'!$AH$11</f>
        <v>0</v>
      </c>
    </row>
    <row r="12" spans="1:82" ht="15" customHeight="1" x14ac:dyDescent="0.2">
      <c r="A12" s="4"/>
      <c r="B12" s="304" t="str">
        <f>IF('Form VI'!$A$15=TRUE,"H",IF('Form VI'!$A$15=FALSE," "))</f>
        <v xml:space="preserve"> </v>
      </c>
      <c r="C12" s="58"/>
      <c r="D12" s="58"/>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351"/>
      <c r="AJ12" s="304" t="str">
        <f>IF('Form VI'!$A$11=TRUE,"D",IF('Form VI'!$A$11=FALSE," "))</f>
        <v xml:space="preserve"> </v>
      </c>
      <c r="AK12" s="358"/>
      <c r="AL12" s="358"/>
      <c r="AM12" s="358"/>
      <c r="AN12" s="358"/>
      <c r="AO12" s="358"/>
      <c r="AP12" s="358"/>
      <c r="AQ12" s="20"/>
      <c r="AS12" s="179">
        <f>'Form VII'!$C$12</f>
        <v>0</v>
      </c>
      <c r="AT12" s="179">
        <f>'Form VII'!$D$12</f>
        <v>0</v>
      </c>
      <c r="AU12" s="179">
        <f>'Form VII'!$E$12</f>
        <v>0</v>
      </c>
      <c r="AV12" s="179">
        <f>'Form VII'!$F$12</f>
        <v>0</v>
      </c>
      <c r="AW12" s="179">
        <f>'Form VII'!$G$12</f>
        <v>0</v>
      </c>
      <c r="AX12" s="179">
        <f>'Form VII'!$H$12</f>
        <v>0</v>
      </c>
      <c r="AY12" s="179">
        <f>'Form VII'!$I$12</f>
        <v>0</v>
      </c>
      <c r="AZ12" s="178"/>
      <c r="BA12" s="179">
        <f>'Form VII'!$K$12</f>
        <v>0</v>
      </c>
      <c r="BB12" s="179">
        <f>'Form VII'!$L$12</f>
        <v>0</v>
      </c>
      <c r="BC12" s="179">
        <f>'Form VII'!$M$12</f>
        <v>0</v>
      </c>
      <c r="BD12" s="179">
        <f>'Form VII'!$N$12</f>
        <v>0</v>
      </c>
      <c r="BE12" s="179">
        <f>'Form VII'!$O$12</f>
        <v>0</v>
      </c>
      <c r="BF12" s="179">
        <f>'Form VII'!$P$12</f>
        <v>0</v>
      </c>
      <c r="BG12" s="179">
        <f>'Form VII'!$Q$12</f>
        <v>0</v>
      </c>
      <c r="BH12" s="179">
        <f>'Form VII'!$R$12</f>
        <v>0</v>
      </c>
      <c r="BI12" s="179">
        <f>'Form VII'!$S$12</f>
        <v>0</v>
      </c>
      <c r="BJ12" s="179">
        <f>'Form VII'!$T$12</f>
        <v>0</v>
      </c>
      <c r="BK12" s="179">
        <f>'Form VII'!$U$12</f>
        <v>0</v>
      </c>
      <c r="BL12" s="179">
        <f>'Form VII'!$V$12</f>
        <v>0</v>
      </c>
      <c r="BM12" s="179">
        <f>'Form VII'!$W$12</f>
        <v>0</v>
      </c>
      <c r="BN12" s="179">
        <f>'Form VII'!$X$12</f>
        <v>0</v>
      </c>
      <c r="BO12" s="179">
        <f>'Form VII'!$Y$12</f>
        <v>0</v>
      </c>
      <c r="BP12" s="179">
        <f>'Form VII'!$Z$12</f>
        <v>0</v>
      </c>
      <c r="BQ12" s="179">
        <f>'Form VII'!$AA$12</f>
        <v>0</v>
      </c>
      <c r="BR12" s="179">
        <f>'Form VII'!$AB$12</f>
        <v>0</v>
      </c>
      <c r="BS12" s="179">
        <f>'Form VII'!$AC$12</f>
        <v>0</v>
      </c>
      <c r="BT12" s="179">
        <f>'Form VII'!$AD$12</f>
        <v>0</v>
      </c>
      <c r="BU12" s="179">
        <f>'Form VII'!$AE$12</f>
        <v>0</v>
      </c>
      <c r="BV12" s="179">
        <f>'Form VII'!$AF$12</f>
        <v>0</v>
      </c>
      <c r="BW12" s="179">
        <f>'Form VII'!$AG$12</f>
        <v>0</v>
      </c>
      <c r="BX12" s="179">
        <f>'Form VII'!$AH$12</f>
        <v>0</v>
      </c>
    </row>
    <row r="13" spans="1:82" ht="15" customHeight="1" x14ac:dyDescent="0.2">
      <c r="A13" s="4"/>
      <c r="B13" s="304" t="str">
        <f>IF('Form VI'!$A$16=TRUE,"I",IF('Form VI'!$A$16=FALSE," "))</f>
        <v xml:space="preserve"> </v>
      </c>
      <c r="C13" s="58"/>
      <c r="D13" s="58"/>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351"/>
      <c r="AJ13" s="304" t="str">
        <f>IF('Form VI'!$A$12=TRUE,"E",IF('Form VI'!$A$12=FALSE," "))</f>
        <v xml:space="preserve"> </v>
      </c>
      <c r="AK13" s="358"/>
      <c r="AL13" s="358"/>
      <c r="AM13" s="358"/>
      <c r="AN13" s="358"/>
      <c r="AO13" s="358"/>
      <c r="AP13" s="358"/>
      <c r="AQ13" s="20"/>
      <c r="AS13" s="179">
        <f>'Form VII'!$C$13</f>
        <v>0</v>
      </c>
      <c r="AT13" s="179">
        <f>'Form VII'!$D$13</f>
        <v>0</v>
      </c>
      <c r="AU13" s="179">
        <f>'Form VII'!$E$13</f>
        <v>0</v>
      </c>
      <c r="AV13" s="179">
        <f>'Form VII'!$F$13</f>
        <v>0</v>
      </c>
      <c r="AW13" s="179">
        <f>'Form VII'!$G$13</f>
        <v>0</v>
      </c>
      <c r="AX13" s="179">
        <f>'Form VII'!$H$13</f>
        <v>0</v>
      </c>
      <c r="AY13" s="179">
        <f>'Form VII'!$I$13</f>
        <v>0</v>
      </c>
      <c r="AZ13" s="179">
        <f>'Form VII'!$J$13</f>
        <v>0</v>
      </c>
      <c r="BA13" s="178"/>
      <c r="BB13" s="179">
        <f>'Form VII'!$L$13</f>
        <v>0</v>
      </c>
      <c r="BC13" s="179">
        <f>'Form VII'!$M$13</f>
        <v>0</v>
      </c>
      <c r="BD13" s="179">
        <f>'Form VII'!$N$13</f>
        <v>0</v>
      </c>
      <c r="BE13" s="179">
        <f>'Form VII'!$O$13</f>
        <v>0</v>
      </c>
      <c r="BF13" s="179">
        <f>'Form VII'!$P$13</f>
        <v>0</v>
      </c>
      <c r="BG13" s="179">
        <f>'Form VII'!$Q$13</f>
        <v>0</v>
      </c>
      <c r="BH13" s="179">
        <f>'Form VII'!$R$13</f>
        <v>0</v>
      </c>
      <c r="BI13" s="179">
        <f>'Form VII'!$S$13</f>
        <v>0</v>
      </c>
      <c r="BJ13" s="179">
        <f>'Form VII'!$T$13</f>
        <v>0</v>
      </c>
      <c r="BK13" s="179">
        <f>'Form VII'!$U$13</f>
        <v>0</v>
      </c>
      <c r="BL13" s="179">
        <f>'Form VII'!$V$13</f>
        <v>0</v>
      </c>
      <c r="BM13" s="179">
        <f>'Form VII'!$W$13</f>
        <v>0</v>
      </c>
      <c r="BN13" s="179">
        <f>'Form VII'!$X$13</f>
        <v>0</v>
      </c>
      <c r="BO13" s="179">
        <f>'Form VII'!$Y$13</f>
        <v>0</v>
      </c>
      <c r="BP13" s="179">
        <f>'Form VII'!$Z$13</f>
        <v>0</v>
      </c>
      <c r="BQ13" s="179">
        <f>'Form VII'!$AA$13</f>
        <v>0</v>
      </c>
      <c r="BR13" s="179">
        <f>'Form VII'!$AB$13</f>
        <v>0</v>
      </c>
      <c r="BS13" s="179">
        <f>'Form VII'!$AC$13</f>
        <v>0</v>
      </c>
      <c r="BT13" s="179">
        <f>'Form VII'!$AD$13</f>
        <v>0</v>
      </c>
      <c r="BU13" s="179">
        <f>'Form VII'!$AE$13</f>
        <v>0</v>
      </c>
      <c r="BV13" s="179">
        <f>'Form VII'!$AF$13</f>
        <v>0</v>
      </c>
      <c r="BW13" s="179">
        <f>'Form VII'!$AG$13</f>
        <v>0</v>
      </c>
      <c r="BX13" s="179">
        <f>'Form VII'!$AH$13</f>
        <v>0</v>
      </c>
    </row>
    <row r="14" spans="1:82" ht="15" customHeight="1" x14ac:dyDescent="0.2">
      <c r="A14" s="4"/>
      <c r="B14" s="304" t="str">
        <f>IF('Form VI'!$A$17=TRUE,"J",IF('Form VI'!$A$17=FALSE," "))</f>
        <v xml:space="preserve"> </v>
      </c>
      <c r="C14" s="58"/>
      <c r="D14" s="58"/>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351"/>
      <c r="AJ14" s="304" t="str">
        <f>IF('Form VI'!$A$13=TRUE,"F",IF('Form VI'!$A$13=FALSE," "))</f>
        <v xml:space="preserve"> </v>
      </c>
      <c r="AK14" s="358"/>
      <c r="AL14" s="358"/>
      <c r="AM14" s="358"/>
      <c r="AN14" s="358"/>
      <c r="AO14" s="358"/>
      <c r="AP14" s="358"/>
      <c r="AQ14" s="20"/>
      <c r="AS14" s="179">
        <f>'Form VII'!$C$14</f>
        <v>0</v>
      </c>
      <c r="AT14" s="179">
        <f>'Form VII'!$D$14</f>
        <v>0</v>
      </c>
      <c r="AU14" s="179">
        <f>'Form VII'!$E$14</f>
        <v>0</v>
      </c>
      <c r="AV14" s="179">
        <f>'Form VII'!$F$14</f>
        <v>0</v>
      </c>
      <c r="AW14" s="179">
        <f>'Form VII'!$G$14</f>
        <v>0</v>
      </c>
      <c r="AX14" s="179">
        <f>'Form VII'!$H$14</f>
        <v>0</v>
      </c>
      <c r="AY14" s="179">
        <f>'Form VII'!$I$14</f>
        <v>0</v>
      </c>
      <c r="AZ14" s="179">
        <f>'Form VII'!$J$14</f>
        <v>0</v>
      </c>
      <c r="BA14" s="179">
        <f>'Form VII'!$K$14</f>
        <v>0</v>
      </c>
      <c r="BB14" s="178"/>
      <c r="BC14" s="179">
        <f>'Form VII'!$M$14</f>
        <v>0</v>
      </c>
      <c r="BD14" s="179">
        <f>'Form VII'!$N$14</f>
        <v>0</v>
      </c>
      <c r="BE14" s="179">
        <f>'Form VII'!$O$14</f>
        <v>0</v>
      </c>
      <c r="BF14" s="179">
        <f>'Form VII'!$P$14</f>
        <v>0</v>
      </c>
      <c r="BG14" s="179">
        <f>'Form VII'!$Q$14</f>
        <v>0</v>
      </c>
      <c r="BH14" s="179">
        <f>'Form VII'!$R$14</f>
        <v>0</v>
      </c>
      <c r="BI14" s="179">
        <f>'Form VII'!$S$14</f>
        <v>0</v>
      </c>
      <c r="BJ14" s="179">
        <f>'Form VII'!$T$14</f>
        <v>0</v>
      </c>
      <c r="BK14" s="179">
        <f>'Form VII'!$U$14</f>
        <v>0</v>
      </c>
      <c r="BL14" s="179">
        <f>'Form VII'!$V$14</f>
        <v>0</v>
      </c>
      <c r="BM14" s="179">
        <f>'Form VII'!$W$14</f>
        <v>0</v>
      </c>
      <c r="BN14" s="179">
        <f>'Form VII'!$X$14</f>
        <v>0</v>
      </c>
      <c r="BO14" s="179">
        <f>'Form VII'!$Y$14</f>
        <v>0</v>
      </c>
      <c r="BP14" s="179">
        <f>'Form VII'!$Z$14</f>
        <v>0</v>
      </c>
      <c r="BQ14" s="179">
        <f>'Form VII'!$AA$14</f>
        <v>0</v>
      </c>
      <c r="BR14" s="179">
        <f>'Form VII'!$AB$14</f>
        <v>0</v>
      </c>
      <c r="BS14" s="179">
        <f>'Form VII'!$AC$14</f>
        <v>0</v>
      </c>
      <c r="BT14" s="179">
        <f>'Form VII'!$AD$14</f>
        <v>0</v>
      </c>
      <c r="BU14" s="179">
        <f>'Form VII'!$AE$14</f>
        <v>0</v>
      </c>
      <c r="BV14" s="179">
        <f>'Form VII'!$AF$14</f>
        <v>0</v>
      </c>
      <c r="BW14" s="179">
        <f>'Form VII'!$AG$14</f>
        <v>0</v>
      </c>
      <c r="BX14" s="179">
        <f>'Form VII'!$AH$14</f>
        <v>0</v>
      </c>
    </row>
    <row r="15" spans="1:82" ht="15" customHeight="1" x14ac:dyDescent="0.2">
      <c r="A15" s="4"/>
      <c r="B15" s="304" t="str">
        <f>IF('Form VI'!$A$18=TRUE,"K",IF('Form VI'!$A$18=FALSE," "))</f>
        <v xml:space="preserve"> </v>
      </c>
      <c r="C15" s="58"/>
      <c r="D15" s="58"/>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351"/>
      <c r="AJ15" s="304" t="str">
        <f>IF('Form VI'!$A$14=TRUE,"G",IF('Form VI'!$A$14=FALSE," "))</f>
        <v xml:space="preserve"> </v>
      </c>
      <c r="AK15" s="358"/>
      <c r="AL15" s="358"/>
      <c r="AM15" s="358"/>
      <c r="AN15" s="358"/>
      <c r="AO15" s="358"/>
      <c r="AP15" s="358"/>
      <c r="AQ15" s="20"/>
      <c r="AS15" s="179">
        <f>'Form VII'!$C$15</f>
        <v>0</v>
      </c>
      <c r="AT15" s="179">
        <f>'Form VII'!$D$15</f>
        <v>0</v>
      </c>
      <c r="AU15" s="179">
        <f>'Form VII'!$E$15</f>
        <v>0</v>
      </c>
      <c r="AV15" s="179">
        <f>'Form VII'!$F$15</f>
        <v>0</v>
      </c>
      <c r="AW15" s="179">
        <f>'Form VII'!$G$15</f>
        <v>0</v>
      </c>
      <c r="AX15" s="179">
        <f>'Form VII'!$H$15</f>
        <v>0</v>
      </c>
      <c r="AY15" s="179">
        <f>'Form VII'!$I$15</f>
        <v>0</v>
      </c>
      <c r="AZ15" s="179">
        <f>'Form VII'!$J$15</f>
        <v>0</v>
      </c>
      <c r="BA15" s="179">
        <f>'Form VII'!$K$15</f>
        <v>0</v>
      </c>
      <c r="BB15" s="179">
        <f>'Form VII'!$L$15</f>
        <v>0</v>
      </c>
      <c r="BC15" s="178"/>
      <c r="BD15" s="179">
        <f>'Form VII'!$N$15</f>
        <v>0</v>
      </c>
      <c r="BE15" s="179">
        <f>'Form VII'!$O$15</f>
        <v>0</v>
      </c>
      <c r="BF15" s="179">
        <f>'Form VII'!$P$15</f>
        <v>0</v>
      </c>
      <c r="BG15" s="179">
        <f>'Form VII'!$Q$15</f>
        <v>0</v>
      </c>
      <c r="BH15" s="179">
        <f>'Form VII'!$R$15</f>
        <v>0</v>
      </c>
      <c r="BI15" s="179">
        <f>'Form VII'!$S$15</f>
        <v>0</v>
      </c>
      <c r="BJ15" s="179">
        <f>'Form VII'!$T$15</f>
        <v>0</v>
      </c>
      <c r="BK15" s="179">
        <f>'Form VII'!$U$15</f>
        <v>0</v>
      </c>
      <c r="BL15" s="179">
        <f>'Form VII'!$V$15</f>
        <v>0</v>
      </c>
      <c r="BM15" s="179">
        <f>'Form VII'!$W$15</f>
        <v>0</v>
      </c>
      <c r="BN15" s="179">
        <f>'Form VII'!$X$15</f>
        <v>0</v>
      </c>
      <c r="BO15" s="179">
        <f>'Form VII'!$Y$15</f>
        <v>0</v>
      </c>
      <c r="BP15" s="179">
        <f>'Form VII'!$Z$15</f>
        <v>0</v>
      </c>
      <c r="BQ15" s="179">
        <f>'Form VII'!$AA$15</f>
        <v>0</v>
      </c>
      <c r="BR15" s="179">
        <f>'Form VII'!$AB$15</f>
        <v>0</v>
      </c>
      <c r="BS15" s="179">
        <f>'Form VII'!$AC$15</f>
        <v>0</v>
      </c>
      <c r="BT15" s="179">
        <f>'Form VII'!$AD$15</f>
        <v>0</v>
      </c>
      <c r="BU15" s="179">
        <f>'Form VII'!$AE$15</f>
        <v>0</v>
      </c>
      <c r="BV15" s="179">
        <f>'Form VII'!$AF$15</f>
        <v>0</v>
      </c>
      <c r="BW15" s="179">
        <f>'Form VII'!$AG$15</f>
        <v>0</v>
      </c>
      <c r="BX15" s="179">
        <f>'Form VII'!$AH$15</f>
        <v>0</v>
      </c>
    </row>
    <row r="16" spans="1:82" ht="15" customHeight="1" x14ac:dyDescent="0.2">
      <c r="A16" s="4"/>
      <c r="B16" s="304" t="str">
        <f>IF('Form VI'!$A$19=TRUE,"L",IF('Form VI'!$A$19=FALSE," "))</f>
        <v xml:space="preserve"> </v>
      </c>
      <c r="C16" s="58"/>
      <c r="D16" s="58"/>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351"/>
      <c r="AJ16" s="304" t="str">
        <f>IF('Form VI'!$A$15=TRUE,"H",IF('Form VI'!$A$15=FALSE," "))</f>
        <v xml:space="preserve"> </v>
      </c>
      <c r="AK16" s="358"/>
      <c r="AL16" s="358"/>
      <c r="AM16" s="358"/>
      <c r="AN16" s="358"/>
      <c r="AO16" s="358"/>
      <c r="AP16" s="358"/>
      <c r="AQ16" s="20"/>
      <c r="AS16" s="179">
        <f>'Form VII'!$C$16</f>
        <v>0</v>
      </c>
      <c r="AT16" s="179">
        <f>'Form VII'!$D$16</f>
        <v>0</v>
      </c>
      <c r="AU16" s="179">
        <f>'Form VII'!$E$16</f>
        <v>0</v>
      </c>
      <c r="AV16" s="179">
        <f>'Form VII'!$F$16</f>
        <v>0</v>
      </c>
      <c r="AW16" s="179">
        <f>'Form VII'!$G$16</f>
        <v>0</v>
      </c>
      <c r="AX16" s="179">
        <f>'Form VII'!$H$16</f>
        <v>0</v>
      </c>
      <c r="AY16" s="179">
        <f>'Form VII'!$I$16</f>
        <v>0</v>
      </c>
      <c r="AZ16" s="179">
        <f>'Form VII'!$J$16</f>
        <v>0</v>
      </c>
      <c r="BA16" s="179">
        <f>'Form VII'!$K$16</f>
        <v>0</v>
      </c>
      <c r="BB16" s="179">
        <f>'Form VII'!$L$16</f>
        <v>0</v>
      </c>
      <c r="BC16" s="179">
        <f>'Form VII'!$M$16</f>
        <v>0</v>
      </c>
      <c r="BD16" s="178"/>
      <c r="BE16" s="179">
        <f>'Form VII'!$O$16</f>
        <v>0</v>
      </c>
      <c r="BF16" s="179">
        <f>'Form VII'!$P$16</f>
        <v>0</v>
      </c>
      <c r="BG16" s="179">
        <f>'Form VII'!$Q$16</f>
        <v>0</v>
      </c>
      <c r="BH16" s="179">
        <f>'Form VII'!$R$16</f>
        <v>0</v>
      </c>
      <c r="BI16" s="179">
        <f>'Form VII'!$S$16</f>
        <v>0</v>
      </c>
      <c r="BJ16" s="179">
        <f>'Form VII'!$T$16</f>
        <v>0</v>
      </c>
      <c r="BK16" s="179">
        <f>'Form VII'!$U$16</f>
        <v>0</v>
      </c>
      <c r="BL16" s="179">
        <f>'Form VII'!$V$16</f>
        <v>0</v>
      </c>
      <c r="BM16" s="179">
        <f>'Form VII'!$W$16</f>
        <v>0</v>
      </c>
      <c r="BN16" s="179">
        <f>'Form VII'!$X$16</f>
        <v>0</v>
      </c>
      <c r="BO16" s="179">
        <f>'Form VII'!$Y$16</f>
        <v>0</v>
      </c>
      <c r="BP16" s="179">
        <f>'Form VII'!$Z$16</f>
        <v>0</v>
      </c>
      <c r="BQ16" s="179">
        <f>'Form VII'!$AA$16</f>
        <v>0</v>
      </c>
      <c r="BR16" s="179">
        <f>'Form VII'!$AB$16</f>
        <v>0</v>
      </c>
      <c r="BS16" s="179">
        <f>'Form VII'!$AC$16</f>
        <v>0</v>
      </c>
      <c r="BT16" s="179">
        <f>'Form VII'!$AD$16</f>
        <v>0</v>
      </c>
      <c r="BU16" s="179">
        <f>'Form VII'!$AE$16</f>
        <v>0</v>
      </c>
      <c r="BV16" s="179">
        <f>'Form VII'!$AF$16</f>
        <v>0</v>
      </c>
      <c r="BW16" s="179">
        <f>'Form VII'!$AG$16</f>
        <v>0</v>
      </c>
      <c r="BX16" s="179">
        <f>'Form VII'!$AH$16</f>
        <v>0</v>
      </c>
    </row>
    <row r="17" spans="1:76" ht="15" customHeight="1" x14ac:dyDescent="0.2">
      <c r="A17" s="4"/>
      <c r="B17" s="304" t="str">
        <f>IF('Form VI'!$A$20=TRUE,"M",IF('Form VI'!$A$20=FALSE," "))</f>
        <v xml:space="preserve"> </v>
      </c>
      <c r="C17" s="58"/>
      <c r="D17" s="58"/>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351"/>
      <c r="AJ17" s="304" t="str">
        <f>IF('Form VI'!$A$16=TRUE,"I",IF('Form VI'!$A$16=FALSE," "))</f>
        <v xml:space="preserve"> </v>
      </c>
      <c r="AK17" s="358"/>
      <c r="AL17" s="358"/>
      <c r="AM17" s="358"/>
      <c r="AN17" s="358"/>
      <c r="AO17" s="358"/>
      <c r="AP17" s="358"/>
      <c r="AQ17" s="20"/>
      <c r="AS17" s="179">
        <f>'Form VII'!$C$17</f>
        <v>0</v>
      </c>
      <c r="AT17" s="179">
        <f>'Form VII'!$D$17</f>
        <v>0</v>
      </c>
      <c r="AU17" s="179">
        <f>'Form VII'!$E$17</f>
        <v>0</v>
      </c>
      <c r="AV17" s="179">
        <f>'Form VII'!$F$17</f>
        <v>0</v>
      </c>
      <c r="AW17" s="179">
        <f>'Form VII'!$G$17</f>
        <v>0</v>
      </c>
      <c r="AX17" s="179">
        <f>'Form VII'!$H$17</f>
        <v>0</v>
      </c>
      <c r="AY17" s="179">
        <f>'Form VII'!$I$17</f>
        <v>0</v>
      </c>
      <c r="AZ17" s="179">
        <f>'Form VII'!$J$17</f>
        <v>0</v>
      </c>
      <c r="BA17" s="179">
        <f>'Form VII'!$K$17</f>
        <v>0</v>
      </c>
      <c r="BB17" s="179">
        <f>'Form VII'!$L$17</f>
        <v>0</v>
      </c>
      <c r="BC17" s="179">
        <f>'Form VII'!$M$17</f>
        <v>0</v>
      </c>
      <c r="BD17" s="179">
        <f>'Form VII'!$N$17</f>
        <v>0</v>
      </c>
      <c r="BE17" s="178"/>
      <c r="BF17" s="179">
        <f>'Form VII'!$P$17</f>
        <v>0</v>
      </c>
      <c r="BG17" s="179">
        <f>'Form VII'!$Q$17</f>
        <v>0</v>
      </c>
      <c r="BH17" s="179">
        <f>'Form VII'!$R$17</f>
        <v>0</v>
      </c>
      <c r="BI17" s="179">
        <f>'Form VII'!$S$17</f>
        <v>0</v>
      </c>
      <c r="BJ17" s="179">
        <f>'Form VII'!$T$17</f>
        <v>0</v>
      </c>
      <c r="BK17" s="179">
        <f>'Form VII'!$U$17</f>
        <v>0</v>
      </c>
      <c r="BL17" s="179">
        <f>'Form VII'!$V$17</f>
        <v>0</v>
      </c>
      <c r="BM17" s="179">
        <f>'Form VII'!$W$17</f>
        <v>0</v>
      </c>
      <c r="BN17" s="179">
        <f>'Form VII'!$X$17</f>
        <v>0</v>
      </c>
      <c r="BO17" s="179">
        <f>'Form VII'!$Y$17</f>
        <v>0</v>
      </c>
      <c r="BP17" s="179">
        <f>'Form VII'!$Z$17</f>
        <v>0</v>
      </c>
      <c r="BQ17" s="179">
        <f>'Form VII'!$AA$17</f>
        <v>0</v>
      </c>
      <c r="BR17" s="179">
        <f>'Form VII'!$AB$17</f>
        <v>0</v>
      </c>
      <c r="BS17" s="179">
        <f>'Form VII'!$AC$17</f>
        <v>0</v>
      </c>
      <c r="BT17" s="179">
        <f>'Form VII'!$AD$17</f>
        <v>0</v>
      </c>
      <c r="BU17" s="179">
        <f>'Form VII'!$AE$17</f>
        <v>0</v>
      </c>
      <c r="BV17" s="179">
        <f>'Form VII'!$AF$17</f>
        <v>0</v>
      </c>
      <c r="BW17" s="179">
        <f>'Form VII'!$AG$17</f>
        <v>0</v>
      </c>
      <c r="BX17" s="179">
        <f>'Form VII'!$AH$17</f>
        <v>0</v>
      </c>
    </row>
    <row r="18" spans="1:76" ht="15" customHeight="1" x14ac:dyDescent="0.2">
      <c r="A18" s="4"/>
      <c r="B18" s="304" t="str">
        <f>IF('Form VI'!$A$21=TRUE,"N",IF('Form VI'!$A$21=FALSE," "))</f>
        <v xml:space="preserve"> </v>
      </c>
      <c r="C18" s="58"/>
      <c r="D18" s="58"/>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351"/>
      <c r="AJ18" s="304" t="str">
        <f>IF('Form VI'!$A$17=TRUE,"J",IF('Form VI'!$A$17=FALSE," "))</f>
        <v xml:space="preserve"> </v>
      </c>
      <c r="AK18" s="358"/>
      <c r="AL18" s="358"/>
      <c r="AM18" s="358"/>
      <c r="AN18" s="358"/>
      <c r="AO18" s="358"/>
      <c r="AP18" s="358"/>
      <c r="AQ18" s="20"/>
      <c r="AS18" s="179">
        <f>'Form VII'!$C$18</f>
        <v>0</v>
      </c>
      <c r="AT18" s="179">
        <f>'Form VII'!$D$18</f>
        <v>0</v>
      </c>
      <c r="AU18" s="179">
        <f>'Form VII'!$E$18</f>
        <v>0</v>
      </c>
      <c r="AV18" s="179">
        <f>'Form VII'!$F$18</f>
        <v>0</v>
      </c>
      <c r="AW18" s="179">
        <f>'Form VII'!$G$18</f>
        <v>0</v>
      </c>
      <c r="AX18" s="179">
        <f>'Form VII'!$H$18</f>
        <v>0</v>
      </c>
      <c r="AY18" s="179">
        <f>'Form VII'!$I$18</f>
        <v>0</v>
      </c>
      <c r="AZ18" s="179">
        <f>'Form VII'!$J$18</f>
        <v>0</v>
      </c>
      <c r="BA18" s="179">
        <f>'Form VII'!$K$18</f>
        <v>0</v>
      </c>
      <c r="BB18" s="179">
        <f>'Form VII'!$L$18</f>
        <v>0</v>
      </c>
      <c r="BC18" s="179">
        <f>'Form VII'!$M$18</f>
        <v>0</v>
      </c>
      <c r="BD18" s="179">
        <f>'Form VII'!$N$18</f>
        <v>0</v>
      </c>
      <c r="BE18" s="179">
        <f>'Form VII'!$O$18</f>
        <v>0</v>
      </c>
      <c r="BF18" s="178"/>
      <c r="BG18" s="179">
        <f>'Form VII'!$Q$18</f>
        <v>0</v>
      </c>
      <c r="BH18" s="179">
        <f>'Form VII'!$R$18</f>
        <v>0</v>
      </c>
      <c r="BI18" s="179">
        <f>'Form VII'!$S$18</f>
        <v>0</v>
      </c>
      <c r="BJ18" s="179">
        <f>'Form VII'!$T$18</f>
        <v>0</v>
      </c>
      <c r="BK18" s="179">
        <f>'Form VII'!$U$18</f>
        <v>0</v>
      </c>
      <c r="BL18" s="179">
        <f>'Form VII'!$V$18</f>
        <v>0</v>
      </c>
      <c r="BM18" s="179">
        <f>'Form VII'!$W$18</f>
        <v>0</v>
      </c>
      <c r="BN18" s="179">
        <f>'Form VII'!$X$18</f>
        <v>0</v>
      </c>
      <c r="BO18" s="179">
        <f>'Form VII'!$Y$18</f>
        <v>0</v>
      </c>
      <c r="BP18" s="179">
        <f>'Form VII'!$Z$18</f>
        <v>0</v>
      </c>
      <c r="BQ18" s="179">
        <f>'Form VII'!$AA$18</f>
        <v>0</v>
      </c>
      <c r="BR18" s="179">
        <f>'Form VII'!$AB$18</f>
        <v>0</v>
      </c>
      <c r="BS18" s="179">
        <f>'Form VII'!$AC$18</f>
        <v>0</v>
      </c>
      <c r="BT18" s="179">
        <f>'Form VII'!$AD$18</f>
        <v>0</v>
      </c>
      <c r="BU18" s="179">
        <f>'Form VII'!$AE$18</f>
        <v>0</v>
      </c>
      <c r="BV18" s="179">
        <f>'Form VII'!$AF$18</f>
        <v>0</v>
      </c>
      <c r="BW18" s="179">
        <f>'Form VII'!$AG$18</f>
        <v>0</v>
      </c>
      <c r="BX18" s="179">
        <f>'Form VII'!$AH$18</f>
        <v>0</v>
      </c>
    </row>
    <row r="19" spans="1:76" ht="15" customHeight="1" x14ac:dyDescent="0.2">
      <c r="A19" s="4"/>
      <c r="B19" s="304" t="str">
        <f>IF('Form VI'!$A$22=TRUE,"O",IF('Form VI'!$A$22=FALSE," "))</f>
        <v xml:space="preserve"> </v>
      </c>
      <c r="C19" s="58"/>
      <c r="D19" s="58"/>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351"/>
      <c r="AJ19" s="304" t="str">
        <f>IF('Form VI'!$A$18=TRUE,"K",IF('Form VI'!$A$18=FALSE," "))</f>
        <v xml:space="preserve"> </v>
      </c>
      <c r="AK19" s="358"/>
      <c r="AL19" s="358"/>
      <c r="AM19" s="358"/>
      <c r="AN19" s="358"/>
      <c r="AO19" s="358"/>
      <c r="AP19" s="358"/>
      <c r="AQ19" s="20"/>
      <c r="AS19" s="179">
        <f>'Form VII'!$C$19</f>
        <v>0</v>
      </c>
      <c r="AT19" s="179">
        <f>'Form VII'!$D$19</f>
        <v>0</v>
      </c>
      <c r="AU19" s="179">
        <f>'Form VII'!$E$19</f>
        <v>0</v>
      </c>
      <c r="AV19" s="179">
        <f>'Form VII'!$F$19</f>
        <v>0</v>
      </c>
      <c r="AW19" s="179">
        <f>'Form VII'!$G$19</f>
        <v>0</v>
      </c>
      <c r="AX19" s="179">
        <f>'Form VII'!$H$19</f>
        <v>0</v>
      </c>
      <c r="AY19" s="179">
        <f>'Form VII'!$I$19</f>
        <v>0</v>
      </c>
      <c r="AZ19" s="179">
        <f>'Form VII'!$J$19</f>
        <v>0</v>
      </c>
      <c r="BA19" s="179">
        <f>'Form VII'!$K$19</f>
        <v>0</v>
      </c>
      <c r="BB19" s="179">
        <f>'Form VII'!$L$19</f>
        <v>0</v>
      </c>
      <c r="BC19" s="179">
        <f>'Form VII'!$M$19</f>
        <v>0</v>
      </c>
      <c r="BD19" s="179">
        <f>'Form VII'!$N$19</f>
        <v>0</v>
      </c>
      <c r="BE19" s="179">
        <f>'Form VII'!$O$19</f>
        <v>0</v>
      </c>
      <c r="BF19" s="179">
        <f>'Form VII'!$P$19</f>
        <v>0</v>
      </c>
      <c r="BG19" s="178"/>
      <c r="BH19" s="179">
        <f>'Form VII'!$R$19</f>
        <v>0</v>
      </c>
      <c r="BI19" s="179">
        <f>'Form VII'!$S$19</f>
        <v>0</v>
      </c>
      <c r="BJ19" s="179">
        <f>'Form VII'!$T$19</f>
        <v>0</v>
      </c>
      <c r="BK19" s="179">
        <f>'Form VII'!$U$19</f>
        <v>0</v>
      </c>
      <c r="BL19" s="179">
        <f>'Form VII'!$V$19</f>
        <v>0</v>
      </c>
      <c r="BM19" s="179">
        <f>'Form VII'!$W$19</f>
        <v>0</v>
      </c>
      <c r="BN19" s="179">
        <f>'Form VII'!$X$19</f>
        <v>0</v>
      </c>
      <c r="BO19" s="179">
        <f>'Form VII'!$Y$19</f>
        <v>0</v>
      </c>
      <c r="BP19" s="179">
        <f>'Form VII'!$Z$19</f>
        <v>0</v>
      </c>
      <c r="BQ19" s="179">
        <f>'Form VII'!$AA$19</f>
        <v>0</v>
      </c>
      <c r="BR19" s="179">
        <f>'Form VII'!$AB$19</f>
        <v>0</v>
      </c>
      <c r="BS19" s="179">
        <f>'Form VII'!$AC$19</f>
        <v>0</v>
      </c>
      <c r="BT19" s="179">
        <f>'Form VII'!$AD$19</f>
        <v>0</v>
      </c>
      <c r="BU19" s="179">
        <f>'Form VII'!$AE$19</f>
        <v>0</v>
      </c>
      <c r="BV19" s="179">
        <f>'Form VII'!$AF$19</f>
        <v>0</v>
      </c>
      <c r="BW19" s="179">
        <f>'Form VII'!$AG$19</f>
        <v>0</v>
      </c>
      <c r="BX19" s="179">
        <f>'Form VII'!$AH$19</f>
        <v>0</v>
      </c>
    </row>
    <row r="20" spans="1:76" ht="15" customHeight="1" x14ac:dyDescent="0.2">
      <c r="A20" s="4"/>
      <c r="B20" s="304" t="str">
        <f>IF('Form VI'!$A$23=TRUE,"P",IF('Form VI'!$A$23=FALSE," "))</f>
        <v xml:space="preserve"> </v>
      </c>
      <c r="C20" s="58"/>
      <c r="D20" s="58"/>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351"/>
      <c r="AJ20" s="304" t="str">
        <f>IF('Form VI'!$A$19=TRUE,"L",IF('Form VI'!$A$19=FALSE," "))</f>
        <v xml:space="preserve"> </v>
      </c>
      <c r="AK20" s="358"/>
      <c r="AL20" s="358"/>
      <c r="AM20" s="358"/>
      <c r="AN20" s="358"/>
      <c r="AO20" s="358"/>
      <c r="AP20" s="358"/>
      <c r="AQ20" s="20"/>
      <c r="AS20" s="179">
        <f>'Form VII'!$C$20</f>
        <v>0</v>
      </c>
      <c r="AT20" s="179">
        <f>'Form VII'!$D$20</f>
        <v>0</v>
      </c>
      <c r="AU20" s="179">
        <f>'Form VII'!$E$20</f>
        <v>0</v>
      </c>
      <c r="AV20" s="179">
        <f>'Form VII'!$F$20</f>
        <v>0</v>
      </c>
      <c r="AW20" s="179">
        <f>'Form VII'!$G$20</f>
        <v>0</v>
      </c>
      <c r="AX20" s="179">
        <f>'Form VII'!$H$20</f>
        <v>0</v>
      </c>
      <c r="AY20" s="179">
        <f>'Form VII'!$I$20</f>
        <v>0</v>
      </c>
      <c r="AZ20" s="179">
        <f>'Form VII'!$J$20</f>
        <v>0</v>
      </c>
      <c r="BA20" s="179">
        <f>'Form VII'!$K$20</f>
        <v>0</v>
      </c>
      <c r="BB20" s="179">
        <f>'Form VII'!$L$20</f>
        <v>0</v>
      </c>
      <c r="BC20" s="179">
        <f>'Form VII'!$M$20</f>
        <v>0</v>
      </c>
      <c r="BD20" s="179">
        <f>'Form VII'!$N$20</f>
        <v>0</v>
      </c>
      <c r="BE20" s="179">
        <f>'Form VII'!$O$20</f>
        <v>0</v>
      </c>
      <c r="BF20" s="179">
        <f>'Form VII'!$P$20</f>
        <v>0</v>
      </c>
      <c r="BG20" s="179">
        <f>'Form VII'!$Q$20</f>
        <v>0</v>
      </c>
      <c r="BH20" s="178"/>
      <c r="BI20" s="179">
        <f>'Form VII'!$S$20</f>
        <v>0</v>
      </c>
      <c r="BJ20" s="179">
        <f>'Form VII'!$T$20</f>
        <v>0</v>
      </c>
      <c r="BK20" s="179">
        <f>'Form VII'!$U$20</f>
        <v>0</v>
      </c>
      <c r="BL20" s="179">
        <f>'Form VII'!$V$20</f>
        <v>0</v>
      </c>
      <c r="BM20" s="179">
        <f>'Form VII'!$W$20</f>
        <v>0</v>
      </c>
      <c r="BN20" s="179">
        <f>'Form VII'!$X$20</f>
        <v>0</v>
      </c>
      <c r="BO20" s="179">
        <f>'Form VII'!$Y$20</f>
        <v>0</v>
      </c>
      <c r="BP20" s="179">
        <f>'Form VII'!$Z$20</f>
        <v>0</v>
      </c>
      <c r="BQ20" s="179">
        <f>'Form VII'!$AA$20</f>
        <v>0</v>
      </c>
      <c r="BR20" s="179">
        <f>'Form VII'!$AB$20</f>
        <v>0</v>
      </c>
      <c r="BS20" s="179">
        <f>'Form VII'!$AC$20</f>
        <v>0</v>
      </c>
      <c r="BT20" s="179">
        <f>'Form VII'!$AD$20</f>
        <v>0</v>
      </c>
      <c r="BU20" s="179">
        <f>'Form VII'!$AE$20</f>
        <v>0</v>
      </c>
      <c r="BV20" s="179">
        <f>'Form VII'!$AF$20</f>
        <v>0</v>
      </c>
      <c r="BW20" s="179">
        <f>'Form VII'!$AG$20</f>
        <v>0</v>
      </c>
      <c r="BX20" s="179">
        <f>'Form VII'!$AH$20</f>
        <v>0</v>
      </c>
    </row>
    <row r="21" spans="1:76" ht="15" customHeight="1" x14ac:dyDescent="0.2">
      <c r="A21" s="4"/>
      <c r="B21" s="304" t="str">
        <f>IF('Form VI'!$A$24=TRUE,"Q",IF('Form VI'!$A$24=FALSE," "))</f>
        <v xml:space="preserve"> </v>
      </c>
      <c r="C21" s="58"/>
      <c r="D21" s="58"/>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351"/>
      <c r="AJ21" s="304" t="str">
        <f>IF('Form VI'!$A$20=TRUE,"M",IF('Form VI'!$A$20=FALSE," "))</f>
        <v xml:space="preserve"> </v>
      </c>
      <c r="AK21" s="358"/>
      <c r="AL21" s="358"/>
      <c r="AM21" s="358"/>
      <c r="AN21" s="358"/>
      <c r="AO21" s="358"/>
      <c r="AP21" s="358"/>
      <c r="AQ21" s="20"/>
      <c r="AS21" s="179">
        <f>'Form VII'!$C$21</f>
        <v>0</v>
      </c>
      <c r="AT21" s="179">
        <f>'Form VII'!$D$21</f>
        <v>0</v>
      </c>
      <c r="AU21" s="179">
        <f>'Form VII'!$E$21</f>
        <v>0</v>
      </c>
      <c r="AV21" s="179">
        <f>'Form VII'!$F$21</f>
        <v>0</v>
      </c>
      <c r="AW21" s="179">
        <f>'Form VII'!$G$21</f>
        <v>0</v>
      </c>
      <c r="AX21" s="179">
        <f>'Form VII'!$H$21</f>
        <v>0</v>
      </c>
      <c r="AY21" s="179">
        <f>'Form VII'!$I$21</f>
        <v>0</v>
      </c>
      <c r="AZ21" s="179">
        <f>'Form VII'!$J$21</f>
        <v>0</v>
      </c>
      <c r="BA21" s="179">
        <f>'Form VII'!$K$21</f>
        <v>0</v>
      </c>
      <c r="BB21" s="179">
        <f>'Form VII'!$L$21</f>
        <v>0</v>
      </c>
      <c r="BC21" s="179">
        <f>'Form VII'!$M$21</f>
        <v>0</v>
      </c>
      <c r="BD21" s="179">
        <f>'Form VII'!$N$21</f>
        <v>0</v>
      </c>
      <c r="BE21" s="179">
        <f>'Form VII'!$O$21</f>
        <v>0</v>
      </c>
      <c r="BF21" s="179">
        <f>'Form VII'!$P$21</f>
        <v>0</v>
      </c>
      <c r="BG21" s="179">
        <f>'Form VII'!$Q$21</f>
        <v>0</v>
      </c>
      <c r="BH21" s="179">
        <f>'Form VII'!$R$21</f>
        <v>0</v>
      </c>
      <c r="BI21" s="178"/>
      <c r="BJ21" s="179">
        <f>'Form VII'!$T$21</f>
        <v>0</v>
      </c>
      <c r="BK21" s="179">
        <f>'Form VII'!$U$21</f>
        <v>0</v>
      </c>
      <c r="BL21" s="179">
        <f>'Form VII'!$V$21</f>
        <v>0</v>
      </c>
      <c r="BM21" s="179">
        <f>'Form VII'!$W$21</f>
        <v>0</v>
      </c>
      <c r="BN21" s="179">
        <f>'Form VII'!$X$21</f>
        <v>0</v>
      </c>
      <c r="BO21" s="179">
        <f>'Form VII'!$Y$21</f>
        <v>0</v>
      </c>
      <c r="BP21" s="179">
        <f>'Form VII'!$Z$21</f>
        <v>0</v>
      </c>
      <c r="BQ21" s="179">
        <f>'Form VII'!$AA$21</f>
        <v>0</v>
      </c>
      <c r="BR21" s="179">
        <f>'Form VII'!$AB$21</f>
        <v>0</v>
      </c>
      <c r="BS21" s="179">
        <f>'Form VII'!$AC$21</f>
        <v>0</v>
      </c>
      <c r="BT21" s="179">
        <f>'Form VII'!$AD$21</f>
        <v>0</v>
      </c>
      <c r="BU21" s="179">
        <f>'Form VII'!$AE$21</f>
        <v>0</v>
      </c>
      <c r="BV21" s="179">
        <f>'Form VII'!$AF$21</f>
        <v>0</v>
      </c>
      <c r="BW21" s="179">
        <f>'Form VII'!$AG$21</f>
        <v>0</v>
      </c>
      <c r="BX21" s="179">
        <f>'Form VII'!$AH$21</f>
        <v>0</v>
      </c>
    </row>
    <row r="22" spans="1:76" ht="15" customHeight="1" x14ac:dyDescent="0.2">
      <c r="A22" s="4"/>
      <c r="B22" s="304" t="str">
        <f>IF('Form VI'!$A$25=TRUE,"R",IF('Form VI'!$A$25=FALSE," "))</f>
        <v xml:space="preserve"> </v>
      </c>
      <c r="C22" s="58"/>
      <c r="D22" s="58"/>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351"/>
      <c r="AJ22" s="304" t="str">
        <f>IF('Form VI'!$A$21=TRUE,"N",IF('Form VI'!$A$21=FALSE," "))</f>
        <v xml:space="preserve"> </v>
      </c>
      <c r="AK22" s="358"/>
      <c r="AL22" s="358"/>
      <c r="AM22" s="358"/>
      <c r="AN22" s="358"/>
      <c r="AO22" s="358"/>
      <c r="AP22" s="358"/>
      <c r="AQ22" s="20"/>
      <c r="AS22" s="179">
        <f>'Form VII'!$C$22</f>
        <v>0</v>
      </c>
      <c r="AT22" s="179">
        <f>'Form VII'!$D$22</f>
        <v>0</v>
      </c>
      <c r="AU22" s="179">
        <f>'Form VII'!$E$22</f>
        <v>0</v>
      </c>
      <c r="AV22" s="179">
        <f>'Form VII'!$F$22</f>
        <v>0</v>
      </c>
      <c r="AW22" s="179">
        <f>'Form VII'!$G$22</f>
        <v>0</v>
      </c>
      <c r="AX22" s="179">
        <f>'Form VII'!$H$22</f>
        <v>0</v>
      </c>
      <c r="AY22" s="179">
        <f>'Form VII'!$I$22</f>
        <v>0</v>
      </c>
      <c r="AZ22" s="179">
        <f>'Form VII'!$J$22</f>
        <v>0</v>
      </c>
      <c r="BA22" s="179">
        <f>'Form VII'!$K$22</f>
        <v>0</v>
      </c>
      <c r="BB22" s="179">
        <f>'Form VII'!$L$22</f>
        <v>0</v>
      </c>
      <c r="BC22" s="179">
        <f>'Form VII'!$M$22</f>
        <v>0</v>
      </c>
      <c r="BD22" s="179">
        <f>'Form VII'!$N$22</f>
        <v>0</v>
      </c>
      <c r="BE22" s="179">
        <f>'Form VII'!$O$22</f>
        <v>0</v>
      </c>
      <c r="BF22" s="179">
        <f>'Form VII'!$P$22</f>
        <v>0</v>
      </c>
      <c r="BG22" s="179">
        <f>'Form VII'!$Q$22</f>
        <v>0</v>
      </c>
      <c r="BH22" s="179">
        <f>'Form VII'!$R$22</f>
        <v>0</v>
      </c>
      <c r="BI22" s="179">
        <f>'Form VII'!$S$22</f>
        <v>0</v>
      </c>
      <c r="BJ22" s="178"/>
      <c r="BK22" s="179">
        <f>'Form VII'!$U$22</f>
        <v>0</v>
      </c>
      <c r="BL22" s="179">
        <f>'Form VII'!$V$22</f>
        <v>0</v>
      </c>
      <c r="BM22" s="179">
        <f>'Form VII'!$W$22</f>
        <v>0</v>
      </c>
      <c r="BN22" s="179">
        <f>'Form VII'!$X$22</f>
        <v>0</v>
      </c>
      <c r="BO22" s="179">
        <f>'Form VII'!$Y$22</f>
        <v>0</v>
      </c>
      <c r="BP22" s="179">
        <f>'Form VII'!$Z$22</f>
        <v>0</v>
      </c>
      <c r="BQ22" s="179">
        <f>'Form VII'!$AA$22</f>
        <v>0</v>
      </c>
      <c r="BR22" s="179">
        <f>'Form VII'!$AB$22</f>
        <v>0</v>
      </c>
      <c r="BS22" s="179">
        <f>'Form VII'!$AC$22</f>
        <v>0</v>
      </c>
      <c r="BT22" s="179">
        <f>'Form VII'!$AD$22</f>
        <v>0</v>
      </c>
      <c r="BU22" s="179">
        <f>'Form VII'!$AE$22</f>
        <v>0</v>
      </c>
      <c r="BV22" s="179">
        <f>'Form VII'!$AF$22</f>
        <v>0</v>
      </c>
      <c r="BW22" s="179">
        <f>'Form VII'!$AG$22</f>
        <v>0</v>
      </c>
      <c r="BX22" s="179">
        <f>'Form VII'!$AH$22</f>
        <v>0</v>
      </c>
    </row>
    <row r="23" spans="1:76" ht="15" customHeight="1" x14ac:dyDescent="0.2">
      <c r="A23" s="4"/>
      <c r="B23" s="304" t="str">
        <f>IF('Form VI'!$A$26=TRUE,"S",IF('Form VI'!$A$26=FALSE," "))</f>
        <v xml:space="preserve"> </v>
      </c>
      <c r="C23" s="58"/>
      <c r="D23" s="58"/>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351"/>
      <c r="AJ23" s="304" t="str">
        <f>IF('Form VI'!$A$22=TRUE,"O",IF('Form VI'!$A$22=FALSE," "))</f>
        <v xml:space="preserve"> </v>
      </c>
      <c r="AK23" s="358"/>
      <c r="AL23" s="358"/>
      <c r="AM23" s="358"/>
      <c r="AN23" s="358"/>
      <c r="AO23" s="358"/>
      <c r="AP23" s="358"/>
      <c r="AQ23" s="20"/>
      <c r="AS23" s="179">
        <f>'Form VII'!$C$23</f>
        <v>0</v>
      </c>
      <c r="AT23" s="179">
        <f>'Form VII'!$D$23</f>
        <v>0</v>
      </c>
      <c r="AU23" s="179">
        <f>'Form VII'!$E$23</f>
        <v>0</v>
      </c>
      <c r="AV23" s="179">
        <f>'Form VII'!$F$23</f>
        <v>0</v>
      </c>
      <c r="AW23" s="179">
        <f>'Form VII'!$G$23</f>
        <v>0</v>
      </c>
      <c r="AX23" s="179">
        <f>'Form VII'!$H$23</f>
        <v>0</v>
      </c>
      <c r="AY23" s="179">
        <f>'Form VII'!$I$23</f>
        <v>0</v>
      </c>
      <c r="AZ23" s="179">
        <f>'Form VII'!$J$23</f>
        <v>0</v>
      </c>
      <c r="BA23" s="179">
        <f>'Form VII'!$K$23</f>
        <v>0</v>
      </c>
      <c r="BB23" s="179">
        <f>'Form VII'!$L$23</f>
        <v>0</v>
      </c>
      <c r="BC23" s="179">
        <f>'Form VII'!$M$23</f>
        <v>0</v>
      </c>
      <c r="BD23" s="179">
        <f>'Form VII'!$N$23</f>
        <v>0</v>
      </c>
      <c r="BE23" s="179">
        <f>'Form VII'!$O$23</f>
        <v>0</v>
      </c>
      <c r="BF23" s="179">
        <f>'Form VII'!$P$23</f>
        <v>0</v>
      </c>
      <c r="BG23" s="179">
        <f>'Form VII'!$Q$23</f>
        <v>0</v>
      </c>
      <c r="BH23" s="179">
        <f>'Form VII'!$R$23</f>
        <v>0</v>
      </c>
      <c r="BI23" s="179">
        <f>'Form VII'!$S$23</f>
        <v>0</v>
      </c>
      <c r="BJ23" s="179">
        <f>'Form VII'!$T$23</f>
        <v>0</v>
      </c>
      <c r="BK23" s="178"/>
      <c r="BL23" s="179">
        <f>'Form VII'!$V$23</f>
        <v>0</v>
      </c>
      <c r="BM23" s="179">
        <f>'Form VII'!$W$23</f>
        <v>0</v>
      </c>
      <c r="BN23" s="179">
        <f>'Form VII'!$X$23</f>
        <v>0</v>
      </c>
      <c r="BO23" s="179">
        <f>'Form VII'!$Y$23</f>
        <v>0</v>
      </c>
      <c r="BP23" s="179">
        <f>'Form VII'!$Z$23</f>
        <v>0</v>
      </c>
      <c r="BQ23" s="179">
        <f>'Form VII'!$AA$23</f>
        <v>0</v>
      </c>
      <c r="BR23" s="179">
        <f>'Form VII'!$AB$23</f>
        <v>0</v>
      </c>
      <c r="BS23" s="179">
        <f>'Form VII'!$AC$23</f>
        <v>0</v>
      </c>
      <c r="BT23" s="179">
        <f>'Form VII'!$AD$23</f>
        <v>0</v>
      </c>
      <c r="BU23" s="179">
        <f>'Form VII'!$AE$23</f>
        <v>0</v>
      </c>
      <c r="BV23" s="179">
        <f>'Form VII'!$AF$23</f>
        <v>0</v>
      </c>
      <c r="BW23" s="179">
        <f>'Form VII'!$AG$23</f>
        <v>0</v>
      </c>
      <c r="BX23" s="179">
        <f>'Form VII'!$AH$23</f>
        <v>0</v>
      </c>
    </row>
    <row r="24" spans="1:76" ht="15" customHeight="1" x14ac:dyDescent="0.2">
      <c r="A24" s="4"/>
      <c r="B24" s="304" t="str">
        <f>IF('Form VI'!$A$27=TRUE,"T",IF('Form VI'!$A$27=FALSE," "))</f>
        <v xml:space="preserve"> </v>
      </c>
      <c r="C24" s="58"/>
      <c r="D24" s="58"/>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351"/>
      <c r="AJ24" s="304" t="str">
        <f>IF('Form VI'!$A$23=TRUE,"P",IF('Form VI'!$A$23=FALSE," "))</f>
        <v xml:space="preserve"> </v>
      </c>
      <c r="AK24" s="358"/>
      <c r="AL24" s="358"/>
      <c r="AM24" s="358"/>
      <c r="AN24" s="358"/>
      <c r="AO24" s="358"/>
      <c r="AP24" s="358"/>
      <c r="AQ24" s="20"/>
      <c r="AS24" s="179">
        <f>'Form VII'!$C$24</f>
        <v>0</v>
      </c>
      <c r="AT24" s="179">
        <f>'Form VII'!$D$24</f>
        <v>0</v>
      </c>
      <c r="AU24" s="179">
        <f>'Form VII'!$E$24</f>
        <v>0</v>
      </c>
      <c r="AV24" s="179">
        <f>'Form VII'!$F$24</f>
        <v>0</v>
      </c>
      <c r="AW24" s="179">
        <f>'Form VII'!$G$24</f>
        <v>0</v>
      </c>
      <c r="AX24" s="179">
        <f>'Form VII'!$H$24</f>
        <v>0</v>
      </c>
      <c r="AY24" s="179">
        <f>'Form VII'!$I$24</f>
        <v>0</v>
      </c>
      <c r="AZ24" s="179">
        <f>'Form VII'!$J$24</f>
        <v>0</v>
      </c>
      <c r="BA24" s="179">
        <f>'Form VII'!$K$24</f>
        <v>0</v>
      </c>
      <c r="BB24" s="179">
        <f>'Form VII'!$L$24</f>
        <v>0</v>
      </c>
      <c r="BC24" s="179">
        <f>'Form VII'!$M$24</f>
        <v>0</v>
      </c>
      <c r="BD24" s="179">
        <f>'Form VII'!$N$24</f>
        <v>0</v>
      </c>
      <c r="BE24" s="179">
        <f>'Form VII'!$O$24</f>
        <v>0</v>
      </c>
      <c r="BF24" s="179">
        <f>'Form VII'!$P$24</f>
        <v>0</v>
      </c>
      <c r="BG24" s="179">
        <f>'Form VII'!$Q$24</f>
        <v>0</v>
      </c>
      <c r="BH24" s="179">
        <f>'Form VII'!$R$24</f>
        <v>0</v>
      </c>
      <c r="BI24" s="179">
        <f>'Form VII'!$S$24</f>
        <v>0</v>
      </c>
      <c r="BJ24" s="179">
        <f>'Form VII'!$T$24</f>
        <v>0</v>
      </c>
      <c r="BK24" s="179">
        <f>'Form VII'!$U$24</f>
        <v>0</v>
      </c>
      <c r="BL24" s="178"/>
      <c r="BM24" s="179">
        <f>'Form VII'!$W$24</f>
        <v>0</v>
      </c>
      <c r="BN24" s="179">
        <f>'Form VII'!$X$24</f>
        <v>0</v>
      </c>
      <c r="BO24" s="179">
        <f>'Form VII'!$Y$24</f>
        <v>0</v>
      </c>
      <c r="BP24" s="179">
        <f>'Form VII'!$Z$24</f>
        <v>0</v>
      </c>
      <c r="BQ24" s="179">
        <f>'Form VII'!$AA$24</f>
        <v>0</v>
      </c>
      <c r="BR24" s="179">
        <f>'Form VII'!$AB$24</f>
        <v>0</v>
      </c>
      <c r="BS24" s="179">
        <f>'Form VII'!$AC$24</f>
        <v>0</v>
      </c>
      <c r="BT24" s="179">
        <f>'Form VII'!$AD$24</f>
        <v>0</v>
      </c>
      <c r="BU24" s="179">
        <f>'Form VII'!$AE$24</f>
        <v>0</v>
      </c>
      <c r="BV24" s="179">
        <f>'Form VII'!$AF$24</f>
        <v>0</v>
      </c>
      <c r="BW24" s="179">
        <f>'Form VII'!$AG$24</f>
        <v>0</v>
      </c>
      <c r="BX24" s="179">
        <f>'Form VII'!$AH$24</f>
        <v>0</v>
      </c>
    </row>
    <row r="25" spans="1:76" ht="15" customHeight="1" x14ac:dyDescent="0.2">
      <c r="A25" s="4"/>
      <c r="B25" s="304" t="str">
        <f>IF('Form VI'!$A$28=TRUE,"U",IF('Form VI'!$A$28=FALSE," "))</f>
        <v xml:space="preserve"> </v>
      </c>
      <c r="C25" s="58"/>
      <c r="D25" s="58"/>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351"/>
      <c r="AJ25" s="304" t="str">
        <f>IF('Form VI'!$A$24=TRUE,"Q",IF('Form VI'!$A$24=FALSE," "))</f>
        <v xml:space="preserve"> </v>
      </c>
      <c r="AK25" s="358"/>
      <c r="AL25" s="358"/>
      <c r="AM25" s="358"/>
      <c r="AN25" s="358"/>
      <c r="AO25" s="358"/>
      <c r="AP25" s="358"/>
      <c r="AQ25" s="20"/>
      <c r="AS25" s="179">
        <f>'Form VII'!$C$25</f>
        <v>0</v>
      </c>
      <c r="AT25" s="179">
        <f>'Form VII'!$D$25</f>
        <v>0</v>
      </c>
      <c r="AU25" s="179">
        <f>'Form VII'!$E$25</f>
        <v>0</v>
      </c>
      <c r="AV25" s="179">
        <f>'Form VII'!$F$25</f>
        <v>0</v>
      </c>
      <c r="AW25" s="179">
        <f>'Form VII'!$G$25</f>
        <v>0</v>
      </c>
      <c r="AX25" s="179">
        <f>'Form VII'!$H$25</f>
        <v>0</v>
      </c>
      <c r="AY25" s="179">
        <f>'Form VII'!$I$25</f>
        <v>0</v>
      </c>
      <c r="AZ25" s="179">
        <f>'Form VII'!$J$25</f>
        <v>0</v>
      </c>
      <c r="BA25" s="179">
        <f>'Form VII'!$K$25</f>
        <v>0</v>
      </c>
      <c r="BB25" s="179">
        <f>'Form VII'!$L$25</f>
        <v>0</v>
      </c>
      <c r="BC25" s="179">
        <f>'Form VII'!$M$25</f>
        <v>0</v>
      </c>
      <c r="BD25" s="179">
        <f>'Form VII'!$N$25</f>
        <v>0</v>
      </c>
      <c r="BE25" s="179">
        <f>'Form VII'!$O$25</f>
        <v>0</v>
      </c>
      <c r="BF25" s="179">
        <f>'Form VII'!$P$25</f>
        <v>0</v>
      </c>
      <c r="BG25" s="179">
        <f>'Form VII'!$Q$25</f>
        <v>0</v>
      </c>
      <c r="BH25" s="179">
        <f>'Form VII'!$R$25</f>
        <v>0</v>
      </c>
      <c r="BI25" s="179">
        <f>'Form VII'!$S$25</f>
        <v>0</v>
      </c>
      <c r="BJ25" s="179">
        <f>'Form VII'!$T$25</f>
        <v>0</v>
      </c>
      <c r="BK25" s="179">
        <f>'Form VII'!$U$25</f>
        <v>0</v>
      </c>
      <c r="BL25" s="179">
        <f>'Form VII'!$V$25</f>
        <v>0</v>
      </c>
      <c r="BM25" s="178"/>
      <c r="BN25" s="179">
        <f>'Form VII'!$X$25</f>
        <v>0</v>
      </c>
      <c r="BO25" s="179">
        <f>'Form VII'!$Y$25</f>
        <v>0</v>
      </c>
      <c r="BP25" s="179">
        <f>'Form VII'!$Z$25</f>
        <v>0</v>
      </c>
      <c r="BQ25" s="179">
        <f>'Form VII'!$AA$25</f>
        <v>0</v>
      </c>
      <c r="BR25" s="179">
        <f>'Form VII'!$AB$25</f>
        <v>0</v>
      </c>
      <c r="BS25" s="179">
        <f>'Form VII'!$AC$25</f>
        <v>0</v>
      </c>
      <c r="BT25" s="179">
        <f>'Form VII'!$AD$25</f>
        <v>0</v>
      </c>
      <c r="BU25" s="179">
        <f>'Form VII'!$AE$25</f>
        <v>0</v>
      </c>
      <c r="BV25" s="179">
        <f>'Form VII'!$AF$25</f>
        <v>0</v>
      </c>
      <c r="BW25" s="179">
        <f>'Form VII'!$AG$25</f>
        <v>0</v>
      </c>
      <c r="BX25" s="179">
        <f>'Form VII'!$AH$25</f>
        <v>0</v>
      </c>
    </row>
    <row r="26" spans="1:76" ht="15" customHeight="1" x14ac:dyDescent="0.2">
      <c r="A26" s="4"/>
      <c r="B26" s="304" t="str">
        <f>IF('Form VI'!$A$29=TRUE,"V",IF('Form VI'!$A$29=FALSE," "))</f>
        <v xml:space="preserve"> </v>
      </c>
      <c r="C26" s="58"/>
      <c r="D26" s="58"/>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351"/>
      <c r="AJ26" s="304" t="str">
        <f>IF('Form VI'!$A$25=TRUE,"R",IF('Form VI'!$A$25=FALSE," "))</f>
        <v xml:space="preserve"> </v>
      </c>
      <c r="AK26" s="358"/>
      <c r="AL26" s="358"/>
      <c r="AM26" s="358"/>
      <c r="AN26" s="358"/>
      <c r="AO26" s="358"/>
      <c r="AP26" s="358"/>
      <c r="AQ26" s="20"/>
      <c r="AS26" s="179">
        <f>'Form VII'!$C$26</f>
        <v>0</v>
      </c>
      <c r="AT26" s="179">
        <f>'Form VII'!$D$26</f>
        <v>0</v>
      </c>
      <c r="AU26" s="179">
        <f>'Form VII'!$E$26</f>
        <v>0</v>
      </c>
      <c r="AV26" s="179">
        <f>'Form VII'!$F$26</f>
        <v>0</v>
      </c>
      <c r="AW26" s="179">
        <f>'Form VII'!$G$26</f>
        <v>0</v>
      </c>
      <c r="AX26" s="179">
        <f>'Form VII'!$H$26</f>
        <v>0</v>
      </c>
      <c r="AY26" s="179">
        <f>'Form VII'!$I$26</f>
        <v>0</v>
      </c>
      <c r="AZ26" s="179">
        <f>'Form VII'!$J$26</f>
        <v>0</v>
      </c>
      <c r="BA26" s="179">
        <f>'Form VII'!$K$26</f>
        <v>0</v>
      </c>
      <c r="BB26" s="179">
        <f>'Form VII'!$L$26</f>
        <v>0</v>
      </c>
      <c r="BC26" s="179">
        <f>'Form VII'!$M$26</f>
        <v>0</v>
      </c>
      <c r="BD26" s="179">
        <f>'Form VII'!$N$26</f>
        <v>0</v>
      </c>
      <c r="BE26" s="179">
        <f>'Form VII'!$O$26</f>
        <v>0</v>
      </c>
      <c r="BF26" s="179">
        <f>'Form VII'!$P$26</f>
        <v>0</v>
      </c>
      <c r="BG26" s="179">
        <f>'Form VII'!$Q$26</f>
        <v>0</v>
      </c>
      <c r="BH26" s="179">
        <f>'Form VII'!$R$26</f>
        <v>0</v>
      </c>
      <c r="BI26" s="179">
        <f>'Form VII'!$S$26</f>
        <v>0</v>
      </c>
      <c r="BJ26" s="179">
        <f>'Form VII'!$T$26</f>
        <v>0</v>
      </c>
      <c r="BK26" s="179">
        <f>'Form VII'!$U$26</f>
        <v>0</v>
      </c>
      <c r="BL26" s="179">
        <f>'Form VII'!$V$26</f>
        <v>0</v>
      </c>
      <c r="BM26" s="179">
        <f>'Form VII'!$W$26</f>
        <v>0</v>
      </c>
      <c r="BN26" s="178"/>
      <c r="BO26" s="179">
        <f>'Form VII'!$Y$26</f>
        <v>0</v>
      </c>
      <c r="BP26" s="179">
        <f>'Form VII'!$Z$26</f>
        <v>0</v>
      </c>
      <c r="BQ26" s="179">
        <f>'Form VII'!$AA$26</f>
        <v>0</v>
      </c>
      <c r="BR26" s="179">
        <f>'Form VII'!$AB$26</f>
        <v>0</v>
      </c>
      <c r="BS26" s="179">
        <f>'Form VII'!$AC$26</f>
        <v>0</v>
      </c>
      <c r="BT26" s="179">
        <f>'Form VII'!$AD$26</f>
        <v>0</v>
      </c>
      <c r="BU26" s="179">
        <f>'Form VII'!$AE$26</f>
        <v>0</v>
      </c>
      <c r="BV26" s="179">
        <f>'Form VII'!$AF$26</f>
        <v>0</v>
      </c>
      <c r="BW26" s="179">
        <f>'Form VII'!$AG$26</f>
        <v>0</v>
      </c>
      <c r="BX26" s="179">
        <f>'Form VII'!$AH$26</f>
        <v>0</v>
      </c>
    </row>
    <row r="27" spans="1:76" ht="15" customHeight="1" x14ac:dyDescent="0.2">
      <c r="A27" s="4"/>
      <c r="B27" s="304" t="str">
        <f>IF('Form VI'!$A$30=TRUE,"W",IF('Form VI'!$A$30=FALSE," "))</f>
        <v xml:space="preserve"> </v>
      </c>
      <c r="C27" s="58"/>
      <c r="D27" s="58"/>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351"/>
      <c r="AJ27" s="304" t="str">
        <f>IF('Form VI'!$A$26=TRUE,"S",IF('Form VI'!$A$26=FALSE," "))</f>
        <v xml:space="preserve"> </v>
      </c>
      <c r="AK27" s="358"/>
      <c r="AL27" s="358"/>
      <c r="AM27" s="358"/>
      <c r="AN27" s="358"/>
      <c r="AO27" s="358"/>
      <c r="AP27" s="358"/>
      <c r="AQ27" s="20"/>
      <c r="AS27" s="179">
        <f>'Form VII'!$C$27</f>
        <v>0</v>
      </c>
      <c r="AT27" s="179">
        <f>'Form VII'!$D$27</f>
        <v>0</v>
      </c>
      <c r="AU27" s="179">
        <f>'Form VII'!$E$27</f>
        <v>0</v>
      </c>
      <c r="AV27" s="179">
        <f>'Form VII'!$F$27</f>
        <v>0</v>
      </c>
      <c r="AW27" s="179">
        <f>'Form VII'!$G$27</f>
        <v>0</v>
      </c>
      <c r="AX27" s="179">
        <f>'Form VII'!$H$27</f>
        <v>0</v>
      </c>
      <c r="AY27" s="179">
        <f>'Form VII'!$I$27</f>
        <v>0</v>
      </c>
      <c r="AZ27" s="179">
        <f>'Form VII'!$J$27</f>
        <v>0</v>
      </c>
      <c r="BA27" s="179">
        <f>'Form VII'!$K$27</f>
        <v>0</v>
      </c>
      <c r="BB27" s="179">
        <f>'Form VII'!$L$27</f>
        <v>0</v>
      </c>
      <c r="BC27" s="179">
        <f>'Form VII'!$M$27</f>
        <v>0</v>
      </c>
      <c r="BD27" s="179">
        <f>'Form VII'!$N$27</f>
        <v>0</v>
      </c>
      <c r="BE27" s="179">
        <f>'Form VII'!$O$27</f>
        <v>0</v>
      </c>
      <c r="BF27" s="179">
        <f>'Form VII'!$P$27</f>
        <v>0</v>
      </c>
      <c r="BG27" s="179">
        <f>'Form VII'!$Q$27</f>
        <v>0</v>
      </c>
      <c r="BH27" s="179">
        <f>'Form VII'!$R$27</f>
        <v>0</v>
      </c>
      <c r="BI27" s="179">
        <f>'Form VII'!$S$27</f>
        <v>0</v>
      </c>
      <c r="BJ27" s="179">
        <f>'Form VII'!$T$27</f>
        <v>0</v>
      </c>
      <c r="BK27" s="179">
        <f>'Form VII'!$U$27</f>
        <v>0</v>
      </c>
      <c r="BL27" s="179">
        <f>'Form VII'!$V$27</f>
        <v>0</v>
      </c>
      <c r="BM27" s="179">
        <f>'Form VII'!$W$27</f>
        <v>0</v>
      </c>
      <c r="BN27" s="179">
        <f>'Form VII'!$X$27</f>
        <v>0</v>
      </c>
      <c r="BO27" s="178"/>
      <c r="BP27" s="179">
        <f>'Form VII'!$Z$27</f>
        <v>0</v>
      </c>
      <c r="BQ27" s="179">
        <f>'Form VII'!$AA$27</f>
        <v>0</v>
      </c>
      <c r="BR27" s="179">
        <f>'Form VII'!$AB$27</f>
        <v>0</v>
      </c>
      <c r="BS27" s="179">
        <f>'Form VII'!$AC$27</f>
        <v>0</v>
      </c>
      <c r="BT27" s="179">
        <f>'Form VII'!$AD$27</f>
        <v>0</v>
      </c>
      <c r="BU27" s="179">
        <f>'Form VII'!$AE$27</f>
        <v>0</v>
      </c>
      <c r="BV27" s="179">
        <f>'Form VII'!$AF$27</f>
        <v>0</v>
      </c>
      <c r="BW27" s="179">
        <f>'Form VII'!$AG$27</f>
        <v>0</v>
      </c>
      <c r="BX27" s="179">
        <f>'Form VII'!$AH$27</f>
        <v>0</v>
      </c>
    </row>
    <row r="28" spans="1:76" ht="15" customHeight="1" x14ac:dyDescent="0.2">
      <c r="A28" s="4"/>
      <c r="B28" s="304" t="str">
        <f>IF('Form VI'!$A$31=TRUE,"X",IF('Form VI'!$A$31=FALSE," "))</f>
        <v xml:space="preserve"> </v>
      </c>
      <c r="C28" s="58"/>
      <c r="D28" s="58"/>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351"/>
      <c r="AJ28" s="304" t="str">
        <f>IF('Form VI'!$A$27=TRUE,"T",IF('Form VI'!$A$27=FALSE," "))</f>
        <v xml:space="preserve"> </v>
      </c>
      <c r="AK28" s="358"/>
      <c r="AL28" s="358"/>
      <c r="AM28" s="358"/>
      <c r="AN28" s="358"/>
      <c r="AO28" s="358"/>
      <c r="AP28" s="358"/>
      <c r="AQ28" s="20"/>
      <c r="AS28" s="179">
        <f>'Form VII'!$C$28</f>
        <v>0</v>
      </c>
      <c r="AT28" s="179">
        <f>'Form VII'!$D$28</f>
        <v>0</v>
      </c>
      <c r="AU28" s="179">
        <f>'Form VII'!$E$28</f>
        <v>0</v>
      </c>
      <c r="AV28" s="179">
        <f>'Form VII'!$F$28</f>
        <v>0</v>
      </c>
      <c r="AW28" s="179">
        <f>'Form VII'!$G$28</f>
        <v>0</v>
      </c>
      <c r="AX28" s="179">
        <f>'Form VII'!$H$28</f>
        <v>0</v>
      </c>
      <c r="AY28" s="179">
        <f>'Form VII'!$I$28</f>
        <v>0</v>
      </c>
      <c r="AZ28" s="179">
        <f>'Form VII'!$J$28</f>
        <v>0</v>
      </c>
      <c r="BA28" s="179">
        <f>'Form VII'!$K$28</f>
        <v>0</v>
      </c>
      <c r="BB28" s="179">
        <f>'Form VII'!$L$28</f>
        <v>0</v>
      </c>
      <c r="BC28" s="179">
        <f>'Form VII'!$M$28</f>
        <v>0</v>
      </c>
      <c r="BD28" s="179">
        <f>'Form VII'!$N$28</f>
        <v>0</v>
      </c>
      <c r="BE28" s="179">
        <f>'Form VII'!$O$28</f>
        <v>0</v>
      </c>
      <c r="BF28" s="179">
        <f>'Form VII'!$P$28</f>
        <v>0</v>
      </c>
      <c r="BG28" s="179">
        <f>'Form VII'!$Q$28</f>
        <v>0</v>
      </c>
      <c r="BH28" s="179">
        <f>'Form VII'!$R$28</f>
        <v>0</v>
      </c>
      <c r="BI28" s="179">
        <f>'Form VII'!$S$28</f>
        <v>0</v>
      </c>
      <c r="BJ28" s="179">
        <f>'Form VII'!$T$28</f>
        <v>0</v>
      </c>
      <c r="BK28" s="179">
        <f>'Form VII'!$U$28</f>
        <v>0</v>
      </c>
      <c r="BL28" s="179">
        <f>'Form VII'!$V$28</f>
        <v>0</v>
      </c>
      <c r="BM28" s="179">
        <f>'Form VII'!$W$28</f>
        <v>0</v>
      </c>
      <c r="BN28" s="179">
        <f>'Form VII'!$X$28</f>
        <v>0</v>
      </c>
      <c r="BO28" s="179">
        <f>'Form VII'!$Y$28</f>
        <v>0</v>
      </c>
      <c r="BP28" s="178"/>
      <c r="BQ28" s="179">
        <f>'Form VII'!$AA$28</f>
        <v>0</v>
      </c>
      <c r="BR28" s="179">
        <f>'Form VII'!$AB$28</f>
        <v>0</v>
      </c>
      <c r="BS28" s="179">
        <f>'Form VII'!$AC$28</f>
        <v>0</v>
      </c>
      <c r="BT28" s="179">
        <f>'Form VII'!$AD$28</f>
        <v>0</v>
      </c>
      <c r="BU28" s="179">
        <f>'Form VII'!$AE$28</f>
        <v>0</v>
      </c>
      <c r="BV28" s="179">
        <f>'Form VII'!$AF$28</f>
        <v>0</v>
      </c>
      <c r="BW28" s="179">
        <f>'Form VII'!$AG$28</f>
        <v>0</v>
      </c>
      <c r="BX28" s="179">
        <f>'Form VII'!$AH$28</f>
        <v>0</v>
      </c>
    </row>
    <row r="29" spans="1:76" ht="15" customHeight="1" x14ac:dyDescent="0.2">
      <c r="A29" s="4"/>
      <c r="B29" s="304" t="str">
        <f>IF('Form VI'!$A$32=TRUE,"Y",IF('Form VI'!$A$32=FALSE," "))</f>
        <v xml:space="preserve"> </v>
      </c>
      <c r="C29" s="58"/>
      <c r="D29" s="58"/>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351"/>
      <c r="AJ29" s="304" t="str">
        <f>IF('Form VI'!$A$28=TRUE,"U",IF('Form VI'!$A$28=FALSE," "))</f>
        <v xml:space="preserve"> </v>
      </c>
      <c r="AK29" s="358"/>
      <c r="AL29" s="358"/>
      <c r="AM29" s="358"/>
      <c r="AN29" s="358"/>
      <c r="AO29" s="358"/>
      <c r="AP29" s="358"/>
      <c r="AQ29" s="20"/>
      <c r="AS29" s="179">
        <f>'Form VII'!$C$29</f>
        <v>0</v>
      </c>
      <c r="AT29" s="179">
        <f>'Form VII'!$D$29</f>
        <v>0</v>
      </c>
      <c r="AU29" s="179">
        <f>'Form VII'!$E$29</f>
        <v>0</v>
      </c>
      <c r="AV29" s="179">
        <f>'Form VII'!$F$29</f>
        <v>0</v>
      </c>
      <c r="AW29" s="179">
        <f>'Form VII'!$G$29</f>
        <v>0</v>
      </c>
      <c r="AX29" s="179">
        <f>'Form VII'!$H$29</f>
        <v>0</v>
      </c>
      <c r="AY29" s="179">
        <f>'Form VII'!$I$29</f>
        <v>0</v>
      </c>
      <c r="AZ29" s="179">
        <f>'Form VII'!$J$29</f>
        <v>0</v>
      </c>
      <c r="BA29" s="179">
        <f>'Form VII'!$K$29</f>
        <v>0</v>
      </c>
      <c r="BB29" s="179">
        <f>'Form VII'!$L$29</f>
        <v>0</v>
      </c>
      <c r="BC29" s="179">
        <f>'Form VII'!$M$29</f>
        <v>0</v>
      </c>
      <c r="BD29" s="179">
        <f>'Form VII'!$N$29</f>
        <v>0</v>
      </c>
      <c r="BE29" s="179">
        <f>'Form VII'!$O$29</f>
        <v>0</v>
      </c>
      <c r="BF29" s="179">
        <f>'Form VII'!$P$29</f>
        <v>0</v>
      </c>
      <c r="BG29" s="179">
        <f>'Form VII'!$Q$29</f>
        <v>0</v>
      </c>
      <c r="BH29" s="179">
        <f>'Form VII'!$R$29</f>
        <v>0</v>
      </c>
      <c r="BI29" s="179">
        <f>'Form VII'!$S$29</f>
        <v>0</v>
      </c>
      <c r="BJ29" s="179">
        <f>'Form VII'!$T$29</f>
        <v>0</v>
      </c>
      <c r="BK29" s="179">
        <f>'Form VII'!$U$29</f>
        <v>0</v>
      </c>
      <c r="BL29" s="179">
        <f>'Form VII'!$V$29</f>
        <v>0</v>
      </c>
      <c r="BM29" s="179">
        <f>'Form VII'!$W$29</f>
        <v>0</v>
      </c>
      <c r="BN29" s="179">
        <f>'Form VII'!$X$29</f>
        <v>0</v>
      </c>
      <c r="BO29" s="179">
        <f>'Form VII'!$Y$29</f>
        <v>0</v>
      </c>
      <c r="BP29" s="179">
        <f>'Form VII'!$Z$29</f>
        <v>0</v>
      </c>
      <c r="BQ29" s="178"/>
      <c r="BR29" s="179">
        <f>'Form VII'!$AB$29</f>
        <v>0</v>
      </c>
      <c r="BS29" s="179">
        <f>'Form VII'!$AC$29</f>
        <v>0</v>
      </c>
      <c r="BT29" s="179">
        <f>'Form VII'!$AD$29</f>
        <v>0</v>
      </c>
      <c r="BU29" s="179">
        <f>'Form VII'!$AE$29</f>
        <v>0</v>
      </c>
      <c r="BV29" s="179">
        <f>'Form VII'!$AF$29</f>
        <v>0</v>
      </c>
      <c r="BW29" s="179">
        <f>'Form VII'!$AG$29</f>
        <v>0</v>
      </c>
      <c r="BX29" s="179">
        <f>'Form VII'!$AH$29</f>
        <v>0</v>
      </c>
    </row>
    <row r="30" spans="1:76" ht="15" customHeight="1" x14ac:dyDescent="0.2">
      <c r="A30" s="4"/>
      <c r="B30" s="304" t="str">
        <f>IF('Form VI'!$A$33=TRUE,"Z",IF('Form VI'!$A$33=FALSE," "))</f>
        <v xml:space="preserve"> </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351"/>
      <c r="AJ30" s="304" t="str">
        <f>IF('Form VI'!$A$29=TRUE,"V",IF('Form VI'!$A$29=FALSE," "))</f>
        <v xml:space="preserve"> </v>
      </c>
      <c r="AK30" s="358"/>
      <c r="AL30" s="358"/>
      <c r="AM30" s="358"/>
      <c r="AN30" s="358"/>
      <c r="AO30" s="358"/>
      <c r="AP30" s="358"/>
      <c r="AQ30" s="20"/>
      <c r="AS30" s="179">
        <f>'Form VII'!$C$30</f>
        <v>0</v>
      </c>
      <c r="AT30" s="179">
        <f>'Form VII'!$D$30</f>
        <v>0</v>
      </c>
      <c r="AU30" s="179">
        <f>'Form VII'!$E$30</f>
        <v>0</v>
      </c>
      <c r="AV30" s="179">
        <f>'Form VII'!$F$30</f>
        <v>0</v>
      </c>
      <c r="AW30" s="179">
        <f>'Form VII'!$G$30</f>
        <v>0</v>
      </c>
      <c r="AX30" s="179">
        <f>'Form VII'!$H$30</f>
        <v>0</v>
      </c>
      <c r="AY30" s="179">
        <f>'Form VII'!$I$30</f>
        <v>0</v>
      </c>
      <c r="AZ30" s="179">
        <f>'Form VII'!$J$30</f>
        <v>0</v>
      </c>
      <c r="BA30" s="179">
        <f>'Form VII'!$K$30</f>
        <v>0</v>
      </c>
      <c r="BB30" s="179">
        <f>'Form VII'!$L$30</f>
        <v>0</v>
      </c>
      <c r="BC30" s="179">
        <f>'Form VII'!$M$30</f>
        <v>0</v>
      </c>
      <c r="BD30" s="179">
        <f>'Form VII'!$N$30</f>
        <v>0</v>
      </c>
      <c r="BE30" s="179">
        <f>'Form VII'!$O$30</f>
        <v>0</v>
      </c>
      <c r="BF30" s="179">
        <f>'Form VII'!$P$30</f>
        <v>0</v>
      </c>
      <c r="BG30" s="179">
        <f>'Form VII'!$Q$30</f>
        <v>0</v>
      </c>
      <c r="BH30" s="179">
        <f>'Form VII'!$R$30</f>
        <v>0</v>
      </c>
      <c r="BI30" s="179">
        <f>'Form VII'!$S$30</f>
        <v>0</v>
      </c>
      <c r="BJ30" s="179">
        <f>'Form VII'!$T$30</f>
        <v>0</v>
      </c>
      <c r="BK30" s="179">
        <f>'Form VII'!$U$30</f>
        <v>0</v>
      </c>
      <c r="BL30" s="179">
        <f>'Form VII'!$V$30</f>
        <v>0</v>
      </c>
      <c r="BM30" s="179">
        <f>'Form VII'!$W$30</f>
        <v>0</v>
      </c>
      <c r="BN30" s="179">
        <f>'Form VII'!$X$30</f>
        <v>0</v>
      </c>
      <c r="BO30" s="179">
        <f>'Form VII'!$Y$30</f>
        <v>0</v>
      </c>
      <c r="BP30" s="179">
        <f>'Form VII'!$Z$30</f>
        <v>0</v>
      </c>
      <c r="BQ30" s="179">
        <f>'Form VII'!$AA$30</f>
        <v>0</v>
      </c>
      <c r="BR30" s="178"/>
      <c r="BS30" s="179">
        <f>'Form VII'!$AC$30</f>
        <v>0</v>
      </c>
      <c r="BT30" s="179">
        <f>'Form VII'!$AD$30</f>
        <v>0</v>
      </c>
      <c r="BU30" s="179">
        <f>'Form VII'!$AE$30</f>
        <v>0</v>
      </c>
      <c r="BV30" s="179">
        <f>'Form VII'!$AF$30</f>
        <v>0</v>
      </c>
      <c r="BW30" s="179">
        <f>'Form VII'!$AG$30</f>
        <v>0</v>
      </c>
      <c r="BX30" s="179">
        <f>'Form VII'!$AH$30</f>
        <v>0</v>
      </c>
    </row>
    <row r="31" spans="1:76" ht="15" customHeight="1" x14ac:dyDescent="0.2">
      <c r="A31" s="4"/>
      <c r="B31" s="304" t="str">
        <f>IF('Form VI'!$A$34=TRUE,"AA",IF('Form VI'!$A$34=FALSE," "))</f>
        <v xml:space="preserve"> </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351"/>
      <c r="AJ31" s="304" t="str">
        <f>IF('Form VI'!$A$30=TRUE,"W",IF('Form VI'!$A$30=FALSE," "))</f>
        <v xml:space="preserve"> </v>
      </c>
      <c r="AK31" s="358"/>
      <c r="AL31" s="358"/>
      <c r="AM31" s="358"/>
      <c r="AN31" s="358"/>
      <c r="AO31" s="358"/>
      <c r="AP31" s="358"/>
      <c r="AQ31" s="20"/>
      <c r="AS31" s="179">
        <f>'Form VII'!$C$31</f>
        <v>0</v>
      </c>
      <c r="AT31" s="179">
        <f>'Form VII'!$D$31</f>
        <v>0</v>
      </c>
      <c r="AU31" s="179">
        <f>'Form VII'!$E$31</f>
        <v>0</v>
      </c>
      <c r="AV31" s="179">
        <f>'Form VII'!$F$31</f>
        <v>0</v>
      </c>
      <c r="AW31" s="179">
        <f>'Form VII'!$G$31</f>
        <v>0</v>
      </c>
      <c r="AX31" s="179">
        <f>'Form VII'!$H$31</f>
        <v>0</v>
      </c>
      <c r="AY31" s="179">
        <f>'Form VII'!$I$31</f>
        <v>0</v>
      </c>
      <c r="AZ31" s="179">
        <f>'Form VII'!$J$31</f>
        <v>0</v>
      </c>
      <c r="BA31" s="179">
        <f>'Form VII'!$K$31</f>
        <v>0</v>
      </c>
      <c r="BB31" s="179">
        <f>'Form VII'!$L$31</f>
        <v>0</v>
      </c>
      <c r="BC31" s="179">
        <f>'Form VII'!$M$31</f>
        <v>0</v>
      </c>
      <c r="BD31" s="179">
        <f>'Form VII'!$N$31</f>
        <v>0</v>
      </c>
      <c r="BE31" s="179">
        <f>'Form VII'!$O$31</f>
        <v>0</v>
      </c>
      <c r="BF31" s="179">
        <f>'Form VII'!$P$31</f>
        <v>0</v>
      </c>
      <c r="BG31" s="179">
        <f>'Form VII'!$Q$31</f>
        <v>0</v>
      </c>
      <c r="BH31" s="179">
        <f>'Form VII'!$R$31</f>
        <v>0</v>
      </c>
      <c r="BI31" s="179">
        <f>'Form VII'!$S$31</f>
        <v>0</v>
      </c>
      <c r="BJ31" s="179">
        <f>'Form VII'!$T$31</f>
        <v>0</v>
      </c>
      <c r="BK31" s="179">
        <f>'Form VII'!$U$31</f>
        <v>0</v>
      </c>
      <c r="BL31" s="179">
        <f>'Form VII'!$V$31</f>
        <v>0</v>
      </c>
      <c r="BM31" s="179">
        <f>'Form VII'!$W$31</f>
        <v>0</v>
      </c>
      <c r="BN31" s="179">
        <f>'Form VII'!$X$31</f>
        <v>0</v>
      </c>
      <c r="BO31" s="179">
        <f>'Form VII'!$Y$31</f>
        <v>0</v>
      </c>
      <c r="BP31" s="179">
        <f>'Form VII'!$Z$31</f>
        <v>0</v>
      </c>
      <c r="BQ31" s="179">
        <f>'Form VII'!$AA$31</f>
        <v>0</v>
      </c>
      <c r="BR31" s="179">
        <f>'Form VII'!$AB$31</f>
        <v>0</v>
      </c>
      <c r="BS31" s="178"/>
      <c r="BT31" s="179">
        <f>'Form VII'!$AD$31</f>
        <v>0</v>
      </c>
      <c r="BU31" s="179">
        <f>'Form VII'!$AE$31</f>
        <v>0</v>
      </c>
      <c r="BV31" s="179">
        <f>'Form VII'!$AF$31</f>
        <v>0</v>
      </c>
      <c r="BW31" s="179">
        <f>'Form VII'!$AG$31</f>
        <v>0</v>
      </c>
      <c r="BX31" s="179">
        <f>'Form VII'!$AH$31</f>
        <v>0</v>
      </c>
    </row>
    <row r="32" spans="1:76" ht="15" customHeight="1" x14ac:dyDescent="0.2">
      <c r="A32" s="4"/>
      <c r="B32" s="304" t="str">
        <f>IF('Form VI'!$A$35=TRUE,"AB",IF('Form VI'!$A$35=FALSE," "))</f>
        <v xml:space="preserve"> </v>
      </c>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351"/>
      <c r="AJ32" s="304" t="str">
        <f>IF('Form VI'!$A$31=TRUE,"X",IF('Form VI'!$A$31=FALSE," "))</f>
        <v xml:space="preserve"> </v>
      </c>
      <c r="AK32" s="358"/>
      <c r="AL32" s="358"/>
      <c r="AM32" s="358"/>
      <c r="AN32" s="358"/>
      <c r="AO32" s="358"/>
      <c r="AP32" s="358"/>
      <c r="AQ32" s="20"/>
      <c r="AS32" s="179">
        <f>'Form VII'!$C$32</f>
        <v>0</v>
      </c>
      <c r="AT32" s="179">
        <f>'Form VII'!$D$32</f>
        <v>0</v>
      </c>
      <c r="AU32" s="179">
        <f>'Form VII'!$E$32</f>
        <v>0</v>
      </c>
      <c r="AV32" s="179">
        <f>'Form VII'!$F$32</f>
        <v>0</v>
      </c>
      <c r="AW32" s="179">
        <f>'Form VII'!$G$32</f>
        <v>0</v>
      </c>
      <c r="AX32" s="179">
        <f>'Form VII'!$H$32</f>
        <v>0</v>
      </c>
      <c r="AY32" s="179">
        <f>'Form VII'!$I$32</f>
        <v>0</v>
      </c>
      <c r="AZ32" s="179">
        <f>'Form VII'!$J$32</f>
        <v>0</v>
      </c>
      <c r="BA32" s="179">
        <f>'Form VII'!$K$32</f>
        <v>0</v>
      </c>
      <c r="BB32" s="179">
        <f>'Form VII'!$L$32</f>
        <v>0</v>
      </c>
      <c r="BC32" s="179">
        <f>'Form VII'!$M$32</f>
        <v>0</v>
      </c>
      <c r="BD32" s="179">
        <f>'Form VII'!$N$32</f>
        <v>0</v>
      </c>
      <c r="BE32" s="179">
        <f>'Form VII'!$O$32</f>
        <v>0</v>
      </c>
      <c r="BF32" s="179">
        <f>'Form VII'!$P$32</f>
        <v>0</v>
      </c>
      <c r="BG32" s="179">
        <f>'Form VII'!$Q$32</f>
        <v>0</v>
      </c>
      <c r="BH32" s="179">
        <f>'Form VII'!$R$32</f>
        <v>0</v>
      </c>
      <c r="BI32" s="179">
        <f>'Form VII'!$S$32</f>
        <v>0</v>
      </c>
      <c r="BJ32" s="179">
        <f>'Form VII'!$T$32</f>
        <v>0</v>
      </c>
      <c r="BK32" s="179">
        <f>'Form VII'!$U$32</f>
        <v>0</v>
      </c>
      <c r="BL32" s="179">
        <f>'Form VII'!$V$32</f>
        <v>0</v>
      </c>
      <c r="BM32" s="179">
        <f>'Form VII'!$W$32</f>
        <v>0</v>
      </c>
      <c r="BN32" s="179">
        <f>'Form VII'!$X$32</f>
        <v>0</v>
      </c>
      <c r="BO32" s="179">
        <f>'Form VII'!$Y$32</f>
        <v>0</v>
      </c>
      <c r="BP32" s="179">
        <f>'Form VII'!$Z$32</f>
        <v>0</v>
      </c>
      <c r="BQ32" s="179">
        <f>'Form VII'!$AA$32</f>
        <v>0</v>
      </c>
      <c r="BR32" s="179">
        <f>'Form VII'!$AB$32</f>
        <v>0</v>
      </c>
      <c r="BS32" s="179">
        <f>'Form VII'!$AC$32</f>
        <v>0</v>
      </c>
      <c r="BT32" s="178"/>
      <c r="BU32" s="179">
        <f>'Form VII'!$AE$32</f>
        <v>0</v>
      </c>
      <c r="BV32" s="179">
        <f>'Form VII'!$AF$32</f>
        <v>0</v>
      </c>
      <c r="BW32" s="179">
        <f>'Form VII'!$AG$32</f>
        <v>0</v>
      </c>
      <c r="BX32" s="179">
        <f>'Form VII'!$AH$32</f>
        <v>0</v>
      </c>
    </row>
    <row r="33" spans="1:76" ht="15" customHeight="1" x14ac:dyDescent="0.2">
      <c r="A33" s="4"/>
      <c r="B33" s="304" t="str">
        <f>IF('Form VI'!$A$36=TRUE,"AC",IF('Form VI'!$A$36=FALSE," "))</f>
        <v xml:space="preserve"> </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351"/>
      <c r="AJ33" s="304" t="str">
        <f>IF('Form VI'!$A$32=TRUE,"Y",IF('Form VI'!$A$32=FALSE," "))</f>
        <v xml:space="preserve"> </v>
      </c>
      <c r="AK33" s="358"/>
      <c r="AL33" s="358"/>
      <c r="AM33" s="358"/>
      <c r="AN33" s="358"/>
      <c r="AO33" s="358"/>
      <c r="AP33" s="358"/>
      <c r="AQ33" s="20"/>
      <c r="AS33" s="179">
        <f>'Form VII'!$C$33</f>
        <v>0</v>
      </c>
      <c r="AT33" s="179">
        <f>'Form VII'!$D$33</f>
        <v>0</v>
      </c>
      <c r="AU33" s="179">
        <f>'Form VII'!$E$33</f>
        <v>0</v>
      </c>
      <c r="AV33" s="179">
        <f>'Form VII'!$F$33</f>
        <v>0</v>
      </c>
      <c r="AW33" s="179">
        <f>'Form VII'!$G$33</f>
        <v>0</v>
      </c>
      <c r="AX33" s="179">
        <f>'Form VII'!$H$33</f>
        <v>0</v>
      </c>
      <c r="AY33" s="179">
        <f>'Form VII'!$I$33</f>
        <v>0</v>
      </c>
      <c r="AZ33" s="179">
        <f>'Form VII'!$J$33</f>
        <v>0</v>
      </c>
      <c r="BA33" s="179">
        <f>'Form VII'!$K$33</f>
        <v>0</v>
      </c>
      <c r="BB33" s="179">
        <f>'Form VII'!$L$33</f>
        <v>0</v>
      </c>
      <c r="BC33" s="179">
        <f>'Form VII'!$M$33</f>
        <v>0</v>
      </c>
      <c r="BD33" s="179">
        <f>'Form VII'!$N$33</f>
        <v>0</v>
      </c>
      <c r="BE33" s="179">
        <f>'Form VII'!$O$33</f>
        <v>0</v>
      </c>
      <c r="BF33" s="179">
        <f>'Form VII'!$P$33</f>
        <v>0</v>
      </c>
      <c r="BG33" s="179">
        <f>'Form VII'!$Q$33</f>
        <v>0</v>
      </c>
      <c r="BH33" s="179">
        <f>'Form VII'!$R$33</f>
        <v>0</v>
      </c>
      <c r="BI33" s="179">
        <f>'Form VII'!$S$33</f>
        <v>0</v>
      </c>
      <c r="BJ33" s="179">
        <f>'Form VII'!$T$33</f>
        <v>0</v>
      </c>
      <c r="BK33" s="179">
        <f>'Form VII'!$U$33</f>
        <v>0</v>
      </c>
      <c r="BL33" s="179">
        <f>'Form VII'!$V$33</f>
        <v>0</v>
      </c>
      <c r="BM33" s="179">
        <f>'Form VII'!$W$33</f>
        <v>0</v>
      </c>
      <c r="BN33" s="179">
        <f>'Form VII'!$X$33</f>
        <v>0</v>
      </c>
      <c r="BO33" s="179">
        <f>'Form VII'!$Y$33</f>
        <v>0</v>
      </c>
      <c r="BP33" s="179">
        <f>'Form VII'!$Z$33</f>
        <v>0</v>
      </c>
      <c r="BQ33" s="179">
        <f>'Form VII'!$AA$33</f>
        <v>0</v>
      </c>
      <c r="BR33" s="179">
        <f>'Form VII'!$AB$33</f>
        <v>0</v>
      </c>
      <c r="BS33" s="179">
        <f>'Form VII'!$AC$33</f>
        <v>0</v>
      </c>
      <c r="BT33" s="179">
        <f>'Form VII'!$AD$33</f>
        <v>0</v>
      </c>
      <c r="BU33" s="178"/>
      <c r="BV33" s="179">
        <f>'Form VII'!$AF$33</f>
        <v>0</v>
      </c>
      <c r="BW33" s="179">
        <f>'Form VII'!$AG$33</f>
        <v>0</v>
      </c>
      <c r="BX33" s="179">
        <f>'Form VII'!$AH$33</f>
        <v>0</v>
      </c>
    </row>
    <row r="34" spans="1:76" ht="15" customHeight="1" x14ac:dyDescent="0.2">
      <c r="A34" s="4"/>
      <c r="B34" s="304" t="str">
        <f>IF('Form VI'!$A$37=TRUE,"AD",IF('Form VI'!$A$37=FALSE," "))</f>
        <v xml:space="preserve"> </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351"/>
      <c r="AJ34" s="304" t="str">
        <f>IF('Form VI'!$A$33=TRUE,"Z",IF('Form VI'!$A$33=FALSE," "))</f>
        <v xml:space="preserve"> </v>
      </c>
      <c r="AK34" s="358"/>
      <c r="AL34" s="358"/>
      <c r="AM34" s="358"/>
      <c r="AN34" s="358"/>
      <c r="AO34" s="358"/>
      <c r="AP34" s="358"/>
      <c r="AQ34" s="20"/>
      <c r="AS34" s="179">
        <f>'Form VII'!$C$34</f>
        <v>0</v>
      </c>
      <c r="AT34" s="179">
        <f>'Form VII'!$D$34</f>
        <v>0</v>
      </c>
      <c r="AU34" s="179">
        <f>'Form VII'!$E$34</f>
        <v>0</v>
      </c>
      <c r="AV34" s="179">
        <f>'Form VII'!$F$34</f>
        <v>0</v>
      </c>
      <c r="AW34" s="179">
        <f>'Form VII'!$G$34</f>
        <v>0</v>
      </c>
      <c r="AX34" s="179">
        <f>'Form VII'!$H$34</f>
        <v>0</v>
      </c>
      <c r="AY34" s="179">
        <f>'Form VII'!$I$34</f>
        <v>0</v>
      </c>
      <c r="AZ34" s="179">
        <f>'Form VII'!$J$34</f>
        <v>0</v>
      </c>
      <c r="BA34" s="179">
        <f>'Form VII'!$K$34</f>
        <v>0</v>
      </c>
      <c r="BB34" s="179">
        <f>'Form VII'!$L$34</f>
        <v>0</v>
      </c>
      <c r="BC34" s="179">
        <f>'Form VII'!$M$34</f>
        <v>0</v>
      </c>
      <c r="BD34" s="179">
        <f>'Form VII'!$N$34</f>
        <v>0</v>
      </c>
      <c r="BE34" s="179">
        <f>'Form VII'!$O$34</f>
        <v>0</v>
      </c>
      <c r="BF34" s="179">
        <f>'Form VII'!$P$34</f>
        <v>0</v>
      </c>
      <c r="BG34" s="179">
        <f>'Form VII'!$Q$34</f>
        <v>0</v>
      </c>
      <c r="BH34" s="179">
        <f>'Form VII'!$R$34</f>
        <v>0</v>
      </c>
      <c r="BI34" s="179">
        <f>'Form VII'!$S$34</f>
        <v>0</v>
      </c>
      <c r="BJ34" s="179">
        <f>'Form VII'!$T$34</f>
        <v>0</v>
      </c>
      <c r="BK34" s="179">
        <f>'Form VII'!$U$34</f>
        <v>0</v>
      </c>
      <c r="BL34" s="179">
        <f>'Form VII'!$V$34</f>
        <v>0</v>
      </c>
      <c r="BM34" s="179">
        <f>'Form VII'!$W$34</f>
        <v>0</v>
      </c>
      <c r="BN34" s="179">
        <f>'Form VII'!$X$34</f>
        <v>0</v>
      </c>
      <c r="BO34" s="179">
        <f>'Form VII'!$Y$34</f>
        <v>0</v>
      </c>
      <c r="BP34" s="179">
        <f>'Form VII'!$Z$34</f>
        <v>0</v>
      </c>
      <c r="BQ34" s="179">
        <f>'Form VII'!$AA$34</f>
        <v>0</v>
      </c>
      <c r="BR34" s="179">
        <f>'Form VII'!$AB$34</f>
        <v>0</v>
      </c>
      <c r="BS34" s="179">
        <f>'Form VII'!$AC$34</f>
        <v>0</v>
      </c>
      <c r="BT34" s="179">
        <f>'Form VII'!$AD$34</f>
        <v>0</v>
      </c>
      <c r="BU34" s="179">
        <f>'Form VII'!$AE$34</f>
        <v>0</v>
      </c>
      <c r="BV34" s="178"/>
      <c r="BW34" s="179">
        <f>'Form VII'!$AG$34</f>
        <v>0</v>
      </c>
      <c r="BX34" s="179">
        <f>'Form VII'!$AH$34</f>
        <v>0</v>
      </c>
    </row>
    <row r="35" spans="1:76" ht="15" customHeight="1" x14ac:dyDescent="0.2">
      <c r="A35" s="4"/>
      <c r="B35" s="304" t="str">
        <f>IF('Form VI'!$A$38=TRUE,"AE",IF('Form VI'!$A$38=FALSE," "))</f>
        <v xml:space="preserve"> </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351"/>
      <c r="AJ35" s="304" t="str">
        <f>IF('Form VI'!$A$34=TRUE,"AA",IF('Form VI'!$A$34=FALSE," "))</f>
        <v xml:space="preserve"> </v>
      </c>
      <c r="AK35" s="358"/>
      <c r="AL35" s="358"/>
      <c r="AM35" s="358"/>
      <c r="AN35" s="358"/>
      <c r="AO35" s="358"/>
      <c r="AP35" s="358"/>
      <c r="AQ35" s="20"/>
      <c r="AS35" s="179">
        <f>'Form VII'!$C$35</f>
        <v>0</v>
      </c>
      <c r="AT35" s="179">
        <f>'Form VII'!$D$35</f>
        <v>0</v>
      </c>
      <c r="AU35" s="179">
        <f>'Form VII'!$E$35</f>
        <v>0</v>
      </c>
      <c r="AV35" s="179">
        <f>'Form VII'!$F$35</f>
        <v>0</v>
      </c>
      <c r="AW35" s="179">
        <f>'Form VII'!$G$35</f>
        <v>0</v>
      </c>
      <c r="AX35" s="179">
        <f>'Form VII'!$H$35</f>
        <v>0</v>
      </c>
      <c r="AY35" s="179">
        <f>'Form VII'!$I$35</f>
        <v>0</v>
      </c>
      <c r="AZ35" s="179">
        <f>'Form VII'!$J$35</f>
        <v>0</v>
      </c>
      <c r="BA35" s="179">
        <f>'Form VII'!$K$35</f>
        <v>0</v>
      </c>
      <c r="BB35" s="179">
        <f>'Form VII'!$L$35</f>
        <v>0</v>
      </c>
      <c r="BC35" s="179">
        <f>'Form VII'!$M$35</f>
        <v>0</v>
      </c>
      <c r="BD35" s="179">
        <f>'Form VII'!$N$35</f>
        <v>0</v>
      </c>
      <c r="BE35" s="179">
        <f>'Form VII'!$O$35</f>
        <v>0</v>
      </c>
      <c r="BF35" s="179">
        <f>'Form VII'!$P$35</f>
        <v>0</v>
      </c>
      <c r="BG35" s="179">
        <f>'Form VII'!$Q$35</f>
        <v>0</v>
      </c>
      <c r="BH35" s="179">
        <f>'Form VII'!$R$35</f>
        <v>0</v>
      </c>
      <c r="BI35" s="179">
        <f>'Form VII'!$S$35</f>
        <v>0</v>
      </c>
      <c r="BJ35" s="179">
        <f>'Form VII'!$T$35</f>
        <v>0</v>
      </c>
      <c r="BK35" s="179">
        <f>'Form VII'!$U$35</f>
        <v>0</v>
      </c>
      <c r="BL35" s="179">
        <f>'Form VII'!$V$35</f>
        <v>0</v>
      </c>
      <c r="BM35" s="179">
        <f>'Form VII'!$W$35</f>
        <v>0</v>
      </c>
      <c r="BN35" s="179">
        <f>'Form VII'!$X$35</f>
        <v>0</v>
      </c>
      <c r="BO35" s="179">
        <f>'Form VII'!$Y$35</f>
        <v>0</v>
      </c>
      <c r="BP35" s="179">
        <f>'Form VII'!$Z$35</f>
        <v>0</v>
      </c>
      <c r="BQ35" s="179">
        <f>'Form VII'!$AA$35</f>
        <v>0</v>
      </c>
      <c r="BR35" s="179">
        <f>'Form VII'!$AB$35</f>
        <v>0</v>
      </c>
      <c r="BS35" s="179">
        <f>'Form VII'!$AC$35</f>
        <v>0</v>
      </c>
      <c r="BT35" s="179">
        <f>'Form VII'!$AD$35</f>
        <v>0</v>
      </c>
      <c r="BU35" s="179">
        <f>'Form VII'!$AE$35</f>
        <v>0</v>
      </c>
      <c r="BV35" s="179">
        <f>'Form VII'!$AF$35</f>
        <v>0</v>
      </c>
      <c r="BW35" s="178"/>
      <c r="BX35" s="179">
        <f>'Form VII'!$AH$35</f>
        <v>0</v>
      </c>
    </row>
    <row r="36" spans="1:76" ht="15" customHeight="1" x14ac:dyDescent="0.2">
      <c r="A36" s="4"/>
      <c r="B36" s="307" t="str">
        <f>IF('Form VI'!$A$39=TRUE,"AF",IF('Form VI'!$A$39=FALSE," "))</f>
        <v xml:space="preserve"> </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351"/>
      <c r="AJ36" s="304" t="str">
        <f>IF('Form VI'!$A$35=TRUE,"AB",IF('Form VI'!$A$35=FALSE," "))</f>
        <v xml:space="preserve"> </v>
      </c>
      <c r="AK36" s="358"/>
      <c r="AL36" s="358"/>
      <c r="AM36" s="358"/>
      <c r="AN36" s="358"/>
      <c r="AO36" s="358"/>
      <c r="AP36" s="358"/>
      <c r="AQ36" s="20"/>
      <c r="AS36" s="179">
        <f>'Form VII'!$C$36</f>
        <v>0</v>
      </c>
      <c r="AT36" s="179">
        <f>'Form VII'!$D$36</f>
        <v>0</v>
      </c>
      <c r="AU36" s="179">
        <f>'Form VII'!$E$36</f>
        <v>0</v>
      </c>
      <c r="AV36" s="179">
        <f>'Form VII'!$F$36</f>
        <v>0</v>
      </c>
      <c r="AW36" s="179">
        <f>'Form VII'!$G$36</f>
        <v>0</v>
      </c>
      <c r="AX36" s="179">
        <f>'Form VII'!$H$36</f>
        <v>0</v>
      </c>
      <c r="AY36" s="179">
        <f>'Form VII'!$I$36</f>
        <v>0</v>
      </c>
      <c r="AZ36" s="179">
        <f>'Form VII'!$J$36</f>
        <v>0</v>
      </c>
      <c r="BA36" s="179">
        <f>'Form VII'!$K$36</f>
        <v>0</v>
      </c>
      <c r="BB36" s="179">
        <f>'Form VII'!$L$36</f>
        <v>0</v>
      </c>
      <c r="BC36" s="179">
        <f>'Form VII'!$M$36</f>
        <v>0</v>
      </c>
      <c r="BD36" s="179">
        <f>'Form VII'!$N$36</f>
        <v>0</v>
      </c>
      <c r="BE36" s="179">
        <f>'Form VII'!$O$36</f>
        <v>0</v>
      </c>
      <c r="BF36" s="179">
        <f>'Form VII'!$P$36</f>
        <v>0</v>
      </c>
      <c r="BG36" s="179">
        <f>'Form VII'!$Q$36</f>
        <v>0</v>
      </c>
      <c r="BH36" s="179">
        <f>'Form VII'!$R$36</f>
        <v>0</v>
      </c>
      <c r="BI36" s="179">
        <f>'Form VII'!$S$36</f>
        <v>0</v>
      </c>
      <c r="BJ36" s="179">
        <f>'Form VII'!$T$36</f>
        <v>0</v>
      </c>
      <c r="BK36" s="179">
        <f>'Form VII'!$U$36</f>
        <v>0</v>
      </c>
      <c r="BL36" s="179">
        <f>'Form VII'!$V$36</f>
        <v>0</v>
      </c>
      <c r="BM36" s="179">
        <f>'Form VII'!$W$36</f>
        <v>0</v>
      </c>
      <c r="BN36" s="179">
        <f>'Form VII'!$X$36</f>
        <v>0</v>
      </c>
      <c r="BO36" s="179">
        <f>'Form VII'!$Y$36</f>
        <v>0</v>
      </c>
      <c r="BP36" s="179">
        <f>'Form VII'!$Z$36</f>
        <v>0</v>
      </c>
      <c r="BQ36" s="179">
        <f>'Form VII'!$AA$36</f>
        <v>0</v>
      </c>
      <c r="BR36" s="179">
        <f>'Form VII'!$AB$36</f>
        <v>0</v>
      </c>
      <c r="BS36" s="179">
        <f>'Form VII'!$AC$36</f>
        <v>0</v>
      </c>
      <c r="BT36" s="179">
        <f>'Form VII'!$AD$36</f>
        <v>0</v>
      </c>
      <c r="BU36" s="179">
        <f>'Form VII'!$AE$36</f>
        <v>0</v>
      </c>
      <c r="BV36" s="179">
        <f>'Form VII'!$AF$36</f>
        <v>0</v>
      </c>
      <c r="BW36" s="179">
        <f>'Form VII'!$AG$36</f>
        <v>0</v>
      </c>
      <c r="BX36" s="178"/>
    </row>
    <row r="37" spans="1:76" ht="15" customHeight="1" x14ac:dyDescent="0.2">
      <c r="A37" s="4"/>
      <c r="B37" s="78" t="s">
        <v>25</v>
      </c>
      <c r="C37" s="79"/>
      <c r="D37" s="754" t="s">
        <v>823</v>
      </c>
      <c r="E37" s="1370"/>
      <c r="F37" s="1370"/>
      <c r="G37" s="1370"/>
      <c r="H37" s="1370"/>
      <c r="I37" s="1370"/>
      <c r="J37" s="1370"/>
      <c r="K37" s="1370"/>
      <c r="L37" s="1370"/>
      <c r="M37" s="1370"/>
      <c r="N37" s="1370"/>
      <c r="O37" s="1370"/>
      <c r="P37" s="1370"/>
      <c r="Q37" s="1370"/>
      <c r="R37" s="1370"/>
      <c r="S37" s="1370"/>
      <c r="T37" s="1370"/>
      <c r="U37" s="1370"/>
      <c r="V37" s="1370"/>
      <c r="W37" s="1370"/>
      <c r="X37" s="1370"/>
      <c r="Y37" s="1370"/>
      <c r="Z37" s="1370"/>
      <c r="AA37" s="1370"/>
      <c r="AB37" s="1371"/>
      <c r="AC37" s="1371"/>
      <c r="AD37" s="1371"/>
      <c r="AE37" s="1371"/>
      <c r="AF37" s="1371"/>
      <c r="AG37" s="1371"/>
      <c r="AH37" s="1371"/>
      <c r="AI37" s="20"/>
      <c r="AJ37" s="304" t="str">
        <f>IF('Form VI'!$A$36=TRUE,"AC",IF('Form VI'!$A$36=FALSE," "))</f>
        <v xml:space="preserve"> </v>
      </c>
      <c r="AK37" s="358"/>
      <c r="AL37" s="358"/>
      <c r="AM37" s="358"/>
      <c r="AN37" s="358"/>
      <c r="AO37" s="358"/>
      <c r="AP37" s="358"/>
      <c r="AQ37" s="20"/>
    </row>
    <row r="38" spans="1:76" ht="15" customHeight="1" x14ac:dyDescent="0.2">
      <c r="A38" s="4"/>
      <c r="B38" s="4"/>
      <c r="C38" s="4"/>
      <c r="D38" s="355" t="s">
        <v>822</v>
      </c>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7"/>
      <c r="AC38" s="357"/>
      <c r="AD38" s="357"/>
      <c r="AE38" s="357"/>
      <c r="AF38" s="357"/>
      <c r="AG38" s="357"/>
      <c r="AH38" s="357"/>
      <c r="AI38" s="240"/>
      <c r="AJ38" s="304" t="str">
        <f>IF('Form VI'!$A$37=TRUE,"AD",IF('Form VI'!$A$37=FALSE," "))</f>
        <v xml:space="preserve"> </v>
      </c>
      <c r="AK38" s="358"/>
      <c r="AL38" s="358"/>
      <c r="AM38" s="358"/>
      <c r="AN38" s="358"/>
      <c r="AO38" s="358"/>
      <c r="AP38" s="358"/>
      <c r="AQ38" s="20"/>
    </row>
    <row r="39" spans="1:76" ht="15" customHeight="1" x14ac:dyDescent="0.2">
      <c r="A39" s="4"/>
      <c r="B39" s="264"/>
      <c r="C39" s="264"/>
      <c r="D39" s="355" t="s">
        <v>817</v>
      </c>
      <c r="E39" s="355"/>
      <c r="F39" s="355"/>
      <c r="G39" s="355"/>
      <c r="H39" s="355"/>
      <c r="I39" s="355"/>
      <c r="J39" s="355"/>
      <c r="K39" s="355"/>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45"/>
      <c r="AJ39" s="304" t="str">
        <f>IF('Form VI'!$A$38=TRUE,"AE",IF('Form VI'!$A$38=FALSE," "))</f>
        <v xml:space="preserve"> </v>
      </c>
      <c r="AK39" s="358"/>
      <c r="AL39" s="358"/>
      <c r="AM39" s="358"/>
      <c r="AN39" s="358"/>
      <c r="AO39" s="358"/>
      <c r="AP39" s="358"/>
      <c r="AQ39" s="20"/>
    </row>
    <row r="40" spans="1:76" ht="14.25" customHeight="1" x14ac:dyDescent="0.2">
      <c r="A40" s="4"/>
      <c r="B40" s="391" t="s">
        <v>615</v>
      </c>
      <c r="C40" s="391"/>
      <c r="D40" s="391"/>
      <c r="E40" s="391"/>
      <c r="F40" s="389" t="s">
        <v>51</v>
      </c>
      <c r="G40" s="389"/>
      <c r="H40" s="389"/>
      <c r="I40" s="392"/>
      <c r="J40" s="390" t="str">
        <f>IF('Form V'!R32&lt;&gt;"",'Form V'!R32,"")</f>
        <v/>
      </c>
      <c r="K40" s="390"/>
      <c r="L40" s="390" t="str">
        <f>IF('Form V'!T32&lt;&gt;"",'Form V'!T32,"")</f>
        <v/>
      </c>
      <c r="M40" s="390"/>
      <c r="N40" s="390" t="str">
        <f>IF('Form V'!V32&lt;&gt;"",'Form V'!V32,"")</f>
        <v/>
      </c>
      <c r="O40" s="390"/>
      <c r="P40" s="390" t="str">
        <f>IF('Form V'!X32&lt;&gt;"",'Form V'!X32,"")</f>
        <v/>
      </c>
      <c r="Q40" s="390"/>
      <c r="R40" s="390" t="str">
        <f>IF('Form V'!Z32&lt;&gt;"",'Form V'!Z32,"")</f>
        <v/>
      </c>
      <c r="S40" s="390"/>
      <c r="T40" s="390" t="str">
        <f>IF('Form V'!AB32&lt;&gt;"",'Form V'!AB32,"")</f>
        <v/>
      </c>
      <c r="U40" s="390"/>
      <c r="V40" s="390" t="str">
        <f>IF('Form V'!AD32&lt;&gt;"",'Form V'!AD32,"")</f>
        <v/>
      </c>
      <c r="W40" s="390"/>
      <c r="X40" s="390" t="str">
        <f>IF('Form V'!AF32&lt;&gt;"",'Form V'!AF32,"")</f>
        <v/>
      </c>
      <c r="Y40" s="390"/>
      <c r="Z40" s="347"/>
      <c r="AA40" s="107"/>
      <c r="AB40" s="107"/>
      <c r="AC40" s="107"/>
      <c r="AD40" s="107"/>
      <c r="AE40" s="107"/>
      <c r="AF40" s="107"/>
      <c r="AG40" s="107"/>
      <c r="AH40" s="107"/>
      <c r="AI40" s="107"/>
      <c r="AJ40" s="304" t="str">
        <f>IF('Form VI'!$A$39=TRUE,"AF",IF('Form VI'!$A$39=FALSE," "))</f>
        <v xml:space="preserve"> </v>
      </c>
      <c r="AK40" s="358"/>
      <c r="AL40" s="358"/>
      <c r="AM40" s="358"/>
      <c r="AN40" s="358"/>
      <c r="AO40" s="358"/>
      <c r="AP40" s="358"/>
      <c r="AQ40" s="348"/>
    </row>
    <row r="41" spans="1:76" ht="15" customHeight="1" x14ac:dyDescent="0.2">
      <c r="A41" s="4"/>
      <c r="B41" s="391"/>
      <c r="C41" s="391"/>
      <c r="D41" s="391"/>
      <c r="E41" s="391"/>
      <c r="F41" s="389" t="s">
        <v>618</v>
      </c>
      <c r="G41" s="389"/>
      <c r="H41" s="389"/>
      <c r="I41" s="389"/>
      <c r="J41" s="387"/>
      <c r="K41" s="387"/>
      <c r="L41" s="387"/>
      <c r="M41" s="387"/>
      <c r="N41" s="387"/>
      <c r="O41" s="387"/>
      <c r="P41" s="387"/>
      <c r="Q41" s="387"/>
      <c r="R41" s="387"/>
      <c r="S41" s="387"/>
      <c r="T41" s="387"/>
      <c r="U41" s="387"/>
      <c r="V41" s="387"/>
      <c r="W41" s="387"/>
      <c r="X41" s="387"/>
      <c r="Y41" s="387"/>
      <c r="Z41" s="346"/>
      <c r="AA41" s="176"/>
      <c r="AB41" s="176"/>
      <c r="AC41" s="176"/>
      <c r="AD41" s="176"/>
      <c r="AE41" s="176"/>
      <c r="AF41" s="176"/>
      <c r="AG41" s="176"/>
      <c r="AH41" s="176"/>
      <c r="AI41" s="176"/>
      <c r="AJ41" s="176"/>
      <c r="AK41" s="176"/>
      <c r="AL41" s="176"/>
      <c r="AM41" s="176"/>
      <c r="AN41" s="176"/>
      <c r="AO41" s="176"/>
      <c r="AP41" s="176"/>
      <c r="AQ41" s="176"/>
    </row>
    <row r="42" spans="1:76" ht="15" customHeight="1" x14ac:dyDescent="0.2">
      <c r="A42" s="4"/>
      <c r="B42" s="265"/>
      <c r="C42" s="265"/>
      <c r="D42" s="265"/>
      <c r="E42" s="265"/>
      <c r="F42" s="388"/>
      <c r="G42" s="388"/>
      <c r="H42" s="388"/>
      <c r="I42" s="388"/>
      <c r="J42" s="388"/>
      <c r="K42" s="388"/>
      <c r="L42" s="388"/>
      <c r="M42" s="388"/>
      <c r="N42" s="388"/>
      <c r="O42" s="388"/>
      <c r="P42" s="388"/>
      <c r="Q42" s="388"/>
      <c r="R42" s="388"/>
      <c r="S42" s="388"/>
      <c r="T42" s="388"/>
      <c r="U42" s="388"/>
      <c r="V42" s="388"/>
      <c r="W42" s="388"/>
      <c r="X42" s="388"/>
      <c r="Y42" s="388"/>
      <c r="Z42" s="176"/>
      <c r="AA42" s="176"/>
      <c r="AB42" s="176"/>
      <c r="AC42" s="176"/>
      <c r="AD42" s="176"/>
      <c r="AE42" s="176"/>
      <c r="AF42" s="176"/>
      <c r="AG42" s="176"/>
      <c r="AH42" s="176"/>
      <c r="AI42" s="176"/>
      <c r="AJ42" s="176"/>
      <c r="AK42" s="176"/>
      <c r="AL42" s="176"/>
      <c r="AM42" s="176"/>
      <c r="AN42" s="176"/>
      <c r="AO42" s="176"/>
      <c r="AP42" s="176"/>
      <c r="AQ42" s="176"/>
    </row>
    <row r="43" spans="1:76" x14ac:dyDescent="0.2">
      <c r="A43" s="7"/>
      <c r="B43" s="374" t="s">
        <v>109</v>
      </c>
      <c r="C43" s="375"/>
      <c r="D43" s="375"/>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c r="AH43" s="354"/>
      <c r="AI43" s="354"/>
      <c r="AJ43" s="354"/>
      <c r="AK43" s="354"/>
      <c r="AL43" s="354"/>
      <c r="AM43" s="354"/>
      <c r="AN43" s="354"/>
      <c r="AO43" s="354"/>
      <c r="AP43" s="354"/>
      <c r="AQ43" s="353"/>
    </row>
    <row r="44" spans="1:76" x14ac:dyDescent="0.2">
      <c r="A44" s="2"/>
      <c r="B44" s="22"/>
      <c r="C44" s="23"/>
      <c r="D44" s="23"/>
      <c r="E44" s="354"/>
      <c r="F44" s="354"/>
      <c r="G44" s="354"/>
      <c r="H44" s="354"/>
      <c r="I44" s="354"/>
      <c r="J44" s="354"/>
      <c r="K44" s="354"/>
      <c r="L44" s="354"/>
      <c r="M44" s="354"/>
      <c r="N44" s="354"/>
      <c r="O44" s="354"/>
      <c r="P44" s="354"/>
      <c r="Q44" s="354"/>
      <c r="R44" s="354"/>
      <c r="S44" s="354"/>
      <c r="T44" s="354"/>
      <c r="U44" s="354"/>
      <c r="V44" s="354"/>
      <c r="W44" s="354"/>
      <c r="X44" s="354"/>
      <c r="Y44" s="354"/>
      <c r="Z44" s="354"/>
      <c r="AA44" s="354"/>
      <c r="AB44" s="354"/>
      <c r="AC44" s="354"/>
      <c r="AD44" s="354"/>
      <c r="AE44" s="354"/>
      <c r="AF44" s="354"/>
      <c r="AG44" s="354"/>
      <c r="AH44" s="354"/>
      <c r="AI44" s="354"/>
      <c r="AJ44" s="354"/>
      <c r="AK44" s="354"/>
      <c r="AL44" s="354"/>
      <c r="AM44" s="354"/>
      <c r="AN44" s="354"/>
      <c r="AO44" s="354"/>
      <c r="AP44" s="354"/>
      <c r="AQ44" s="353"/>
    </row>
    <row r="45" spans="1:76" s="1" customFormat="1" ht="15" customHeight="1" x14ac:dyDescent="0.2">
      <c r="A45" s="376" t="s">
        <v>355</v>
      </c>
      <c r="B45" s="376"/>
      <c r="C45" s="376"/>
      <c r="D45" s="377">
        <f>'Form I'!$D$34</f>
        <v>0</v>
      </c>
      <c r="E45" s="378"/>
      <c r="F45" s="378"/>
      <c r="G45" s="379"/>
      <c r="H45" s="380" t="s">
        <v>352</v>
      </c>
      <c r="I45" s="357"/>
      <c r="J45" s="357"/>
      <c r="K45" s="357"/>
      <c r="L45" s="381"/>
      <c r="M45" s="382">
        <f>'Form I'!$M$34</f>
        <v>0</v>
      </c>
      <c r="N45" s="378"/>
      <c r="O45" s="378"/>
      <c r="P45" s="379"/>
      <c r="Q45" s="359" t="s">
        <v>2</v>
      </c>
      <c r="R45" s="359"/>
      <c r="S45" s="359"/>
      <c r="T45" s="383"/>
      <c r="U45" s="384"/>
      <c r="V45" s="385" t="s">
        <v>354</v>
      </c>
      <c r="W45" s="357"/>
      <c r="X45" s="357"/>
      <c r="Y45" s="381"/>
      <c r="Z45" s="383"/>
      <c r="AA45" s="386"/>
      <c r="AB45" s="359" t="s">
        <v>0</v>
      </c>
      <c r="AC45" s="359"/>
      <c r="AD45" s="360"/>
      <c r="AE45" s="361"/>
      <c r="AF45" s="361"/>
      <c r="AG45" s="361"/>
      <c r="AH45" s="362"/>
      <c r="AI45" s="352"/>
      <c r="AJ45" s="352"/>
      <c r="AK45" s="352"/>
      <c r="AL45" s="352"/>
      <c r="AM45" s="352"/>
      <c r="AN45" s="352"/>
      <c r="AO45" s="352"/>
      <c r="AP45" s="352"/>
      <c r="AQ45" s="100" t="e" vm="1">
        <v>#VALUE!</v>
      </c>
    </row>
  </sheetData>
  <sheetProtection sheet="1" selectLockedCells="1"/>
  <mergeCells count="142">
    <mergeCell ref="D3:H3"/>
    <mergeCell ref="A5:A10"/>
    <mergeCell ref="D37:AH37"/>
    <mergeCell ref="AK12:AL12"/>
    <mergeCell ref="AM12:AN12"/>
    <mergeCell ref="AO12:AP12"/>
    <mergeCell ref="AK13:AL13"/>
    <mergeCell ref="AM13:AN13"/>
    <mergeCell ref="AO13:AP13"/>
    <mergeCell ref="AK10:AL10"/>
    <mergeCell ref="AM10:AN10"/>
    <mergeCell ref="AO10:AP10"/>
    <mergeCell ref="AK11:AL11"/>
    <mergeCell ref="AM11:AN11"/>
    <mergeCell ref="AO11:AP11"/>
    <mergeCell ref="AK16:AL16"/>
    <mergeCell ref="AM16:AN16"/>
    <mergeCell ref="AO16:AP16"/>
    <mergeCell ref="AK17:AL17"/>
    <mergeCell ref="AM17:AN17"/>
    <mergeCell ref="AO17:AP17"/>
    <mergeCell ref="AK14:AL14"/>
    <mergeCell ref="AM14:AN14"/>
    <mergeCell ref="AO14:AP14"/>
    <mergeCell ref="AK15:AL15"/>
    <mergeCell ref="AM15:AN15"/>
    <mergeCell ref="AO15:AP15"/>
    <mergeCell ref="AK20:AL20"/>
    <mergeCell ref="AM20:AN20"/>
    <mergeCell ref="AO20:AP20"/>
    <mergeCell ref="AK21:AL21"/>
    <mergeCell ref="AM21:AN21"/>
    <mergeCell ref="AO21:AP21"/>
    <mergeCell ref="AK18:AL18"/>
    <mergeCell ref="AM18:AN18"/>
    <mergeCell ref="AO18:AP18"/>
    <mergeCell ref="AK19:AL19"/>
    <mergeCell ref="AM19:AN19"/>
    <mergeCell ref="AO19:AP19"/>
    <mergeCell ref="AK24:AL24"/>
    <mergeCell ref="AM24:AN24"/>
    <mergeCell ref="AO24:AP24"/>
    <mergeCell ref="AK25:AL25"/>
    <mergeCell ref="AM25:AN25"/>
    <mergeCell ref="AO25:AP25"/>
    <mergeCell ref="AK22:AL22"/>
    <mergeCell ref="AM22:AN22"/>
    <mergeCell ref="AO22:AP22"/>
    <mergeCell ref="AK23:AL23"/>
    <mergeCell ref="AM23:AN23"/>
    <mergeCell ref="AO23:AP23"/>
    <mergeCell ref="AK28:AL28"/>
    <mergeCell ref="AM28:AN28"/>
    <mergeCell ref="AO28:AP28"/>
    <mergeCell ref="AK29:AL29"/>
    <mergeCell ref="AM29:AN29"/>
    <mergeCell ref="AO29:AP29"/>
    <mergeCell ref="AK26:AL26"/>
    <mergeCell ref="AM26:AN26"/>
    <mergeCell ref="AO26:AP26"/>
    <mergeCell ref="AK27:AL27"/>
    <mergeCell ref="AM27:AN27"/>
    <mergeCell ref="AO27:AP27"/>
    <mergeCell ref="AK32:AL32"/>
    <mergeCell ref="AM32:AN32"/>
    <mergeCell ref="AO32:AP32"/>
    <mergeCell ref="AK33:AL33"/>
    <mergeCell ref="AM33:AN33"/>
    <mergeCell ref="AO33:AP33"/>
    <mergeCell ref="AK30:AL30"/>
    <mergeCell ref="AM30:AN30"/>
    <mergeCell ref="AO30:AP30"/>
    <mergeCell ref="AK31:AL31"/>
    <mergeCell ref="AM31:AN31"/>
    <mergeCell ref="AO31:AP31"/>
    <mergeCell ref="AK37:AL37"/>
    <mergeCell ref="AM37:AN37"/>
    <mergeCell ref="AO37:AP37"/>
    <mergeCell ref="AK34:AL34"/>
    <mergeCell ref="AM34:AN34"/>
    <mergeCell ref="AO34:AP34"/>
    <mergeCell ref="AK35:AL35"/>
    <mergeCell ref="AM35:AN35"/>
    <mergeCell ref="AO35:AP35"/>
    <mergeCell ref="A45:C45"/>
    <mergeCell ref="D45:G45"/>
    <mergeCell ref="H45:L45"/>
    <mergeCell ref="M45:P45"/>
    <mergeCell ref="Q45:S45"/>
    <mergeCell ref="T45:U45"/>
    <mergeCell ref="V45:Y45"/>
    <mergeCell ref="Z45:AA45"/>
    <mergeCell ref="X41:Y41"/>
    <mergeCell ref="F42:I42"/>
    <mergeCell ref="J42:M42"/>
    <mergeCell ref="N42:Q42"/>
    <mergeCell ref="R42:U42"/>
    <mergeCell ref="V42:Y42"/>
    <mergeCell ref="F41:I41"/>
    <mergeCell ref="J41:K41"/>
    <mergeCell ref="L41:M41"/>
    <mergeCell ref="N41:O41"/>
    <mergeCell ref="P41:Q41"/>
    <mergeCell ref="R41:S41"/>
    <mergeCell ref="T41:U41"/>
    <mergeCell ref="V41:W41"/>
    <mergeCell ref="B40:E41"/>
    <mergeCell ref="F40:I40"/>
    <mergeCell ref="AJ4:AP5"/>
    <mergeCell ref="AJ6:AJ8"/>
    <mergeCell ref="AK6:AL8"/>
    <mergeCell ref="AM6:AN8"/>
    <mergeCell ref="AO6:AP8"/>
    <mergeCell ref="AK9:AL9"/>
    <mergeCell ref="AM9:AN9"/>
    <mergeCell ref="AO9:AP9"/>
    <mergeCell ref="B43:D43"/>
    <mergeCell ref="AM40:AN40"/>
    <mergeCell ref="AO40:AP40"/>
    <mergeCell ref="R40:S40"/>
    <mergeCell ref="T40:U40"/>
    <mergeCell ref="V40:W40"/>
    <mergeCell ref="X40:Y40"/>
    <mergeCell ref="AK40:AL40"/>
    <mergeCell ref="J40:K40"/>
    <mergeCell ref="L40:M40"/>
    <mergeCell ref="N40:O40"/>
    <mergeCell ref="P40:Q40"/>
    <mergeCell ref="D39:AH39"/>
    <mergeCell ref="AK36:AL36"/>
    <mergeCell ref="AM36:AN36"/>
    <mergeCell ref="AO36:AP36"/>
    <mergeCell ref="E43:AP44"/>
    <mergeCell ref="D38:AH38"/>
    <mergeCell ref="AK38:AL38"/>
    <mergeCell ref="AM38:AN38"/>
    <mergeCell ref="AO38:AP38"/>
    <mergeCell ref="AK39:AL39"/>
    <mergeCell ref="AM39:AN39"/>
    <mergeCell ref="AO39:AP39"/>
    <mergeCell ref="AB45:AC45"/>
    <mergeCell ref="AD45:AH45"/>
  </mergeCells>
  <conditionalFormatting sqref="D45:G45 M45:P45">
    <cfRule type="cellIs" dxfId="2278" priority="4034" stopIfTrue="1" operator="equal">
      <formula>0</formula>
    </cfRule>
  </conditionalFormatting>
  <conditionalFormatting sqref="J41:Y41">
    <cfRule type="containsBlanks" dxfId="2277" priority="4033">
      <formula>LEN(TRIM(J41))=0</formula>
    </cfRule>
  </conditionalFormatting>
  <conditionalFormatting sqref="AT5:BX5 AS6:AS36 AT7:AT36 AU6 AU8:AU36 AV6:AV7 AV9:AV36 AW10:AW36 AW6:AX8 AX9 AX11:AX36 AY12:AY36 AY6:AZ10 AZ11 AZ13:AZ36 BA14:BA36 BA6:BB12 BB13 BB15:BB36 BC16:BC36 BC6:BD14 BD15 BD17:BD36 BE18:BE36 BE6:BF16 BF17 BF19:BF36 BG20:BG36 BG6:BH18 BH19 BH21:BH36 BI22:BI36 BI6:BJ20 BJ21 BJ23:BJ36 BK24:BK36 BK6:BL22 BL23 BL25:BL36 BM26:BM36 BM6:BN24 BN25 BN27:BN36 BO28:BO36 BO6:BP26 BP27 BP29:BP36 BQ30:BQ36 BQ6:BR28 BR29 BR31:BR36 BS32:BS36 BS6:BT30 BT31 BT33:BT36 BU34:BU36 BU6:BV32 BV33 BV35:BV36 BW6:BX34 BX35 BW36">
    <cfRule type="cellIs" dxfId="2276" priority="4032" stopIfTrue="1" operator="equal">
      <formula>0</formula>
    </cfRule>
  </conditionalFormatting>
  <conditionalFormatting sqref="C6">
    <cfRule type="expression" dxfId="2275" priority="126" stopIfTrue="1">
      <formula>IF($AT$5="c",TRUE)</formula>
    </cfRule>
    <cfRule type="expression" dxfId="2274" priority="127" stopIfTrue="1">
      <formula>IF(($C$4="A")*AND($B$6="B"),TRUE)</formula>
    </cfRule>
  </conditionalFormatting>
  <conditionalFormatting sqref="C7">
    <cfRule type="expression" dxfId="2273" priority="188" stopIfTrue="1">
      <formula>IF($AU$5="c",TRUE)</formula>
    </cfRule>
    <cfRule type="expression" dxfId="2272" priority="189" stopIfTrue="1">
      <formula>IF(($C$4="A")*AND($B$7="C"),TRUE)</formula>
    </cfRule>
  </conditionalFormatting>
  <conditionalFormatting sqref="C8">
    <cfRule type="expression" dxfId="2271" priority="250" stopIfTrue="1">
      <formula>IF($AV$5="c",TRUE)</formula>
    </cfRule>
    <cfRule type="expression" dxfId="2270" priority="251" stopIfTrue="1">
      <formula>IF(($C$4="A")*AND($B$8="D"),TRUE)</formula>
    </cfRule>
  </conditionalFormatting>
  <conditionalFormatting sqref="C9">
    <cfRule type="expression" dxfId="2269" priority="312" stopIfTrue="1">
      <formula>IF($AW$5="c",TRUE)</formula>
    </cfRule>
    <cfRule type="expression" dxfId="2268" priority="313" stopIfTrue="1">
      <formula>IF(($C$4="A")*AND($B$9="E"),TRUE)</formula>
    </cfRule>
  </conditionalFormatting>
  <conditionalFormatting sqref="C10">
    <cfRule type="expression" dxfId="2267" priority="374" stopIfTrue="1">
      <formula>IF($AX$5="c",TRUE)</formula>
    </cfRule>
    <cfRule type="expression" dxfId="2266" priority="375" stopIfTrue="1">
      <formula>IF(($C$4="A")*AND($B$10="F"),TRUE)</formula>
    </cfRule>
  </conditionalFormatting>
  <conditionalFormatting sqref="C11">
    <cfRule type="expression" dxfId="2265" priority="436" stopIfTrue="1">
      <formula>IF($AY$5="c",TRUE)</formula>
    </cfRule>
    <cfRule type="expression" dxfId="2264" priority="437" stopIfTrue="1">
      <formula>IF(($C$4="A")*AND($B$11="G"),TRUE)</formula>
    </cfRule>
  </conditionalFormatting>
  <conditionalFormatting sqref="C12">
    <cfRule type="expression" dxfId="2263" priority="498" stopIfTrue="1">
      <formula>IF($AZ$5="c",TRUE)</formula>
    </cfRule>
    <cfRule type="expression" dxfId="2262" priority="499" stopIfTrue="1">
      <formula>IF(($C$4="A")*AND($B$12="H"),TRUE)</formula>
    </cfRule>
  </conditionalFormatting>
  <conditionalFormatting sqref="C13">
    <cfRule type="expression" dxfId="2261" priority="560" stopIfTrue="1">
      <formula>IF($BA$5="c",TRUE)</formula>
    </cfRule>
    <cfRule type="expression" dxfId="2260" priority="561" stopIfTrue="1">
      <formula>IF(($C$4="A")*AND($B$13="I"),TRUE)</formula>
    </cfRule>
  </conditionalFormatting>
  <conditionalFormatting sqref="C14">
    <cfRule type="expression" dxfId="2259" priority="622" stopIfTrue="1">
      <formula>IF($BB$5="c",TRUE)</formula>
    </cfRule>
    <cfRule type="expression" dxfId="2258" priority="623" stopIfTrue="1">
      <formula>IF(($C$4="A")*AND($B$14="J"),TRUE)</formula>
    </cfRule>
  </conditionalFormatting>
  <conditionalFormatting sqref="C15">
    <cfRule type="expression" dxfId="2257" priority="684" stopIfTrue="1">
      <formula>IF($BC$5="c",TRUE)</formula>
    </cfRule>
    <cfRule type="expression" dxfId="2256" priority="685" stopIfTrue="1">
      <formula>IF(($C$4="A")*AND($B$15="K"),TRUE)</formula>
    </cfRule>
  </conditionalFormatting>
  <conditionalFormatting sqref="C16">
    <cfRule type="expression" dxfId="2255" priority="746" stopIfTrue="1">
      <formula>IF($BD$5="c",TRUE)</formula>
    </cfRule>
    <cfRule type="expression" dxfId="2254" priority="747" stopIfTrue="1">
      <formula>IF(($C$4="A")*AND($B$16="L"),TRUE)</formula>
    </cfRule>
  </conditionalFormatting>
  <conditionalFormatting sqref="C17">
    <cfRule type="expression" dxfId="2253" priority="808" stopIfTrue="1">
      <formula>IF($BE$5="c",TRUE)</formula>
    </cfRule>
    <cfRule type="expression" dxfId="2252" priority="809" stopIfTrue="1">
      <formula>IF(($C$4="A")*AND($B$17="M"),TRUE)</formula>
    </cfRule>
  </conditionalFormatting>
  <conditionalFormatting sqref="C18">
    <cfRule type="expression" dxfId="2251" priority="870" stopIfTrue="1">
      <formula>IF($BF$5="c",TRUE)</formula>
    </cfRule>
    <cfRule type="expression" dxfId="2250" priority="871" stopIfTrue="1">
      <formula>IF(($C$4="A")*AND($B$18="N"),TRUE)</formula>
    </cfRule>
  </conditionalFormatting>
  <conditionalFormatting sqref="C19">
    <cfRule type="expression" dxfId="2249" priority="932" stopIfTrue="1">
      <formula>IF($BG$5="c",TRUE)</formula>
    </cfRule>
    <cfRule type="expression" dxfId="2248" priority="933" stopIfTrue="1">
      <formula>IF(($C$4="A")*AND($B$19="O"),TRUE)</formula>
    </cfRule>
  </conditionalFormatting>
  <conditionalFormatting sqref="C20">
    <cfRule type="expression" dxfId="2247" priority="994" stopIfTrue="1">
      <formula>IF($BH$5="c",TRUE)</formula>
    </cfRule>
    <cfRule type="expression" dxfId="2246" priority="995" stopIfTrue="1">
      <formula>IF(($C$4="A")*AND($B$20="P"),TRUE)</formula>
    </cfRule>
  </conditionalFormatting>
  <conditionalFormatting sqref="C21">
    <cfRule type="expression" dxfId="2245" priority="1056" stopIfTrue="1">
      <formula>IF($BI$5="c",TRUE)</formula>
    </cfRule>
    <cfRule type="expression" dxfId="2244" priority="1057" stopIfTrue="1">
      <formula>IF(($C$4="A")*AND($B$21="Q"),TRUE)</formula>
    </cfRule>
  </conditionalFormatting>
  <conditionalFormatting sqref="C22">
    <cfRule type="expression" dxfId="2243" priority="1118" stopIfTrue="1">
      <formula>IF($BJ$5="c",TRUE)</formula>
    </cfRule>
    <cfRule type="expression" dxfId="2242" priority="1119" stopIfTrue="1">
      <formula>IF(($C$4="A")*AND($B$22="R"),TRUE)</formula>
    </cfRule>
  </conditionalFormatting>
  <conditionalFormatting sqref="C23">
    <cfRule type="expression" dxfId="2241" priority="1180" stopIfTrue="1">
      <formula>IF($BK$5="c",TRUE)</formula>
    </cfRule>
    <cfRule type="expression" dxfId="2240" priority="1181" stopIfTrue="1">
      <formula>IF(($C$4="A")*AND($B$23="S"),TRUE)</formula>
    </cfRule>
  </conditionalFormatting>
  <conditionalFormatting sqref="C24">
    <cfRule type="expression" dxfId="2239" priority="1242" stopIfTrue="1">
      <formula>IF($BL$5="c",TRUE)</formula>
    </cfRule>
    <cfRule type="expression" dxfId="2238" priority="1243" stopIfTrue="1">
      <formula>IF(($C$4="A")*AND($B$24="T"),TRUE)</formula>
    </cfRule>
  </conditionalFormatting>
  <conditionalFormatting sqref="C25">
    <cfRule type="expression" dxfId="2237" priority="1304" stopIfTrue="1">
      <formula>IF($BM$5="c",TRUE)</formula>
    </cfRule>
    <cfRule type="expression" dxfId="2236" priority="1305" stopIfTrue="1">
      <formula>IF(($C$4="A")*AND($B$25="U"),TRUE)</formula>
    </cfRule>
  </conditionalFormatting>
  <conditionalFormatting sqref="C26">
    <cfRule type="expression" dxfId="2235" priority="1366" stopIfTrue="1">
      <formula>IF($BN$5="c",TRUE)</formula>
    </cfRule>
    <cfRule type="expression" dxfId="2234" priority="1367" stopIfTrue="1">
      <formula>IF(($C$4="A")*AND($B$26="V"),TRUE)</formula>
    </cfRule>
  </conditionalFormatting>
  <conditionalFormatting sqref="C27">
    <cfRule type="expression" dxfId="2233" priority="1428" stopIfTrue="1">
      <formula>IF($BO$5="c",TRUE)</formula>
    </cfRule>
    <cfRule type="expression" dxfId="2232" priority="1429" stopIfTrue="1">
      <formula>IF(($C$4="A")*AND($B$27="W"),TRUE)</formula>
    </cfRule>
  </conditionalFormatting>
  <conditionalFormatting sqref="C28">
    <cfRule type="expression" dxfId="2231" priority="1490" stopIfTrue="1">
      <formula>IF($BP$5="c",TRUE)</formula>
    </cfRule>
    <cfRule type="expression" dxfId="2230" priority="1491" stopIfTrue="1">
      <formula>IF(($C$4="A")*AND($B$28="X"),TRUE)</formula>
    </cfRule>
  </conditionalFormatting>
  <conditionalFormatting sqref="C29">
    <cfRule type="expression" dxfId="2229" priority="1552" stopIfTrue="1">
      <formula>IF($BQ$5="c",TRUE)</formula>
    </cfRule>
    <cfRule type="expression" dxfId="2228" priority="1553" stopIfTrue="1">
      <formula>IF(($C$4="A")*AND($B$29="Y"),TRUE)</formula>
    </cfRule>
  </conditionalFormatting>
  <conditionalFormatting sqref="C30">
    <cfRule type="expression" dxfId="2227" priority="1614" stopIfTrue="1">
      <formula>IF($BR$5="c",TRUE)</formula>
    </cfRule>
    <cfRule type="expression" dxfId="2226" priority="1615" stopIfTrue="1">
      <formula>IF(($C$4="A")*AND($B$30="Z"),TRUE)</formula>
    </cfRule>
  </conditionalFormatting>
  <conditionalFormatting sqref="C31">
    <cfRule type="expression" dxfId="2225" priority="1676" stopIfTrue="1">
      <formula>IF($BS$5="c",TRUE)</formula>
    </cfRule>
    <cfRule type="expression" dxfId="2224" priority="1677" stopIfTrue="1">
      <formula>IF(($C$4="A")*AND($B$31="AA"),TRUE)</formula>
    </cfRule>
  </conditionalFormatting>
  <conditionalFormatting sqref="C32">
    <cfRule type="expression" dxfId="2223" priority="1738" stopIfTrue="1">
      <formula>IF($BT$5="c",TRUE)</formula>
    </cfRule>
    <cfRule type="expression" dxfId="2222" priority="1739" stopIfTrue="1">
      <formula>IF(($C$4="A")*AND($B$32="AB"),TRUE)</formula>
    </cfRule>
  </conditionalFormatting>
  <conditionalFormatting sqref="C33">
    <cfRule type="expression" dxfId="2221" priority="1800" stopIfTrue="1">
      <formula>IF($BU$5="c",TRUE)</formula>
    </cfRule>
    <cfRule type="expression" dxfId="2220" priority="1801" stopIfTrue="1">
      <formula>IF(($C$4="A")*AND($B$33="AC"),TRUE)</formula>
    </cfRule>
  </conditionalFormatting>
  <conditionalFormatting sqref="C34">
    <cfRule type="expression" dxfId="2219" priority="1862" stopIfTrue="1">
      <formula>IF($BV$5="c",TRUE)</formula>
    </cfRule>
    <cfRule type="expression" dxfId="2218" priority="1863" stopIfTrue="1">
      <formula>IF(($C$4="A")*AND($B$34="AD"),TRUE)</formula>
    </cfRule>
  </conditionalFormatting>
  <conditionalFormatting sqref="C35">
    <cfRule type="expression" dxfId="2217" priority="1924" stopIfTrue="1">
      <formula>IF($BW$5="c",TRUE)</formula>
    </cfRule>
    <cfRule type="expression" dxfId="2216" priority="1925" stopIfTrue="1">
      <formula>IF(($C$4="A")*AND($B$35="AE"),TRUE)</formula>
    </cfRule>
  </conditionalFormatting>
  <conditionalFormatting sqref="C36">
    <cfRule type="expression" dxfId="2215" priority="1986" stopIfTrue="1">
      <formula>IF($BX$5="c",TRUE)</formula>
    </cfRule>
    <cfRule type="expression" dxfId="2214" priority="1987" stopIfTrue="1">
      <formula>IF(($C$4="A")*AND($B$36="AF"),TRUE)</formula>
    </cfRule>
  </conditionalFormatting>
  <conditionalFormatting sqref="D5">
    <cfRule type="expression" dxfId="2213" priority="64" stopIfTrue="1">
      <formula>IF($AS$6="c",TRUE)</formula>
    </cfRule>
    <cfRule type="expression" dxfId="2212" priority="65" stopIfTrue="1">
      <formula>IF(($D$4="B")*AND($B$5="A"),TRUE)</formula>
    </cfRule>
  </conditionalFormatting>
  <conditionalFormatting sqref="D7">
    <cfRule type="expression" dxfId="2211" priority="190" stopIfTrue="1">
      <formula>IF($AU$6="c",TRUE)</formula>
    </cfRule>
    <cfRule type="expression" dxfId="2210" priority="191" stopIfTrue="1">
      <formula>IF(($D$4="B")*AND($B$7="C"),TRUE)</formula>
    </cfRule>
  </conditionalFormatting>
  <conditionalFormatting sqref="D8">
    <cfRule type="expression" dxfId="2209" priority="252" stopIfTrue="1">
      <formula>IF($AV$6="c",TRUE)</formula>
    </cfRule>
    <cfRule type="expression" dxfId="2208" priority="253" stopIfTrue="1">
      <formula>IF(($D$4="B")*AND($B$8="D"),TRUE)</formula>
    </cfRule>
  </conditionalFormatting>
  <conditionalFormatting sqref="D9">
    <cfRule type="expression" dxfId="2207" priority="314" stopIfTrue="1">
      <formula>IF($AW$6="c",TRUE)</formula>
    </cfRule>
    <cfRule type="expression" dxfId="2206" priority="315" stopIfTrue="1">
      <formula>IF(($D$4="B")*AND($B$9="E"),TRUE)</formula>
    </cfRule>
  </conditionalFormatting>
  <conditionalFormatting sqref="D10">
    <cfRule type="expression" dxfId="2205" priority="376" stopIfTrue="1">
      <formula>IF($AX$6="c",TRUE)</formula>
    </cfRule>
    <cfRule type="expression" dxfId="2204" priority="377" stopIfTrue="1">
      <formula>IF(($D$4="B")*AND($B$10="F"),TRUE)</formula>
    </cfRule>
  </conditionalFormatting>
  <conditionalFormatting sqref="D11">
    <cfRule type="expression" dxfId="2203" priority="438" stopIfTrue="1">
      <formula>IF($AY$6="c",TRUE)</formula>
    </cfRule>
    <cfRule type="expression" dxfId="2202" priority="439" stopIfTrue="1">
      <formula>IF(($D$4="B")*AND($B$11="G"),TRUE)</formula>
    </cfRule>
  </conditionalFormatting>
  <conditionalFormatting sqref="D12">
    <cfRule type="expression" dxfId="2201" priority="500" stopIfTrue="1">
      <formula>IF($AZ$6="c",TRUE)</formula>
    </cfRule>
    <cfRule type="expression" dxfId="2200" priority="501" stopIfTrue="1">
      <formula>IF(($D$4="B")*AND($B$12="H"),TRUE)</formula>
    </cfRule>
  </conditionalFormatting>
  <conditionalFormatting sqref="D13">
    <cfRule type="expression" dxfId="2199" priority="562" stopIfTrue="1">
      <formula>IF($BA$6="c",TRUE)</formula>
    </cfRule>
    <cfRule type="expression" dxfId="2198" priority="563" stopIfTrue="1">
      <formula>IF(($D$4="B")*AND($B$13="I"),TRUE)</formula>
    </cfRule>
  </conditionalFormatting>
  <conditionalFormatting sqref="D14">
    <cfRule type="expression" dxfId="2197" priority="624" stopIfTrue="1">
      <formula>IF($BB$6="c",TRUE)</formula>
    </cfRule>
    <cfRule type="expression" dxfId="2196" priority="625" stopIfTrue="1">
      <formula>IF(($D$4="B")*AND($B$14="J"),TRUE)</formula>
    </cfRule>
  </conditionalFormatting>
  <conditionalFormatting sqref="D15">
    <cfRule type="expression" dxfId="2195" priority="686" stopIfTrue="1">
      <formula>IF($BC$6="c",TRUE)</formula>
    </cfRule>
    <cfRule type="expression" dxfId="2194" priority="687" stopIfTrue="1">
      <formula>IF(($D$4="B")*AND($B$15="K"),TRUE)</formula>
    </cfRule>
  </conditionalFormatting>
  <conditionalFormatting sqref="D16">
    <cfRule type="expression" dxfId="2193" priority="748" stopIfTrue="1">
      <formula>IF($BD$6="c",TRUE)</formula>
    </cfRule>
    <cfRule type="expression" dxfId="2192" priority="749" stopIfTrue="1">
      <formula>IF(($D$4="B")*AND($B$16="L"),TRUE)</formula>
    </cfRule>
  </conditionalFormatting>
  <conditionalFormatting sqref="D17">
    <cfRule type="expression" dxfId="2191" priority="810" stopIfTrue="1">
      <formula>IF($BE$6="c",TRUE)</formula>
    </cfRule>
    <cfRule type="expression" dxfId="2190" priority="811" stopIfTrue="1">
      <formula>IF(($D$4="B")*AND($B$17="M"),TRUE)</formula>
    </cfRule>
  </conditionalFormatting>
  <conditionalFormatting sqref="D18">
    <cfRule type="expression" dxfId="2189" priority="872" stopIfTrue="1">
      <formula>IF($BF$6="c",TRUE)</formula>
    </cfRule>
    <cfRule type="expression" dxfId="2188" priority="873" stopIfTrue="1">
      <formula>IF(($D$4="B")*AND($B$18="N"),TRUE)</formula>
    </cfRule>
  </conditionalFormatting>
  <conditionalFormatting sqref="D19">
    <cfRule type="expression" dxfId="2187" priority="934" stopIfTrue="1">
      <formula>IF($BG$6="c",TRUE)</formula>
    </cfRule>
    <cfRule type="expression" dxfId="2186" priority="935" stopIfTrue="1">
      <formula>IF(($D$4="B")*AND($B$19="O"),TRUE)</formula>
    </cfRule>
  </conditionalFormatting>
  <conditionalFormatting sqref="D20">
    <cfRule type="expression" dxfId="2185" priority="996" stopIfTrue="1">
      <formula>IF($BH$6="c",TRUE)</formula>
    </cfRule>
    <cfRule type="expression" dxfId="2184" priority="997" stopIfTrue="1">
      <formula>IF(($D$4="B")*AND($B$20="P"),TRUE)</formula>
    </cfRule>
  </conditionalFormatting>
  <conditionalFormatting sqref="D21">
    <cfRule type="expression" dxfId="2183" priority="1058" stopIfTrue="1">
      <formula>IF($BI$6="c",TRUE)</formula>
    </cfRule>
    <cfRule type="expression" dxfId="2182" priority="1059" stopIfTrue="1">
      <formula>IF(($D$4="B")*AND($B$21="Q"),TRUE)</formula>
    </cfRule>
  </conditionalFormatting>
  <conditionalFormatting sqref="D22">
    <cfRule type="expression" dxfId="2181" priority="1120" stopIfTrue="1">
      <formula>IF($BJ$6="c",TRUE)</formula>
    </cfRule>
    <cfRule type="expression" dxfId="2180" priority="1121" stopIfTrue="1">
      <formula>IF(($D$4="B")*AND($B$22="R"),TRUE)</formula>
    </cfRule>
  </conditionalFormatting>
  <conditionalFormatting sqref="D23">
    <cfRule type="expression" dxfId="2179" priority="1182" stopIfTrue="1">
      <formula>IF($BK$6="c",TRUE)</formula>
    </cfRule>
    <cfRule type="expression" dxfId="2178" priority="1183" stopIfTrue="1">
      <formula>IF(($D$4="B")*AND($B$23="S"),TRUE)</formula>
    </cfRule>
  </conditionalFormatting>
  <conditionalFormatting sqref="D24">
    <cfRule type="expression" dxfId="2177" priority="1244" stopIfTrue="1">
      <formula>IF($BL$6="c",TRUE)</formula>
    </cfRule>
    <cfRule type="expression" dxfId="2176" priority="1245" stopIfTrue="1">
      <formula>IF(($D$4="B")*AND($B$24="T"),TRUE)</formula>
    </cfRule>
  </conditionalFormatting>
  <conditionalFormatting sqref="D25">
    <cfRule type="expression" dxfId="2175" priority="1306" stopIfTrue="1">
      <formula>IF($BM$6="c",TRUE)</formula>
    </cfRule>
    <cfRule type="expression" dxfId="2174" priority="1307" stopIfTrue="1">
      <formula>IF(($D$4="B")*AND($B$25="U"),TRUE)</formula>
    </cfRule>
  </conditionalFormatting>
  <conditionalFormatting sqref="D26">
    <cfRule type="expression" dxfId="2173" priority="1368" stopIfTrue="1">
      <formula>IF($BN$6="c",TRUE)</formula>
    </cfRule>
    <cfRule type="expression" dxfId="2172" priority="1369" stopIfTrue="1">
      <formula>IF(($D$4="B")*AND($B$26="V"),TRUE)</formula>
    </cfRule>
  </conditionalFormatting>
  <conditionalFormatting sqref="D27">
    <cfRule type="expression" dxfId="2171" priority="1430" stopIfTrue="1">
      <formula>IF($BO$6="c",TRUE)</formula>
    </cfRule>
    <cfRule type="expression" dxfId="2170" priority="1431" stopIfTrue="1">
      <formula>IF(($D$4="B")*AND($B$27="W"),TRUE)</formula>
    </cfRule>
  </conditionalFormatting>
  <conditionalFormatting sqref="D28">
    <cfRule type="expression" dxfId="2169" priority="1492" stopIfTrue="1">
      <formula>IF($BP$6="c",TRUE)</formula>
    </cfRule>
    <cfRule type="expression" dxfId="2168" priority="1493" stopIfTrue="1">
      <formula>IF(($D$4="B")*AND($B$28="X"),TRUE)</formula>
    </cfRule>
  </conditionalFormatting>
  <conditionalFormatting sqref="D29">
    <cfRule type="expression" dxfId="2167" priority="1554" stopIfTrue="1">
      <formula>IF($BQ$6="c",TRUE)</formula>
    </cfRule>
    <cfRule type="expression" dxfId="2166" priority="1555" stopIfTrue="1">
      <formula>IF(($D$4="B")*AND($B$29="Y"),TRUE)</formula>
    </cfRule>
  </conditionalFormatting>
  <conditionalFormatting sqref="D30">
    <cfRule type="expression" dxfId="2165" priority="1616" stopIfTrue="1">
      <formula>IF($BR$6="c",TRUE)</formula>
    </cfRule>
    <cfRule type="expression" dxfId="2164" priority="1617" stopIfTrue="1">
      <formula>IF(($D$4="B")*AND($B$30="Z"),TRUE)</formula>
    </cfRule>
  </conditionalFormatting>
  <conditionalFormatting sqref="D31">
    <cfRule type="expression" dxfId="2163" priority="1678" stopIfTrue="1">
      <formula>IF($BS$6="c",TRUE)</formula>
    </cfRule>
    <cfRule type="expression" dxfId="2162" priority="1679" stopIfTrue="1">
      <formula>IF(($D$4="B")*AND($B$31="AA"),TRUE)</formula>
    </cfRule>
  </conditionalFormatting>
  <conditionalFormatting sqref="D32">
    <cfRule type="expression" dxfId="2161" priority="1740" stopIfTrue="1">
      <formula>IF($BT$6="c",TRUE)</formula>
    </cfRule>
    <cfRule type="expression" dxfId="2160" priority="1741" stopIfTrue="1">
      <formula>IF(($D$4="B")*AND($B$32="AB"),TRUE)</formula>
    </cfRule>
  </conditionalFormatting>
  <conditionalFormatting sqref="D33">
    <cfRule type="expression" dxfId="2159" priority="1802" stopIfTrue="1">
      <formula>IF($BU$6="c",TRUE)</formula>
    </cfRule>
    <cfRule type="expression" dxfId="2158" priority="1803" stopIfTrue="1">
      <formula>IF(($D$4="B")*AND($B$33="AC"),TRUE)</formula>
    </cfRule>
  </conditionalFormatting>
  <conditionalFormatting sqref="D34">
    <cfRule type="expression" dxfId="2157" priority="1864" stopIfTrue="1">
      <formula>IF($BV$6="c",TRUE)</formula>
    </cfRule>
    <cfRule type="expression" dxfId="2156" priority="1865" stopIfTrue="1">
      <formula>IF(($D$4="B")*AND($B$34="AD"),TRUE)</formula>
    </cfRule>
  </conditionalFormatting>
  <conditionalFormatting sqref="D35">
    <cfRule type="expression" dxfId="2155" priority="1926" stopIfTrue="1">
      <formula>IF($BW$6="c",TRUE)</formula>
    </cfRule>
    <cfRule type="expression" dxfId="2154" priority="1927" stopIfTrue="1">
      <formula>IF(($D$4="B")*AND($B$35="AE"),TRUE)</formula>
    </cfRule>
  </conditionalFormatting>
  <conditionalFormatting sqref="D36">
    <cfRule type="expression" dxfId="2153" priority="1988" stopIfTrue="1">
      <formula>IF($BX$6="c",TRUE)</formula>
    </cfRule>
    <cfRule type="expression" dxfId="2152" priority="1989" stopIfTrue="1">
      <formula>IF(($D$4="B")*AND($B$36="AF"),TRUE)</formula>
    </cfRule>
  </conditionalFormatting>
  <conditionalFormatting sqref="E5">
    <cfRule type="expression" dxfId="2151" priority="66" stopIfTrue="1">
      <formula>IF($AS$7="c",TRUE)</formula>
    </cfRule>
    <cfRule type="expression" dxfId="2150" priority="67" stopIfTrue="1">
      <formula>IF(($E$4="C")*AND($B$5="A"),TRUE)</formula>
    </cfRule>
  </conditionalFormatting>
  <conditionalFormatting sqref="E6">
    <cfRule type="expression" dxfId="2149" priority="128" stopIfTrue="1">
      <formula>IF($AT$7="c",TRUE)</formula>
    </cfRule>
    <cfRule type="expression" dxfId="2148" priority="129" stopIfTrue="1">
      <formula>IF(($E$4="C")*AND($B$6="B"),TRUE)</formula>
    </cfRule>
  </conditionalFormatting>
  <conditionalFormatting sqref="E8">
    <cfRule type="expression" dxfId="2147" priority="254" stopIfTrue="1">
      <formula>IF($AV$7="c",TRUE)</formula>
    </cfRule>
    <cfRule type="expression" dxfId="2146" priority="255" stopIfTrue="1">
      <formula>IF(($E$4="C")*AND($B$8="D"),TRUE)</formula>
    </cfRule>
  </conditionalFormatting>
  <conditionalFormatting sqref="E9">
    <cfRule type="expression" dxfId="2145" priority="316" stopIfTrue="1">
      <formula>IF($AW$7="c",TRUE)</formula>
    </cfRule>
    <cfRule type="expression" dxfId="2144" priority="317" stopIfTrue="1">
      <formula>IF(($E$4="C")*AND($B$9="E"),TRUE)</formula>
    </cfRule>
  </conditionalFormatting>
  <conditionalFormatting sqref="E10">
    <cfRule type="expression" dxfId="2143" priority="378" stopIfTrue="1">
      <formula>IF($AX$7="c",TRUE)</formula>
    </cfRule>
    <cfRule type="expression" dxfId="2142" priority="379" stopIfTrue="1">
      <formula>IF(($E$4="C")*AND($B$10="F"),TRUE)</formula>
    </cfRule>
  </conditionalFormatting>
  <conditionalFormatting sqref="E11">
    <cfRule type="expression" dxfId="2141" priority="440" stopIfTrue="1">
      <formula>IF($AY$7="c",TRUE)</formula>
    </cfRule>
    <cfRule type="expression" dxfId="2140" priority="441" stopIfTrue="1">
      <formula>IF(($E$4="C")*AND($B$11="G"),TRUE)</formula>
    </cfRule>
  </conditionalFormatting>
  <conditionalFormatting sqref="E12">
    <cfRule type="expression" dxfId="2139" priority="502" stopIfTrue="1">
      <formula>IF($AZ$7="c",TRUE)</formula>
    </cfRule>
    <cfRule type="expression" dxfId="2138" priority="503" stopIfTrue="1">
      <formula>IF(($E$4="C")*AND($B$12="H"),TRUE)</formula>
    </cfRule>
  </conditionalFormatting>
  <conditionalFormatting sqref="E13">
    <cfRule type="expression" dxfId="2137" priority="564" stopIfTrue="1">
      <formula>IF($BA$7="c",TRUE)</formula>
    </cfRule>
    <cfRule type="expression" dxfId="2136" priority="565" stopIfTrue="1">
      <formula>IF(($E$4="C")*AND($B$13="I"),TRUE)</formula>
    </cfRule>
  </conditionalFormatting>
  <conditionalFormatting sqref="E14">
    <cfRule type="expression" dxfId="2135" priority="626" stopIfTrue="1">
      <formula>IF($BB$7="c",TRUE)</formula>
    </cfRule>
    <cfRule type="expression" dxfId="2134" priority="627" stopIfTrue="1">
      <formula>IF(($E$4="C")*AND($B$14="J"),TRUE)</formula>
    </cfRule>
  </conditionalFormatting>
  <conditionalFormatting sqref="E15">
    <cfRule type="expression" dxfId="2133" priority="688" stopIfTrue="1">
      <formula>IF($BC$7="c",TRUE)</formula>
    </cfRule>
    <cfRule type="expression" dxfId="2132" priority="689" stopIfTrue="1">
      <formula>IF(($E$4="C")*AND($B$15="K"),TRUE)</formula>
    </cfRule>
  </conditionalFormatting>
  <conditionalFormatting sqref="E16">
    <cfRule type="expression" dxfId="2131" priority="750" stopIfTrue="1">
      <formula>IF($BD$7="c",TRUE)</formula>
    </cfRule>
    <cfRule type="expression" dxfId="2130" priority="751" stopIfTrue="1">
      <formula>IF(($E$4="C")*AND($B$16="L"),TRUE)</formula>
    </cfRule>
  </conditionalFormatting>
  <conditionalFormatting sqref="E17">
    <cfRule type="expression" dxfId="2129" priority="812" stopIfTrue="1">
      <formula>IF($BE$7="c",TRUE)</formula>
    </cfRule>
    <cfRule type="expression" dxfId="2128" priority="813" stopIfTrue="1">
      <formula>IF(($E$4="C")*AND($B$17="M"),TRUE)</formula>
    </cfRule>
  </conditionalFormatting>
  <conditionalFormatting sqref="E18">
    <cfRule type="expression" dxfId="2127" priority="874" stopIfTrue="1">
      <formula>IF($BF$7="c",TRUE)</formula>
    </cfRule>
    <cfRule type="expression" dxfId="2126" priority="875" stopIfTrue="1">
      <formula>IF(($E$4="C")*AND($B$18="N"),TRUE)</formula>
    </cfRule>
  </conditionalFormatting>
  <conditionalFormatting sqref="E19">
    <cfRule type="expression" dxfId="2125" priority="936" stopIfTrue="1">
      <formula>IF($BG$7="c",TRUE)</formula>
    </cfRule>
    <cfRule type="expression" dxfId="2124" priority="937" stopIfTrue="1">
      <formula>IF(($E$4="C")*AND($B$19="O"),TRUE)</formula>
    </cfRule>
  </conditionalFormatting>
  <conditionalFormatting sqref="E20">
    <cfRule type="expression" dxfId="2123" priority="998" stopIfTrue="1">
      <formula>IF($BH$7="c",TRUE)</formula>
    </cfRule>
    <cfRule type="expression" dxfId="2122" priority="999" stopIfTrue="1">
      <formula>IF(($E$4="C")*AND($B$20="P"),TRUE)</formula>
    </cfRule>
  </conditionalFormatting>
  <conditionalFormatting sqref="E21">
    <cfRule type="expression" dxfId="2121" priority="1060" stopIfTrue="1">
      <formula>IF($BI$7="c",TRUE)</formula>
    </cfRule>
    <cfRule type="expression" dxfId="2120" priority="1061" stopIfTrue="1">
      <formula>IF(($E$4="C")*AND($B$21="Q"),TRUE)</formula>
    </cfRule>
  </conditionalFormatting>
  <conditionalFormatting sqref="E22">
    <cfRule type="expression" dxfId="2119" priority="1122" stopIfTrue="1">
      <formula>IF($BJ$7="c",TRUE)</formula>
    </cfRule>
    <cfRule type="expression" dxfId="2118" priority="1123" stopIfTrue="1">
      <formula>IF(($E$4="C")*AND($B$22="R"),TRUE)</formula>
    </cfRule>
  </conditionalFormatting>
  <conditionalFormatting sqref="E23">
    <cfRule type="expression" dxfId="2117" priority="1184" stopIfTrue="1">
      <formula>IF($BK$7="c",TRUE)</formula>
    </cfRule>
    <cfRule type="expression" dxfId="2116" priority="1185" stopIfTrue="1">
      <formula>IF(($E$4="C")*AND($B$23="S"),TRUE)</formula>
    </cfRule>
  </conditionalFormatting>
  <conditionalFormatting sqref="E24">
    <cfRule type="expression" dxfId="2115" priority="1246" stopIfTrue="1">
      <formula>IF($BL$7="c",TRUE)</formula>
    </cfRule>
    <cfRule type="expression" dxfId="2114" priority="1247" stopIfTrue="1">
      <formula>IF(($E$4="C")*AND($B$24="T"),TRUE)</formula>
    </cfRule>
  </conditionalFormatting>
  <conditionalFormatting sqref="E25">
    <cfRule type="expression" dxfId="2113" priority="1308" stopIfTrue="1">
      <formula>IF($BM$7="c",TRUE)</formula>
    </cfRule>
    <cfRule type="expression" dxfId="2112" priority="1309" stopIfTrue="1">
      <formula>IF(($E$4="C")*AND($B$25="U"),TRUE)</formula>
    </cfRule>
  </conditionalFormatting>
  <conditionalFormatting sqref="E26">
    <cfRule type="expression" dxfId="2111" priority="1370" stopIfTrue="1">
      <formula>IF($BN$7="c",TRUE)</formula>
    </cfRule>
    <cfRule type="expression" dxfId="2110" priority="1371" stopIfTrue="1">
      <formula>IF(($E$4="C")*AND($B$26="V"),TRUE)</formula>
    </cfRule>
  </conditionalFormatting>
  <conditionalFormatting sqref="E27">
    <cfRule type="expression" dxfId="2109" priority="1432" stopIfTrue="1">
      <formula>IF($BO$7="c",TRUE)</formula>
    </cfRule>
    <cfRule type="expression" dxfId="2108" priority="1433" stopIfTrue="1">
      <formula>IF(($E$4="C")*AND($B$27="W"),TRUE)</formula>
    </cfRule>
  </conditionalFormatting>
  <conditionalFormatting sqref="E28">
    <cfRule type="expression" dxfId="2107" priority="1494" stopIfTrue="1">
      <formula>IF($BP$7="c",TRUE)</formula>
    </cfRule>
    <cfRule type="expression" dxfId="2106" priority="1495" stopIfTrue="1">
      <formula>IF(($E$4="C")*AND($B$28="X"),TRUE)</formula>
    </cfRule>
  </conditionalFormatting>
  <conditionalFormatting sqref="E29">
    <cfRule type="expression" dxfId="2105" priority="1556" stopIfTrue="1">
      <formula>IF($BQ$7="c",TRUE)</formula>
    </cfRule>
    <cfRule type="expression" dxfId="2104" priority="1557" stopIfTrue="1">
      <formula>IF(($E$4="C")*AND($B$29="Y"),TRUE)</formula>
    </cfRule>
  </conditionalFormatting>
  <conditionalFormatting sqref="E30">
    <cfRule type="expression" dxfId="2103" priority="1618" stopIfTrue="1">
      <formula>IF($BR$7="c",TRUE)</formula>
    </cfRule>
    <cfRule type="expression" dxfId="2102" priority="1619" stopIfTrue="1">
      <formula>IF(($E$4="C")*AND($B$30="Z"),TRUE)</formula>
    </cfRule>
  </conditionalFormatting>
  <conditionalFormatting sqref="E31">
    <cfRule type="expression" dxfId="2101" priority="1680" stopIfTrue="1">
      <formula>IF($BS$7="c",TRUE)</formula>
    </cfRule>
    <cfRule type="expression" dxfId="2100" priority="1681" stopIfTrue="1">
      <formula>IF(($E$4="C")*AND($B$31="AA"),TRUE)</formula>
    </cfRule>
  </conditionalFormatting>
  <conditionalFormatting sqref="E32">
    <cfRule type="expression" dxfId="2099" priority="1742" stopIfTrue="1">
      <formula>IF($BT$7="c",TRUE)</formula>
    </cfRule>
    <cfRule type="expression" dxfId="2098" priority="1743" stopIfTrue="1">
      <formula>IF(($E$4="C")*AND($B$32="AB"),TRUE)</formula>
    </cfRule>
  </conditionalFormatting>
  <conditionalFormatting sqref="E33">
    <cfRule type="expression" dxfId="2097" priority="1804" stopIfTrue="1">
      <formula>IF($BU$7="c",TRUE)</formula>
    </cfRule>
    <cfRule type="expression" dxfId="2096" priority="1805" stopIfTrue="1">
      <formula>IF(($E$4="C")*AND($B$33="AC"),TRUE)</formula>
    </cfRule>
  </conditionalFormatting>
  <conditionalFormatting sqref="E34">
    <cfRule type="expression" dxfId="2095" priority="1866" stopIfTrue="1">
      <formula>IF($BV$7="c",TRUE)</formula>
    </cfRule>
    <cfRule type="expression" dxfId="2094" priority="1867" stopIfTrue="1">
      <formula>IF(($E$4="C")*AND($B$34="AD"),TRUE)</formula>
    </cfRule>
  </conditionalFormatting>
  <conditionalFormatting sqref="E35">
    <cfRule type="expression" dxfId="2093" priority="1928" stopIfTrue="1">
      <formula>IF($BW$7="c",TRUE)</formula>
    </cfRule>
    <cfRule type="expression" dxfId="2092" priority="1929" stopIfTrue="1">
      <formula>IF(($E$4="C")*AND($B$35="AE"),TRUE)</formula>
    </cfRule>
  </conditionalFormatting>
  <conditionalFormatting sqref="E36">
    <cfRule type="expression" dxfId="2091" priority="1990" stopIfTrue="1">
      <formula>IF($BX$7="c",TRUE)</formula>
    </cfRule>
    <cfRule type="expression" dxfId="2090" priority="1991" stopIfTrue="1">
      <formula>IF(($E$4="C")*AND($B$36="AF"),TRUE)</formula>
    </cfRule>
  </conditionalFormatting>
  <conditionalFormatting sqref="F5">
    <cfRule type="expression" dxfId="2089" priority="68" stopIfTrue="1">
      <formula>IF($AS$8="c",TRUE)</formula>
    </cfRule>
    <cfRule type="expression" dxfId="2088" priority="69" stopIfTrue="1">
      <formula>IF(($F$4="D")*AND($B$5="A"),TRUE)</formula>
    </cfRule>
  </conditionalFormatting>
  <conditionalFormatting sqref="F6">
    <cfRule type="expression" dxfId="2087" priority="130" stopIfTrue="1">
      <formula>IF($AT$8="c",TRUE)</formula>
    </cfRule>
    <cfRule type="expression" dxfId="2086" priority="131" stopIfTrue="1">
      <formula>IF(($F$4="D")*AND($B$6="B"),TRUE)</formula>
    </cfRule>
  </conditionalFormatting>
  <conditionalFormatting sqref="F7">
    <cfRule type="expression" dxfId="2085" priority="192" stopIfTrue="1">
      <formula>IF($AU$8="c",TRUE)</formula>
    </cfRule>
    <cfRule type="expression" dxfId="2084" priority="193" stopIfTrue="1">
      <formula>IF(($F$4="D")*AND($B$7="C"),TRUE)</formula>
    </cfRule>
  </conditionalFormatting>
  <conditionalFormatting sqref="F9">
    <cfRule type="expression" dxfId="2083" priority="318" stopIfTrue="1">
      <formula>IF($AW$8="c",TRUE)</formula>
    </cfRule>
    <cfRule type="expression" dxfId="2082" priority="319" stopIfTrue="1">
      <formula>IF(($F$4="D")*AND($B$9="E"),TRUE)</formula>
    </cfRule>
  </conditionalFormatting>
  <conditionalFormatting sqref="F10">
    <cfRule type="expression" dxfId="2081" priority="380" stopIfTrue="1">
      <formula>IF($AX$8="c",TRUE)</formula>
    </cfRule>
    <cfRule type="expression" dxfId="2080" priority="381" stopIfTrue="1">
      <formula>IF(($F$4="D")*AND($B$10="F"),TRUE)</formula>
    </cfRule>
  </conditionalFormatting>
  <conditionalFormatting sqref="F11">
    <cfRule type="expression" dxfId="2079" priority="442" stopIfTrue="1">
      <formula>IF($AY$8="c",TRUE)</formula>
    </cfRule>
    <cfRule type="expression" dxfId="2078" priority="443" stopIfTrue="1">
      <formula>IF(($F$4="D")*AND($B$11="G"),TRUE)</formula>
    </cfRule>
  </conditionalFormatting>
  <conditionalFormatting sqref="F12">
    <cfRule type="expression" dxfId="2077" priority="504" stopIfTrue="1">
      <formula>IF($AZ$8="c",TRUE)</formula>
    </cfRule>
    <cfRule type="expression" dxfId="2076" priority="505" stopIfTrue="1">
      <formula>IF(($F$4="D")*AND($B$12="H"),TRUE)</formula>
    </cfRule>
  </conditionalFormatting>
  <conditionalFormatting sqref="F13">
    <cfRule type="expression" dxfId="2075" priority="566" stopIfTrue="1">
      <formula>IF($BA$8="c",TRUE)</formula>
    </cfRule>
    <cfRule type="expression" dxfId="2074" priority="567" stopIfTrue="1">
      <formula>IF(($F$4="D")*AND($B$13="I"),TRUE)</formula>
    </cfRule>
  </conditionalFormatting>
  <conditionalFormatting sqref="F14">
    <cfRule type="expression" dxfId="2073" priority="628" stopIfTrue="1">
      <formula>IF($BB$8="c",TRUE)</formula>
    </cfRule>
    <cfRule type="expression" dxfId="2072" priority="629" stopIfTrue="1">
      <formula>IF(($F$4="D")*AND($B$14="J"),TRUE)</formula>
    </cfRule>
  </conditionalFormatting>
  <conditionalFormatting sqref="F15">
    <cfRule type="expression" dxfId="2071" priority="690" stopIfTrue="1">
      <formula>IF($BC$8="c",TRUE)</formula>
    </cfRule>
    <cfRule type="expression" dxfId="2070" priority="691" stopIfTrue="1">
      <formula>IF(($F$4="D")*AND($B$15="K"),TRUE)</formula>
    </cfRule>
  </conditionalFormatting>
  <conditionalFormatting sqref="F16">
    <cfRule type="expression" dxfId="2069" priority="752" stopIfTrue="1">
      <formula>IF($BD$8="c",TRUE)</formula>
    </cfRule>
    <cfRule type="expression" dxfId="2068" priority="753" stopIfTrue="1">
      <formula>IF(($F$4="D")*AND($B$16="L"),TRUE)</formula>
    </cfRule>
  </conditionalFormatting>
  <conditionalFormatting sqref="F17">
    <cfRule type="expression" dxfId="2067" priority="814" stopIfTrue="1">
      <formula>IF($BE$8="c",TRUE)</formula>
    </cfRule>
    <cfRule type="expression" dxfId="2066" priority="815" stopIfTrue="1">
      <formula>IF(($F$4="D")*AND($B$17="M"),TRUE)</formula>
    </cfRule>
  </conditionalFormatting>
  <conditionalFormatting sqref="F18">
    <cfRule type="expression" dxfId="2065" priority="876" stopIfTrue="1">
      <formula>IF($BF$8="c",TRUE)</formula>
    </cfRule>
    <cfRule type="expression" dxfId="2064" priority="877" stopIfTrue="1">
      <formula>IF(($F$4="D")*AND($B$18="N"),TRUE)</formula>
    </cfRule>
  </conditionalFormatting>
  <conditionalFormatting sqref="F19">
    <cfRule type="expression" dxfId="2063" priority="938" stopIfTrue="1">
      <formula>IF($BG$8="c",TRUE)</formula>
    </cfRule>
    <cfRule type="expression" dxfId="2062" priority="939" stopIfTrue="1">
      <formula>IF(($F$4="D")*AND($B$19="O"),TRUE)</formula>
    </cfRule>
  </conditionalFormatting>
  <conditionalFormatting sqref="F20">
    <cfRule type="expression" dxfId="2061" priority="1000" stopIfTrue="1">
      <formula>IF($BH$8="c",TRUE)</formula>
    </cfRule>
    <cfRule type="expression" dxfId="2060" priority="1001" stopIfTrue="1">
      <formula>IF(($F$4="D")*AND($B$20="P"),TRUE)</formula>
    </cfRule>
  </conditionalFormatting>
  <conditionalFormatting sqref="F21">
    <cfRule type="expression" dxfId="2059" priority="1062" stopIfTrue="1">
      <formula>IF($BI$8="c",TRUE)</formula>
    </cfRule>
    <cfRule type="expression" dxfId="2058" priority="1063" stopIfTrue="1">
      <formula>IF(($F$4="D")*AND($B$21="Q"),TRUE)</formula>
    </cfRule>
  </conditionalFormatting>
  <conditionalFormatting sqref="F22">
    <cfRule type="expression" dxfId="2057" priority="1124" stopIfTrue="1">
      <formula>IF($BJ$8="c",TRUE)</formula>
    </cfRule>
    <cfRule type="expression" dxfId="2056" priority="1125" stopIfTrue="1">
      <formula>IF(($F$4="D")*AND($B$22="R"),TRUE)</formula>
    </cfRule>
  </conditionalFormatting>
  <conditionalFormatting sqref="F23">
    <cfRule type="expression" dxfId="2055" priority="1186" stopIfTrue="1">
      <formula>IF($BK$8="c",TRUE)</formula>
    </cfRule>
    <cfRule type="expression" dxfId="2054" priority="1187" stopIfTrue="1">
      <formula>IF(($F$4="D")*AND($B$23="S"),TRUE)</formula>
    </cfRule>
  </conditionalFormatting>
  <conditionalFormatting sqref="F24">
    <cfRule type="expression" dxfId="2053" priority="1248" stopIfTrue="1">
      <formula>IF($BL$8="c",TRUE)</formula>
    </cfRule>
    <cfRule type="expression" dxfId="2052" priority="1249" stopIfTrue="1">
      <formula>IF(($F$4="D")*AND($B$24="T"),TRUE)</formula>
    </cfRule>
  </conditionalFormatting>
  <conditionalFormatting sqref="F25">
    <cfRule type="expression" dxfId="2051" priority="1310" stopIfTrue="1">
      <formula>IF($BM$8="c",TRUE)</formula>
    </cfRule>
    <cfRule type="expression" dxfId="2050" priority="1311" stopIfTrue="1">
      <formula>IF(($F$4="D")*AND($B$25="U"),TRUE)</formula>
    </cfRule>
  </conditionalFormatting>
  <conditionalFormatting sqref="F26">
    <cfRule type="expression" dxfId="2049" priority="1372" stopIfTrue="1">
      <formula>IF($BN$8="c",TRUE)</formula>
    </cfRule>
    <cfRule type="expression" dxfId="2048" priority="1373" stopIfTrue="1">
      <formula>IF(($F$4="D")*AND($B$26="V"),TRUE)</formula>
    </cfRule>
  </conditionalFormatting>
  <conditionalFormatting sqref="F27">
    <cfRule type="expression" dxfId="2047" priority="1434" stopIfTrue="1">
      <formula>IF($BO$8="c",TRUE)</formula>
    </cfRule>
    <cfRule type="expression" dxfId="2046" priority="1435" stopIfTrue="1">
      <formula>IF(($F$4="D")*AND($B$27="W"),TRUE)</formula>
    </cfRule>
  </conditionalFormatting>
  <conditionalFormatting sqref="F28">
    <cfRule type="expression" dxfId="2045" priority="1496" stopIfTrue="1">
      <formula>IF($BP$8="c",TRUE)</formula>
    </cfRule>
    <cfRule type="expression" dxfId="2044" priority="1497" stopIfTrue="1">
      <formula>IF(($F$4="D")*AND($B$28="X"),TRUE)</formula>
    </cfRule>
  </conditionalFormatting>
  <conditionalFormatting sqref="F29">
    <cfRule type="expression" dxfId="2043" priority="1558" stopIfTrue="1">
      <formula>IF($BQ$8="c",TRUE)</formula>
    </cfRule>
    <cfRule type="expression" dxfId="2042" priority="1559" stopIfTrue="1">
      <formula>IF(($F$4="D")*AND($B$29="Y"),TRUE)</formula>
    </cfRule>
  </conditionalFormatting>
  <conditionalFormatting sqref="F30">
    <cfRule type="expression" dxfId="2041" priority="1620" stopIfTrue="1">
      <formula>IF($BR$8="c",TRUE)</formula>
    </cfRule>
    <cfRule type="expression" dxfId="2040" priority="1621" stopIfTrue="1">
      <formula>IF(($F$4="D")*AND($B$30="Z"),TRUE)</formula>
    </cfRule>
  </conditionalFormatting>
  <conditionalFormatting sqref="F31">
    <cfRule type="expression" dxfId="2039" priority="1682" stopIfTrue="1">
      <formula>IF($BS$8="c",TRUE)</formula>
    </cfRule>
    <cfRule type="expression" dxfId="2038" priority="1683" stopIfTrue="1">
      <formula>IF(($F$4="D")*AND($B$31="AA"),TRUE)</formula>
    </cfRule>
  </conditionalFormatting>
  <conditionalFormatting sqref="F32">
    <cfRule type="expression" dxfId="2037" priority="1744" stopIfTrue="1">
      <formula>IF($BT$8="c",TRUE)</formula>
    </cfRule>
    <cfRule type="expression" dxfId="2036" priority="1745" stopIfTrue="1">
      <formula>IF(($F$4="D")*AND($B$32="AB"),TRUE)</formula>
    </cfRule>
  </conditionalFormatting>
  <conditionalFormatting sqref="F33">
    <cfRule type="expression" dxfId="2035" priority="1806" stopIfTrue="1">
      <formula>IF($BU$8="c",TRUE)</formula>
    </cfRule>
    <cfRule type="expression" dxfId="2034" priority="1807" stopIfTrue="1">
      <formula>IF(($F$4="D")*AND($B$33="AC"),TRUE)</formula>
    </cfRule>
  </conditionalFormatting>
  <conditionalFormatting sqref="F34">
    <cfRule type="expression" dxfId="2033" priority="1868" stopIfTrue="1">
      <formula>IF($BV$8="c",TRUE)</formula>
    </cfRule>
    <cfRule type="expression" dxfId="2032" priority="1869" stopIfTrue="1">
      <formula>IF(($F$4="D")*AND($B$34="AD"),TRUE)</formula>
    </cfRule>
  </conditionalFormatting>
  <conditionalFormatting sqref="F35">
    <cfRule type="expression" dxfId="2031" priority="1930" stopIfTrue="1">
      <formula>IF($BW$8="c",TRUE)</formula>
    </cfRule>
    <cfRule type="expression" dxfId="2030" priority="1931" stopIfTrue="1">
      <formula>IF(($F$4="D")*AND($B$35="AE"),TRUE)</formula>
    </cfRule>
  </conditionalFormatting>
  <conditionalFormatting sqref="F36">
    <cfRule type="expression" dxfId="2029" priority="1992" stopIfTrue="1">
      <formula>IF($BX$8="c",TRUE)</formula>
    </cfRule>
    <cfRule type="expression" dxfId="2028" priority="1993" stopIfTrue="1">
      <formula>IF(($F$4="D")*AND($B$36="AF"),TRUE)</formula>
    </cfRule>
  </conditionalFormatting>
  <conditionalFormatting sqref="G5">
    <cfRule type="expression" dxfId="2027" priority="70" stopIfTrue="1">
      <formula>IF($AS$9="c",TRUE)</formula>
    </cfRule>
    <cfRule type="expression" dxfId="2026" priority="71" stopIfTrue="1">
      <formula>IF(($G$4="E")*AND($B$5="A"),TRUE)</formula>
    </cfRule>
  </conditionalFormatting>
  <conditionalFormatting sqref="G6">
    <cfRule type="expression" dxfId="2025" priority="132" stopIfTrue="1">
      <formula>IF($AT$9="c",TRUE)</formula>
    </cfRule>
    <cfRule type="expression" dxfId="2024" priority="133" stopIfTrue="1">
      <formula>IF(($G$4="E")*AND($B$6="B"),TRUE)</formula>
    </cfRule>
  </conditionalFormatting>
  <conditionalFormatting sqref="G7">
    <cfRule type="expression" dxfId="2023" priority="194" stopIfTrue="1">
      <formula>IF($AU$9="c",TRUE)</formula>
    </cfRule>
    <cfRule type="expression" dxfId="2022" priority="195" stopIfTrue="1">
      <formula>IF(($G$4="E")*AND($B$7="C"),TRUE)</formula>
    </cfRule>
  </conditionalFormatting>
  <conditionalFormatting sqref="G8">
    <cfRule type="expression" dxfId="2021" priority="256" stopIfTrue="1">
      <formula>IF($AV$9="c",TRUE)</formula>
    </cfRule>
    <cfRule type="expression" dxfId="2020" priority="257" stopIfTrue="1">
      <formula>IF(($G$4="E")*AND($B$8="D"),TRUE)</formula>
    </cfRule>
  </conditionalFormatting>
  <conditionalFormatting sqref="G10">
    <cfRule type="expression" dxfId="2019" priority="382" stopIfTrue="1">
      <formula>IF($AX$9="c",TRUE)</formula>
    </cfRule>
    <cfRule type="expression" dxfId="2018" priority="383" stopIfTrue="1">
      <formula>IF(($G$4="E")*AND($B$10="F"),TRUE)</formula>
    </cfRule>
  </conditionalFormatting>
  <conditionalFormatting sqref="G11">
    <cfRule type="expression" dxfId="2017" priority="444" stopIfTrue="1">
      <formula>IF($AY$9="c",TRUE)</formula>
    </cfRule>
    <cfRule type="expression" dxfId="2016" priority="445" stopIfTrue="1">
      <formula>IF(($G$4="E")*AND($B$11="G"),TRUE)</formula>
    </cfRule>
  </conditionalFormatting>
  <conditionalFormatting sqref="G12">
    <cfRule type="expression" dxfId="2015" priority="506" stopIfTrue="1">
      <formula>IF($AZ$9="c",TRUE)</formula>
    </cfRule>
    <cfRule type="expression" dxfId="2014" priority="507" stopIfTrue="1">
      <formula>IF(($G$4="E")*AND($B$12="H"),TRUE)</formula>
    </cfRule>
  </conditionalFormatting>
  <conditionalFormatting sqref="G13">
    <cfRule type="expression" dxfId="2013" priority="568" stopIfTrue="1">
      <formula>IF($BA$9="c",TRUE)</formula>
    </cfRule>
    <cfRule type="expression" dxfId="2012" priority="569" stopIfTrue="1">
      <formula>IF(($G$4="E")*AND($B$13="I"),TRUE)</formula>
    </cfRule>
  </conditionalFormatting>
  <conditionalFormatting sqref="G14">
    <cfRule type="expression" dxfId="2011" priority="630" stopIfTrue="1">
      <formula>IF($BB$9="c",TRUE)</formula>
    </cfRule>
    <cfRule type="expression" dxfId="2010" priority="631" stopIfTrue="1">
      <formula>IF(($G$4="E")*AND($B$14="J"),TRUE)</formula>
    </cfRule>
  </conditionalFormatting>
  <conditionalFormatting sqref="G15">
    <cfRule type="expression" dxfId="2009" priority="692" stopIfTrue="1">
      <formula>IF($BC$9="c",TRUE)</formula>
    </cfRule>
    <cfRule type="expression" dxfId="2008" priority="693" stopIfTrue="1">
      <formula>IF(($G$4="E")*AND($B$15="K"),TRUE)</formula>
    </cfRule>
  </conditionalFormatting>
  <conditionalFormatting sqref="G16">
    <cfRule type="expression" dxfId="2007" priority="754" stopIfTrue="1">
      <formula>IF($BD$9="c",TRUE)</formula>
    </cfRule>
    <cfRule type="expression" dxfId="2006" priority="755" stopIfTrue="1">
      <formula>IF(($G$4="E")*AND($B$16="L"),TRUE)</formula>
    </cfRule>
  </conditionalFormatting>
  <conditionalFormatting sqref="G17">
    <cfRule type="expression" dxfId="2005" priority="816" stopIfTrue="1">
      <formula>IF($BE$9="c",TRUE)</formula>
    </cfRule>
    <cfRule type="expression" dxfId="2004" priority="817" stopIfTrue="1">
      <formula>IF(($G$4="E")*AND($B$17="M"),TRUE)</formula>
    </cfRule>
  </conditionalFormatting>
  <conditionalFormatting sqref="G18">
    <cfRule type="expression" dxfId="2003" priority="878" stopIfTrue="1">
      <formula>IF($BF$9="c",TRUE)</formula>
    </cfRule>
    <cfRule type="expression" dxfId="2002" priority="879" stopIfTrue="1">
      <formula>IF(($G$4="E")*AND($B$18="N"),TRUE)</formula>
    </cfRule>
  </conditionalFormatting>
  <conditionalFormatting sqref="G19">
    <cfRule type="expression" dxfId="2001" priority="940" stopIfTrue="1">
      <formula>IF($BG$9="c",TRUE)</formula>
    </cfRule>
    <cfRule type="expression" dxfId="2000" priority="941" stopIfTrue="1">
      <formula>IF(($G$4="E")*AND($B$19="O"),TRUE)</formula>
    </cfRule>
  </conditionalFormatting>
  <conditionalFormatting sqref="G20">
    <cfRule type="expression" dxfId="1999" priority="1002" stopIfTrue="1">
      <formula>IF($BH$9="c",TRUE)</formula>
    </cfRule>
    <cfRule type="expression" dxfId="1998" priority="1003" stopIfTrue="1">
      <formula>IF(($G$4="E")*AND($B$20="P"),TRUE)</formula>
    </cfRule>
  </conditionalFormatting>
  <conditionalFormatting sqref="G21">
    <cfRule type="expression" dxfId="1997" priority="1064" stopIfTrue="1">
      <formula>IF($BI$9="c",TRUE)</formula>
    </cfRule>
    <cfRule type="expression" dxfId="1996" priority="1065" stopIfTrue="1">
      <formula>IF(($G$4="E")*AND($B$21="Q"),TRUE)</formula>
    </cfRule>
  </conditionalFormatting>
  <conditionalFormatting sqref="G22">
    <cfRule type="expression" dxfId="1995" priority="1126" stopIfTrue="1">
      <formula>IF($BJ$9="c",TRUE)</formula>
    </cfRule>
    <cfRule type="expression" dxfId="1994" priority="1127" stopIfTrue="1">
      <formula>IF(($G$4="E")*AND($B$22="R"),TRUE)</formula>
    </cfRule>
  </conditionalFormatting>
  <conditionalFormatting sqref="G23">
    <cfRule type="expression" dxfId="1993" priority="1188" stopIfTrue="1">
      <formula>IF($BK$9="c",TRUE)</formula>
    </cfRule>
    <cfRule type="expression" dxfId="1992" priority="1189" stopIfTrue="1">
      <formula>IF(($G$4="E")*AND($B$23="S"),TRUE)</formula>
    </cfRule>
  </conditionalFormatting>
  <conditionalFormatting sqref="G24">
    <cfRule type="expression" dxfId="1991" priority="1250" stopIfTrue="1">
      <formula>IF($BL$9="c",TRUE)</formula>
    </cfRule>
    <cfRule type="expression" dxfId="1990" priority="1251" stopIfTrue="1">
      <formula>IF(($G$4="E")*AND($B$24="T"),TRUE)</formula>
    </cfRule>
  </conditionalFormatting>
  <conditionalFormatting sqref="G25">
    <cfRule type="expression" dxfId="1989" priority="1312" stopIfTrue="1">
      <formula>IF($BM$9="c",TRUE)</formula>
    </cfRule>
    <cfRule type="expression" dxfId="1988" priority="1313" stopIfTrue="1">
      <formula>IF(($G$4="E")*AND($B$25="U"),TRUE)</formula>
    </cfRule>
  </conditionalFormatting>
  <conditionalFormatting sqref="G26">
    <cfRule type="expression" dxfId="1987" priority="1374" stopIfTrue="1">
      <formula>IF($BN$9="c",TRUE)</formula>
    </cfRule>
    <cfRule type="expression" dxfId="1986" priority="1375" stopIfTrue="1">
      <formula>IF(($G$4="E")*AND($B$26="V"),TRUE)</formula>
    </cfRule>
  </conditionalFormatting>
  <conditionalFormatting sqref="G27">
    <cfRule type="expression" dxfId="1985" priority="1436" stopIfTrue="1">
      <formula>IF($BO$9="c",TRUE)</formula>
    </cfRule>
    <cfRule type="expression" dxfId="1984" priority="1437" stopIfTrue="1">
      <formula>IF(($G$4="E")*AND($B$27="W"),TRUE)</formula>
    </cfRule>
  </conditionalFormatting>
  <conditionalFormatting sqref="G28">
    <cfRule type="expression" dxfId="1983" priority="1498" stopIfTrue="1">
      <formula>IF($BP$9="c",TRUE)</formula>
    </cfRule>
    <cfRule type="expression" dxfId="1982" priority="1499" stopIfTrue="1">
      <formula>IF(($G$4="E")*AND($B$28="X"),TRUE)</formula>
    </cfRule>
  </conditionalFormatting>
  <conditionalFormatting sqref="G29">
    <cfRule type="expression" dxfId="1981" priority="1560" stopIfTrue="1">
      <formula>IF($BQ$9="c",TRUE)</formula>
    </cfRule>
    <cfRule type="expression" dxfId="1980" priority="1561" stopIfTrue="1">
      <formula>IF(($G$4="E")*AND($B$29="Y"),TRUE)</formula>
    </cfRule>
  </conditionalFormatting>
  <conditionalFormatting sqref="G30">
    <cfRule type="expression" dxfId="1979" priority="1622" stopIfTrue="1">
      <formula>IF($BR$9="c",TRUE)</formula>
    </cfRule>
    <cfRule type="expression" dxfId="1978" priority="1623" stopIfTrue="1">
      <formula>IF(($G$4="E")*AND($B$30="Z"),TRUE)</formula>
    </cfRule>
  </conditionalFormatting>
  <conditionalFormatting sqref="G31">
    <cfRule type="expression" dxfId="1977" priority="1684" stopIfTrue="1">
      <formula>IF($BS$9="c",TRUE)</formula>
    </cfRule>
    <cfRule type="expression" dxfId="1976" priority="1685" stopIfTrue="1">
      <formula>IF(($G$4="E")*AND($B$31="AA"),TRUE)</formula>
    </cfRule>
  </conditionalFormatting>
  <conditionalFormatting sqref="G32">
    <cfRule type="expression" dxfId="1975" priority="1746" stopIfTrue="1">
      <formula>IF($BT$9="c",TRUE)</formula>
    </cfRule>
    <cfRule type="expression" dxfId="1974" priority="1747" stopIfTrue="1">
      <formula>IF(($G$4="E")*AND($B$32="AB"),TRUE)</formula>
    </cfRule>
  </conditionalFormatting>
  <conditionalFormatting sqref="G33">
    <cfRule type="expression" dxfId="1973" priority="1808" stopIfTrue="1">
      <formula>IF($BU$9="c",TRUE)</formula>
    </cfRule>
    <cfRule type="expression" dxfId="1972" priority="1809" stopIfTrue="1">
      <formula>IF(($G$4="E")*AND($B$33="AC"),TRUE)</formula>
    </cfRule>
  </conditionalFormatting>
  <conditionalFormatting sqref="G34">
    <cfRule type="expression" dxfId="1971" priority="1870" stopIfTrue="1">
      <formula>IF($BV$9="c",TRUE)</formula>
    </cfRule>
    <cfRule type="expression" dxfId="1970" priority="1871" stopIfTrue="1">
      <formula>IF(($G$4="E")*AND($B$34="AD"),TRUE)</formula>
    </cfRule>
  </conditionalFormatting>
  <conditionalFormatting sqref="G35">
    <cfRule type="expression" dxfId="1969" priority="1932" stopIfTrue="1">
      <formula>IF($BW$9="c",TRUE)</formula>
    </cfRule>
    <cfRule type="expression" dxfId="1968" priority="1933" stopIfTrue="1">
      <formula>IF(($G$4="E")*AND($B$35="AE"),TRUE)</formula>
    </cfRule>
  </conditionalFormatting>
  <conditionalFormatting sqref="G36">
    <cfRule type="expression" dxfId="1967" priority="1994" stopIfTrue="1">
      <formula>IF($BX$9="c",TRUE)</formula>
    </cfRule>
    <cfRule type="expression" dxfId="1966" priority="1995" stopIfTrue="1">
      <formula>IF(($G$4="E")*AND($B$36="AF"),TRUE)</formula>
    </cfRule>
  </conditionalFormatting>
  <conditionalFormatting sqref="H5">
    <cfRule type="expression" dxfId="1965" priority="72" stopIfTrue="1">
      <formula>IF($AS$10="c",TRUE)</formula>
    </cfRule>
    <cfRule type="expression" dxfId="1964" priority="73" stopIfTrue="1">
      <formula>IF(($H$4="F")*AND($B$5="A"),TRUE)</formula>
    </cfRule>
  </conditionalFormatting>
  <conditionalFormatting sqref="H6">
    <cfRule type="expression" dxfId="1963" priority="134" stopIfTrue="1">
      <formula>IF($AT$10="c",TRUE)</formula>
    </cfRule>
    <cfRule type="expression" dxfId="1962" priority="135" stopIfTrue="1">
      <formula>IF(($H$4="F")*AND($B$6="B"),TRUE)</formula>
    </cfRule>
  </conditionalFormatting>
  <conditionalFormatting sqref="H7">
    <cfRule type="expression" dxfId="1961" priority="196" stopIfTrue="1">
      <formula>IF($AU$10="c",TRUE)</formula>
    </cfRule>
    <cfRule type="expression" dxfId="1960" priority="197" stopIfTrue="1">
      <formula>IF(($H$4="F")*AND($B$7="C"),TRUE)</formula>
    </cfRule>
  </conditionalFormatting>
  <conditionalFormatting sqref="H8">
    <cfRule type="expression" dxfId="1959" priority="258" stopIfTrue="1">
      <formula>IF($AV$10="c",TRUE)</formula>
    </cfRule>
    <cfRule type="expression" dxfId="1958" priority="259" stopIfTrue="1">
      <formula>IF(($H$4="F")*AND($B$8="D"),TRUE)</formula>
    </cfRule>
  </conditionalFormatting>
  <conditionalFormatting sqref="H9">
    <cfRule type="expression" dxfId="1957" priority="320" stopIfTrue="1">
      <formula>IF($AW$10="c",TRUE)</formula>
    </cfRule>
    <cfRule type="expression" dxfId="1956" priority="321" stopIfTrue="1">
      <formula>IF(($H$4="F")*AND($B$9="E"),TRUE)</formula>
    </cfRule>
  </conditionalFormatting>
  <conditionalFormatting sqref="H11">
    <cfRule type="expression" dxfId="1955" priority="446" stopIfTrue="1">
      <formula>IF($AY$10="c",TRUE)</formula>
    </cfRule>
    <cfRule type="expression" dxfId="1954" priority="447" stopIfTrue="1">
      <formula>IF(($H$4="F")*AND($B$11="G"),TRUE)</formula>
    </cfRule>
  </conditionalFormatting>
  <conditionalFormatting sqref="H12">
    <cfRule type="expression" dxfId="1953" priority="508" stopIfTrue="1">
      <formula>IF($AZ$10="c",TRUE)</formula>
    </cfRule>
    <cfRule type="expression" dxfId="1952" priority="509" stopIfTrue="1">
      <formula>IF(($H$4="F")*AND($B$12="H"),TRUE)</formula>
    </cfRule>
  </conditionalFormatting>
  <conditionalFormatting sqref="H13">
    <cfRule type="expression" dxfId="1951" priority="570" stopIfTrue="1">
      <formula>IF($BA$10="c",TRUE)</formula>
    </cfRule>
    <cfRule type="expression" dxfId="1950" priority="571" stopIfTrue="1">
      <formula>IF(($H$4="F")*AND($B$13="I"),TRUE)</formula>
    </cfRule>
  </conditionalFormatting>
  <conditionalFormatting sqref="H14">
    <cfRule type="expression" dxfId="1949" priority="632" stopIfTrue="1">
      <formula>IF($BB$10="c",TRUE)</formula>
    </cfRule>
    <cfRule type="expression" dxfId="1948" priority="633" stopIfTrue="1">
      <formula>IF(($H$4="F")*AND($B$14="J"),TRUE)</formula>
    </cfRule>
  </conditionalFormatting>
  <conditionalFormatting sqref="H15">
    <cfRule type="expression" dxfId="1947" priority="694" stopIfTrue="1">
      <formula>IF($BC$10="c",TRUE)</formula>
    </cfRule>
    <cfRule type="expression" dxfId="1946" priority="695" stopIfTrue="1">
      <formula>IF(($H$4="F")*AND($B$15="K"),TRUE)</formula>
    </cfRule>
  </conditionalFormatting>
  <conditionalFormatting sqref="H16">
    <cfRule type="expression" dxfId="1945" priority="756" stopIfTrue="1">
      <formula>IF($BD$10="c",TRUE)</formula>
    </cfRule>
    <cfRule type="expression" dxfId="1944" priority="757" stopIfTrue="1">
      <formula>IF(($H$4="F")*AND($B$16="L"),TRUE)</formula>
    </cfRule>
  </conditionalFormatting>
  <conditionalFormatting sqref="H17">
    <cfRule type="expression" dxfId="1943" priority="818" stopIfTrue="1">
      <formula>IF($BE$10="c",TRUE)</formula>
    </cfRule>
    <cfRule type="expression" dxfId="1942" priority="819" stopIfTrue="1">
      <formula>IF(($H$4="F")*AND($B$17="M"),TRUE)</formula>
    </cfRule>
  </conditionalFormatting>
  <conditionalFormatting sqref="H18">
    <cfRule type="expression" dxfId="1941" priority="880" stopIfTrue="1">
      <formula>IF($BF$10="c",TRUE)</formula>
    </cfRule>
    <cfRule type="expression" dxfId="1940" priority="881" stopIfTrue="1">
      <formula>IF(($H$4="F")*AND($B$18="N"),TRUE)</formula>
    </cfRule>
  </conditionalFormatting>
  <conditionalFormatting sqref="H19">
    <cfRule type="expression" dxfId="1939" priority="942" stopIfTrue="1">
      <formula>IF($BG$10="c",TRUE)</formula>
    </cfRule>
    <cfRule type="expression" dxfId="1938" priority="943" stopIfTrue="1">
      <formula>IF(($H$4="F")*AND($B$19="O"),TRUE)</formula>
    </cfRule>
  </conditionalFormatting>
  <conditionalFormatting sqref="H20">
    <cfRule type="expression" dxfId="1937" priority="1004" stopIfTrue="1">
      <formula>IF($BH$10="c",TRUE)</formula>
    </cfRule>
    <cfRule type="expression" dxfId="1936" priority="1005" stopIfTrue="1">
      <formula>IF(($H$4="F")*AND($B$20="P"),TRUE)</formula>
    </cfRule>
  </conditionalFormatting>
  <conditionalFormatting sqref="H21">
    <cfRule type="expression" dxfId="1935" priority="1066" stopIfTrue="1">
      <formula>IF($BI$10="c",TRUE)</formula>
    </cfRule>
    <cfRule type="expression" dxfId="1934" priority="1067" stopIfTrue="1">
      <formula>IF(($H$4="F")*AND($B$21="Q"),TRUE)</formula>
    </cfRule>
  </conditionalFormatting>
  <conditionalFormatting sqref="H22">
    <cfRule type="expression" dxfId="1933" priority="1128" stopIfTrue="1">
      <formula>IF($BJ$10="c",TRUE)</formula>
    </cfRule>
    <cfRule type="expression" dxfId="1932" priority="1129" stopIfTrue="1">
      <formula>IF(($H$4="F")*AND($B$22="R"),TRUE)</formula>
    </cfRule>
  </conditionalFormatting>
  <conditionalFormatting sqref="H23">
    <cfRule type="expression" dxfId="1931" priority="1190" stopIfTrue="1">
      <formula>IF($BK$10="c",TRUE)</formula>
    </cfRule>
    <cfRule type="expression" dxfId="1930" priority="1191" stopIfTrue="1">
      <formula>IF(($H$4="F")*AND($B$23="S"),TRUE)</formula>
    </cfRule>
  </conditionalFormatting>
  <conditionalFormatting sqref="H24">
    <cfRule type="expression" dxfId="1929" priority="1252" stopIfTrue="1">
      <formula>IF($BL$10="c",TRUE)</formula>
    </cfRule>
    <cfRule type="expression" dxfId="1928" priority="1253" stopIfTrue="1">
      <formula>IF(($H$4="F")*AND($B$24="T"),TRUE)</formula>
    </cfRule>
  </conditionalFormatting>
  <conditionalFormatting sqref="H25">
    <cfRule type="expression" dxfId="1927" priority="1314" stopIfTrue="1">
      <formula>IF($BM$10="c",TRUE)</formula>
    </cfRule>
    <cfRule type="expression" dxfId="1926" priority="1315" stopIfTrue="1">
      <formula>IF(($H$4="F")*AND($B$25="U"),TRUE)</formula>
    </cfRule>
  </conditionalFormatting>
  <conditionalFormatting sqref="H26">
    <cfRule type="expression" dxfId="1925" priority="1376" stopIfTrue="1">
      <formula>IF($BN$10="c",TRUE)</formula>
    </cfRule>
    <cfRule type="expression" dxfId="1924" priority="1377" stopIfTrue="1">
      <formula>IF(($H$4="F")*AND($B$26="V"),TRUE)</formula>
    </cfRule>
  </conditionalFormatting>
  <conditionalFormatting sqref="H27">
    <cfRule type="expression" dxfId="1923" priority="1438" stopIfTrue="1">
      <formula>IF($BO$10="c",TRUE)</formula>
    </cfRule>
    <cfRule type="expression" dxfId="1922" priority="1439" stopIfTrue="1">
      <formula>IF(($H$4="F")*AND($B$27="W"),TRUE)</formula>
    </cfRule>
  </conditionalFormatting>
  <conditionalFormatting sqref="H28">
    <cfRule type="expression" dxfId="1921" priority="1500" stopIfTrue="1">
      <formula>IF($BP$10="c",TRUE)</formula>
    </cfRule>
    <cfRule type="expression" dxfId="1920" priority="1501" stopIfTrue="1">
      <formula>IF(($H$4="F")*AND($B$28="X"),TRUE)</formula>
    </cfRule>
  </conditionalFormatting>
  <conditionalFormatting sqref="H29">
    <cfRule type="expression" dxfId="1919" priority="1562" stopIfTrue="1">
      <formula>IF($BQ$10="c",TRUE)</formula>
    </cfRule>
    <cfRule type="expression" dxfId="1918" priority="1563" stopIfTrue="1">
      <formula>IF(($H$4="F")*AND($B$29="Y"),TRUE)</formula>
    </cfRule>
  </conditionalFormatting>
  <conditionalFormatting sqref="H30">
    <cfRule type="expression" dxfId="1917" priority="1624" stopIfTrue="1">
      <formula>IF($BR$10="c",TRUE)</formula>
    </cfRule>
    <cfRule type="expression" dxfId="1916" priority="1625" stopIfTrue="1">
      <formula>IF(($H$4="F")*AND($B$30="Z"),TRUE)</formula>
    </cfRule>
  </conditionalFormatting>
  <conditionalFormatting sqref="H31">
    <cfRule type="expression" dxfId="1915" priority="1686" stopIfTrue="1">
      <formula>IF($BS$10="c",TRUE)</formula>
    </cfRule>
    <cfRule type="expression" dxfId="1914" priority="1687" stopIfTrue="1">
      <formula>IF(($H$4="F")*AND($B$31="AA"),TRUE)</formula>
    </cfRule>
  </conditionalFormatting>
  <conditionalFormatting sqref="H32">
    <cfRule type="expression" dxfId="1913" priority="1748" stopIfTrue="1">
      <formula>IF($BT$10="c",TRUE)</formula>
    </cfRule>
    <cfRule type="expression" dxfId="1912" priority="1749" stopIfTrue="1">
      <formula>IF(($H$4="F")*AND($B$32="AB"),TRUE)</formula>
    </cfRule>
  </conditionalFormatting>
  <conditionalFormatting sqref="H33">
    <cfRule type="expression" dxfId="1911" priority="1810" stopIfTrue="1">
      <formula>IF($BU$10="c",TRUE)</formula>
    </cfRule>
    <cfRule type="expression" dxfId="1910" priority="1811" stopIfTrue="1">
      <formula>IF(($H$4="F")*AND($B$33="AC"),TRUE)</formula>
    </cfRule>
  </conditionalFormatting>
  <conditionalFormatting sqref="H34">
    <cfRule type="expression" dxfId="1909" priority="1872" stopIfTrue="1">
      <formula>IF($BV$10="c",TRUE)</formula>
    </cfRule>
    <cfRule type="expression" dxfId="1908" priority="1873" stopIfTrue="1">
      <formula>IF(($H$4="F")*AND($B$34="AD"),TRUE)</formula>
    </cfRule>
  </conditionalFormatting>
  <conditionalFormatting sqref="H35">
    <cfRule type="expression" dxfId="1907" priority="1934" stopIfTrue="1">
      <formula>IF($BW$10="c",TRUE)</formula>
    </cfRule>
    <cfRule type="expression" dxfId="1906" priority="1935" stopIfTrue="1">
      <formula>IF(($H$4="F")*AND($B$35="AE"),TRUE)</formula>
    </cfRule>
  </conditionalFormatting>
  <conditionalFormatting sqref="H36">
    <cfRule type="expression" dxfId="1905" priority="1996" stopIfTrue="1">
      <formula>IF($BX$10="c",TRUE)</formula>
    </cfRule>
    <cfRule type="expression" dxfId="1904" priority="1997" stopIfTrue="1">
      <formula>IF(($H$4="F")*AND($B$36="AF"),TRUE)</formula>
    </cfRule>
  </conditionalFormatting>
  <conditionalFormatting sqref="I5">
    <cfRule type="expression" dxfId="1903" priority="74" stopIfTrue="1">
      <formula>IF($AS$11="c",TRUE)</formula>
    </cfRule>
    <cfRule type="expression" dxfId="1902" priority="75" stopIfTrue="1">
      <formula>IF(($I$4="G")*AND($B$5="A"),TRUE)</formula>
    </cfRule>
  </conditionalFormatting>
  <conditionalFormatting sqref="I6">
    <cfRule type="expression" dxfId="1901" priority="136" stopIfTrue="1">
      <formula>IF($AT$11="c",TRUE)</formula>
    </cfRule>
    <cfRule type="expression" dxfId="1900" priority="137" stopIfTrue="1">
      <formula>IF(($I$4="G")*AND($B$6="B"),TRUE)</formula>
    </cfRule>
  </conditionalFormatting>
  <conditionalFormatting sqref="I7">
    <cfRule type="expression" dxfId="1899" priority="198" stopIfTrue="1">
      <formula>IF($AU$11="c",TRUE)</formula>
    </cfRule>
    <cfRule type="expression" dxfId="1898" priority="199" stopIfTrue="1">
      <formula>IF(($I$4="G")*AND($B$7="C"),TRUE)</formula>
    </cfRule>
  </conditionalFormatting>
  <conditionalFormatting sqref="I8">
    <cfRule type="expression" dxfId="1897" priority="260" stopIfTrue="1">
      <formula>IF($AV$11="c",TRUE)</formula>
    </cfRule>
    <cfRule type="expression" dxfId="1896" priority="261" stopIfTrue="1">
      <formula>IF(($I$4="G")*AND($B$8="D"),TRUE)</formula>
    </cfRule>
  </conditionalFormatting>
  <conditionalFormatting sqref="I9">
    <cfRule type="expression" dxfId="1895" priority="322" stopIfTrue="1">
      <formula>IF($AW$11="c",TRUE)</formula>
    </cfRule>
    <cfRule type="expression" dxfId="1894" priority="323" stopIfTrue="1">
      <formula>IF(($I$4="G")*AND($B$9="E"),TRUE)</formula>
    </cfRule>
  </conditionalFormatting>
  <conditionalFormatting sqref="I10">
    <cfRule type="expression" dxfId="1893" priority="384" stopIfTrue="1">
      <formula>IF($AX$11="c",TRUE)</formula>
    </cfRule>
    <cfRule type="expression" dxfId="1892" priority="385" stopIfTrue="1">
      <formula>IF(($I$4="G")*AND($B$10="F"),TRUE)</formula>
    </cfRule>
  </conditionalFormatting>
  <conditionalFormatting sqref="I12">
    <cfRule type="expression" dxfId="1891" priority="510" stopIfTrue="1">
      <formula>IF($AZ$11="c",TRUE)</formula>
    </cfRule>
    <cfRule type="expression" dxfId="1890" priority="511" stopIfTrue="1">
      <formula>IF(($I$4="G")*AND($B$12="H"),TRUE)</formula>
    </cfRule>
  </conditionalFormatting>
  <conditionalFormatting sqref="I13">
    <cfRule type="expression" dxfId="1889" priority="572" stopIfTrue="1">
      <formula>IF($BA$11="c",TRUE)</formula>
    </cfRule>
    <cfRule type="expression" dxfId="1888" priority="573" stopIfTrue="1">
      <formula>IF(($I$4="G")*AND($B$13="I"),TRUE)</formula>
    </cfRule>
  </conditionalFormatting>
  <conditionalFormatting sqref="I14">
    <cfRule type="expression" dxfId="1887" priority="634" stopIfTrue="1">
      <formula>IF($BB$11="c",TRUE)</formula>
    </cfRule>
    <cfRule type="expression" dxfId="1886" priority="635" stopIfTrue="1">
      <formula>IF(($I$4="G")*AND($B$14="J"),TRUE)</formula>
    </cfRule>
  </conditionalFormatting>
  <conditionalFormatting sqref="I15">
    <cfRule type="expression" dxfId="1885" priority="696" stopIfTrue="1">
      <formula>IF($BC$11="c",TRUE)</formula>
    </cfRule>
    <cfRule type="expression" dxfId="1884" priority="697" stopIfTrue="1">
      <formula>IF(($I$4="G")*AND($B$15="K"),TRUE)</formula>
    </cfRule>
  </conditionalFormatting>
  <conditionalFormatting sqref="I16">
    <cfRule type="expression" dxfId="1883" priority="758" stopIfTrue="1">
      <formula>IF($BD$11="c",TRUE)</formula>
    </cfRule>
    <cfRule type="expression" dxfId="1882" priority="759" stopIfTrue="1">
      <formula>IF(($I$4="G")*AND($B$16="L"),TRUE)</formula>
    </cfRule>
  </conditionalFormatting>
  <conditionalFormatting sqref="I17">
    <cfRule type="expression" dxfId="1881" priority="820" stopIfTrue="1">
      <formula>IF($BE$11="c",TRUE)</formula>
    </cfRule>
    <cfRule type="expression" dxfId="1880" priority="821" stopIfTrue="1">
      <formula>IF(($I$4="G")*AND($B$17="M"),TRUE)</formula>
    </cfRule>
  </conditionalFormatting>
  <conditionalFormatting sqref="I18">
    <cfRule type="expression" dxfId="1879" priority="882" stopIfTrue="1">
      <formula>IF($BF$11="c",TRUE)</formula>
    </cfRule>
    <cfRule type="expression" dxfId="1878" priority="883" stopIfTrue="1">
      <formula>IF(($I$4="G")*AND($B$18="N"),TRUE)</formula>
    </cfRule>
  </conditionalFormatting>
  <conditionalFormatting sqref="I19">
    <cfRule type="expression" dxfId="1877" priority="944" stopIfTrue="1">
      <formula>IF($BG$11="c",TRUE)</formula>
    </cfRule>
    <cfRule type="expression" dxfId="1876" priority="945" stopIfTrue="1">
      <formula>IF(($I$4="G")*AND($B$19="O"),TRUE)</formula>
    </cfRule>
  </conditionalFormatting>
  <conditionalFormatting sqref="I20">
    <cfRule type="expression" dxfId="1875" priority="1006" stopIfTrue="1">
      <formula>IF($BH$11="c",TRUE)</formula>
    </cfRule>
    <cfRule type="expression" dxfId="1874" priority="1007" stopIfTrue="1">
      <formula>IF(($I$4="G")*AND($B$20="P"),TRUE)</formula>
    </cfRule>
  </conditionalFormatting>
  <conditionalFormatting sqref="I21">
    <cfRule type="expression" dxfId="1873" priority="1068" stopIfTrue="1">
      <formula>IF($BI$11="c",TRUE)</formula>
    </cfRule>
    <cfRule type="expression" dxfId="1872" priority="1069" stopIfTrue="1">
      <formula>IF(($I$4="G")*AND($B$21="Q"),TRUE)</formula>
    </cfRule>
  </conditionalFormatting>
  <conditionalFormatting sqref="I22">
    <cfRule type="expression" dxfId="1871" priority="1130" stopIfTrue="1">
      <formula>IF($BJ$11="c",TRUE)</formula>
    </cfRule>
    <cfRule type="expression" dxfId="1870" priority="1131" stopIfTrue="1">
      <formula>IF(($I$4="G")*AND($B$22="R"),TRUE)</formula>
    </cfRule>
  </conditionalFormatting>
  <conditionalFormatting sqref="I23">
    <cfRule type="expression" dxfId="1869" priority="1192" stopIfTrue="1">
      <formula>IF($BK$11="c",TRUE)</formula>
    </cfRule>
    <cfRule type="expression" dxfId="1868" priority="1193" stopIfTrue="1">
      <formula>IF(($I$4="G")*AND($B$23="S"),TRUE)</formula>
    </cfRule>
  </conditionalFormatting>
  <conditionalFormatting sqref="I24">
    <cfRule type="expression" dxfId="1867" priority="1254" stopIfTrue="1">
      <formula>IF($BL$11="c",TRUE)</formula>
    </cfRule>
    <cfRule type="expression" dxfId="1866" priority="1255" stopIfTrue="1">
      <formula>IF(($I$4="G")*AND($B$24="T"),TRUE)</formula>
    </cfRule>
  </conditionalFormatting>
  <conditionalFormatting sqref="I25">
    <cfRule type="expression" dxfId="1865" priority="1316" stopIfTrue="1">
      <formula>IF($BM$11="c",TRUE)</formula>
    </cfRule>
    <cfRule type="expression" dxfId="1864" priority="1317" stopIfTrue="1">
      <formula>IF(($I$4="G")*AND($B$25="U"),TRUE)</formula>
    </cfRule>
  </conditionalFormatting>
  <conditionalFormatting sqref="I26">
    <cfRule type="expression" dxfId="1863" priority="1378" stopIfTrue="1">
      <formula>IF($BN$11="c",TRUE)</formula>
    </cfRule>
    <cfRule type="expression" dxfId="1862" priority="1379" stopIfTrue="1">
      <formula>IF(($I$4="G")*AND($B$26="V"),TRUE)</formula>
    </cfRule>
  </conditionalFormatting>
  <conditionalFormatting sqref="I27">
    <cfRule type="expression" dxfId="1861" priority="1440" stopIfTrue="1">
      <formula>IF($BO$11="c",TRUE)</formula>
    </cfRule>
    <cfRule type="expression" dxfId="1860" priority="1441" stopIfTrue="1">
      <formula>IF(($I$4="G")*AND($B$27="W"),TRUE)</formula>
    </cfRule>
  </conditionalFormatting>
  <conditionalFormatting sqref="I28">
    <cfRule type="expression" dxfId="1859" priority="1502" stopIfTrue="1">
      <formula>IF($BP$11="c",TRUE)</formula>
    </cfRule>
    <cfRule type="expression" dxfId="1858" priority="1503" stopIfTrue="1">
      <formula>IF(($I$4="G")*AND($B$28="X"),TRUE)</formula>
    </cfRule>
  </conditionalFormatting>
  <conditionalFormatting sqref="I29">
    <cfRule type="expression" dxfId="1857" priority="1564" stopIfTrue="1">
      <formula>IF($BQ$11="c",TRUE)</formula>
    </cfRule>
    <cfRule type="expression" dxfId="1856" priority="1565" stopIfTrue="1">
      <formula>IF(($I$4="G")*AND($B$29="Y"),TRUE)</formula>
    </cfRule>
  </conditionalFormatting>
  <conditionalFormatting sqref="I30">
    <cfRule type="expression" dxfId="1855" priority="1626" stopIfTrue="1">
      <formula>IF($BR$11="c",TRUE)</formula>
    </cfRule>
    <cfRule type="expression" dxfId="1854" priority="1627" stopIfTrue="1">
      <formula>IF(($I$4="G")*AND($B$30="Z"),TRUE)</formula>
    </cfRule>
  </conditionalFormatting>
  <conditionalFormatting sqref="I31">
    <cfRule type="expression" dxfId="1853" priority="1688" stopIfTrue="1">
      <formula>IF($BS$11="c",TRUE)</formula>
    </cfRule>
    <cfRule type="expression" dxfId="1852" priority="1689" stopIfTrue="1">
      <formula>IF(($I$4="G")*AND($B$31="AA"),TRUE)</formula>
    </cfRule>
  </conditionalFormatting>
  <conditionalFormatting sqref="I32">
    <cfRule type="expression" dxfId="1851" priority="1750" stopIfTrue="1">
      <formula>IF($BT$11="c",TRUE)</formula>
    </cfRule>
    <cfRule type="expression" dxfId="1850" priority="1751" stopIfTrue="1">
      <formula>IF(($I$4="G")*AND($B$32="AB"),TRUE)</formula>
    </cfRule>
  </conditionalFormatting>
  <conditionalFormatting sqref="I33">
    <cfRule type="expression" dxfId="1849" priority="1812" stopIfTrue="1">
      <formula>IF($BU$11="c",TRUE)</formula>
    </cfRule>
    <cfRule type="expression" dxfId="1848" priority="1813" stopIfTrue="1">
      <formula>IF(($I$4="G")*AND($B$33="AC"),TRUE)</formula>
    </cfRule>
  </conditionalFormatting>
  <conditionalFormatting sqref="I34">
    <cfRule type="expression" dxfId="1847" priority="1874" stopIfTrue="1">
      <formula>IF($BV$11="c",TRUE)</formula>
    </cfRule>
    <cfRule type="expression" dxfId="1846" priority="1875" stopIfTrue="1">
      <formula>IF(($I$4="G")*AND($B$34="AD"),TRUE)</formula>
    </cfRule>
  </conditionalFormatting>
  <conditionalFormatting sqref="I35">
    <cfRule type="expression" dxfId="1845" priority="1936" stopIfTrue="1">
      <formula>IF($BW$11="c",TRUE)</formula>
    </cfRule>
    <cfRule type="expression" dxfId="1844" priority="1937" stopIfTrue="1">
      <formula>IF(($I$4="G")*AND($B$35="AE"),TRUE)</formula>
    </cfRule>
  </conditionalFormatting>
  <conditionalFormatting sqref="I36">
    <cfRule type="expression" dxfId="1843" priority="1998" stopIfTrue="1">
      <formula>IF($BX$11="c",TRUE)</formula>
    </cfRule>
    <cfRule type="expression" dxfId="1842" priority="1999" stopIfTrue="1">
      <formula>IF(($I$4="G")*AND($B$36="AF"),TRUE)</formula>
    </cfRule>
  </conditionalFormatting>
  <conditionalFormatting sqref="J5">
    <cfRule type="expression" dxfId="1841" priority="76" stopIfTrue="1">
      <formula>IF($AS$12="c",TRUE)</formula>
    </cfRule>
    <cfRule type="expression" dxfId="1840" priority="77" stopIfTrue="1">
      <formula>IF(($J$4="H")*AND($B$5="A"),TRUE)</formula>
    </cfRule>
  </conditionalFormatting>
  <conditionalFormatting sqref="J6">
    <cfRule type="expression" dxfId="1839" priority="138" stopIfTrue="1">
      <formula>IF($AT$12="c",TRUE)</formula>
    </cfRule>
    <cfRule type="expression" dxfId="1838" priority="139" stopIfTrue="1">
      <formula>IF(($J$4="H")*AND($B$6="B"),TRUE)</formula>
    </cfRule>
  </conditionalFormatting>
  <conditionalFormatting sqref="J7">
    <cfRule type="expression" dxfId="1837" priority="200" stopIfTrue="1">
      <formula>IF($AU$12="c",TRUE)</formula>
    </cfRule>
    <cfRule type="expression" dxfId="1836" priority="201" stopIfTrue="1">
      <formula>IF(($J$4="H")*AND($B$7="C"),TRUE)</formula>
    </cfRule>
  </conditionalFormatting>
  <conditionalFormatting sqref="J8">
    <cfRule type="expression" dxfId="1835" priority="262" stopIfTrue="1">
      <formula>IF($AV$12="c",TRUE)</formula>
    </cfRule>
    <cfRule type="expression" dxfId="1834" priority="263" stopIfTrue="1">
      <formula>IF(($J$4="H")*AND($B$8="D"),TRUE)</formula>
    </cfRule>
  </conditionalFormatting>
  <conditionalFormatting sqref="J9">
    <cfRule type="expression" dxfId="1833" priority="324" stopIfTrue="1">
      <formula>IF($AW$12="c",TRUE)</formula>
    </cfRule>
    <cfRule type="expression" dxfId="1832" priority="325" stopIfTrue="1">
      <formula>IF(($J$4="H")*AND($B$9="E"),TRUE)</formula>
    </cfRule>
  </conditionalFormatting>
  <conditionalFormatting sqref="J10">
    <cfRule type="expression" dxfId="1831" priority="386" stopIfTrue="1">
      <formula>IF($AX$12="c",TRUE)</formula>
    </cfRule>
    <cfRule type="expression" dxfId="1830" priority="387" stopIfTrue="1">
      <formula>IF(($J$4="H")*AND($B$10="F"),TRUE)</formula>
    </cfRule>
  </conditionalFormatting>
  <conditionalFormatting sqref="J11">
    <cfRule type="expression" dxfId="1829" priority="448" stopIfTrue="1">
      <formula>IF($AY$12="c",TRUE)</formula>
    </cfRule>
    <cfRule type="expression" dxfId="1828" priority="449" stopIfTrue="1">
      <formula>IF(($J$4="H")*AND($B$11="G"),TRUE)</formula>
    </cfRule>
  </conditionalFormatting>
  <conditionalFormatting sqref="J13">
    <cfRule type="expression" dxfId="1827" priority="574" stopIfTrue="1">
      <formula>IF($BA$12="c",TRUE)</formula>
    </cfRule>
    <cfRule type="expression" dxfId="1826" priority="575" stopIfTrue="1">
      <formula>IF(($J$4="H")*AND($B$13="I"),TRUE)</formula>
    </cfRule>
  </conditionalFormatting>
  <conditionalFormatting sqref="J14">
    <cfRule type="expression" dxfId="1825" priority="636" stopIfTrue="1">
      <formula>IF($BB$12="c",TRUE)</formula>
    </cfRule>
    <cfRule type="expression" dxfId="1824" priority="637" stopIfTrue="1">
      <formula>IF(($J$4="H")*AND($B$14="J"),TRUE)</formula>
    </cfRule>
  </conditionalFormatting>
  <conditionalFormatting sqref="J15">
    <cfRule type="expression" dxfId="1823" priority="698" stopIfTrue="1">
      <formula>IF($BC$12="c",TRUE)</formula>
    </cfRule>
    <cfRule type="expression" dxfId="1822" priority="699" stopIfTrue="1">
      <formula>IF(($J$4="H")*AND($B$15="K"),TRUE)</formula>
    </cfRule>
  </conditionalFormatting>
  <conditionalFormatting sqref="J16">
    <cfRule type="expression" dxfId="1821" priority="760" stopIfTrue="1">
      <formula>IF($BD$12="c",TRUE)</formula>
    </cfRule>
    <cfRule type="expression" dxfId="1820" priority="761" stopIfTrue="1">
      <formula>IF(($J$4="H")*AND($B$16="L"),TRUE)</formula>
    </cfRule>
  </conditionalFormatting>
  <conditionalFormatting sqref="J17">
    <cfRule type="expression" dxfId="1819" priority="822" stopIfTrue="1">
      <formula>IF($BE$12="c",TRUE)</formula>
    </cfRule>
    <cfRule type="expression" dxfId="1818" priority="823" stopIfTrue="1">
      <formula>IF(($J$4="H")*AND($B$17="M"),TRUE)</formula>
    </cfRule>
  </conditionalFormatting>
  <conditionalFormatting sqref="J18">
    <cfRule type="expression" dxfId="1817" priority="884" stopIfTrue="1">
      <formula>IF($BF$12="c",TRUE)</formula>
    </cfRule>
    <cfRule type="expression" dxfId="1816" priority="885" stopIfTrue="1">
      <formula>IF(($J$4="H")*AND($B$18="N"),TRUE)</formula>
    </cfRule>
  </conditionalFormatting>
  <conditionalFormatting sqref="J19">
    <cfRule type="expression" dxfId="1815" priority="946" stopIfTrue="1">
      <formula>IF($BG$12="c",TRUE)</formula>
    </cfRule>
    <cfRule type="expression" dxfId="1814" priority="947" stopIfTrue="1">
      <formula>IF(($J$4="H")*AND($B$19="O"),TRUE)</formula>
    </cfRule>
  </conditionalFormatting>
  <conditionalFormatting sqref="J20">
    <cfRule type="expression" dxfId="1813" priority="1008" stopIfTrue="1">
      <formula>IF($BH$12="c",TRUE)</formula>
    </cfRule>
    <cfRule type="expression" dxfId="1812" priority="1009" stopIfTrue="1">
      <formula>IF(($J$4="H")*AND($B$20="P"),TRUE)</formula>
    </cfRule>
  </conditionalFormatting>
  <conditionalFormatting sqref="J21">
    <cfRule type="expression" dxfId="1811" priority="1070" stopIfTrue="1">
      <formula>IF($BI$12="c",TRUE)</formula>
    </cfRule>
    <cfRule type="expression" dxfId="1810" priority="1071" stopIfTrue="1">
      <formula>IF(($J$4="H")*AND($B$21="Q"),TRUE)</formula>
    </cfRule>
  </conditionalFormatting>
  <conditionalFormatting sqref="J22">
    <cfRule type="expression" dxfId="1809" priority="1132" stopIfTrue="1">
      <formula>IF($BJ$12="c",TRUE)</formula>
    </cfRule>
    <cfRule type="expression" dxfId="1808" priority="1133" stopIfTrue="1">
      <formula>IF(($J$4="H")*AND($B$22="R"),TRUE)</formula>
    </cfRule>
  </conditionalFormatting>
  <conditionalFormatting sqref="J23">
    <cfRule type="expression" dxfId="1807" priority="1194" stopIfTrue="1">
      <formula>IF($BK$12="c",TRUE)</formula>
    </cfRule>
    <cfRule type="expression" dxfId="1806" priority="1195" stopIfTrue="1">
      <formula>IF(($J$4="H")*AND($B$23="S"),TRUE)</formula>
    </cfRule>
  </conditionalFormatting>
  <conditionalFormatting sqref="J24">
    <cfRule type="expression" dxfId="1805" priority="1256" stopIfTrue="1">
      <formula>IF($BL$12="c",TRUE)</formula>
    </cfRule>
    <cfRule type="expression" dxfId="1804" priority="1257" stopIfTrue="1">
      <formula>IF(($J$4="H")*AND($B$24="T"),TRUE)</formula>
    </cfRule>
  </conditionalFormatting>
  <conditionalFormatting sqref="J25">
    <cfRule type="expression" dxfId="1803" priority="1318" stopIfTrue="1">
      <formula>IF($BM$12="c",TRUE)</formula>
    </cfRule>
    <cfRule type="expression" dxfId="1802" priority="1319" stopIfTrue="1">
      <formula>IF(($J$4="H")*AND($B$25="U"),TRUE)</formula>
    </cfRule>
  </conditionalFormatting>
  <conditionalFormatting sqref="J26">
    <cfRule type="expression" dxfId="1801" priority="1380" stopIfTrue="1">
      <formula>IF($BN$12="c",TRUE)</formula>
    </cfRule>
    <cfRule type="expression" dxfId="1800" priority="1381" stopIfTrue="1">
      <formula>IF(($J$4="H")*AND($B$26="V"),TRUE)</formula>
    </cfRule>
  </conditionalFormatting>
  <conditionalFormatting sqref="J27">
    <cfRule type="expression" dxfId="1799" priority="1442" stopIfTrue="1">
      <formula>IF($BO$12="c",TRUE)</formula>
    </cfRule>
    <cfRule type="expression" dxfId="1798" priority="1443" stopIfTrue="1">
      <formula>IF(($J$4="H")*AND($B$27="W"),TRUE)</formula>
    </cfRule>
  </conditionalFormatting>
  <conditionalFormatting sqref="J28">
    <cfRule type="expression" dxfId="1797" priority="1504" stopIfTrue="1">
      <formula>IF($BP$12="c",TRUE)</formula>
    </cfRule>
    <cfRule type="expression" dxfId="1796" priority="1505" stopIfTrue="1">
      <formula>IF(($J$4="H")*AND($B$28="X"),TRUE)</formula>
    </cfRule>
  </conditionalFormatting>
  <conditionalFormatting sqref="J29">
    <cfRule type="expression" dxfId="1795" priority="1566" stopIfTrue="1">
      <formula>IF($BQ$12="c",TRUE)</formula>
    </cfRule>
    <cfRule type="expression" dxfId="1794" priority="1567" stopIfTrue="1">
      <formula>IF(($J$4="H")*AND($B$29="Y"),TRUE)</formula>
    </cfRule>
  </conditionalFormatting>
  <conditionalFormatting sqref="J30">
    <cfRule type="expression" dxfId="1793" priority="1628" stopIfTrue="1">
      <formula>IF($BR$12="c",TRUE)</formula>
    </cfRule>
    <cfRule type="expression" dxfId="1792" priority="1629" stopIfTrue="1">
      <formula>IF(($J$4="H")*AND($B$30="Z"),TRUE)</formula>
    </cfRule>
  </conditionalFormatting>
  <conditionalFormatting sqref="J31">
    <cfRule type="expression" dxfId="1791" priority="1690" stopIfTrue="1">
      <formula>IF($BS$12="c",TRUE)</formula>
    </cfRule>
    <cfRule type="expression" dxfId="1790" priority="1691" stopIfTrue="1">
      <formula>IF(($J$4="H")*AND($B$31="AA"),TRUE)</formula>
    </cfRule>
  </conditionalFormatting>
  <conditionalFormatting sqref="J32">
    <cfRule type="expression" dxfId="1789" priority="1752" stopIfTrue="1">
      <formula>IF($BT$12="c",TRUE)</formula>
    </cfRule>
    <cfRule type="expression" dxfId="1788" priority="1753" stopIfTrue="1">
      <formula>IF(($J$4="H")*AND($B$32="AB"),TRUE)</formula>
    </cfRule>
  </conditionalFormatting>
  <conditionalFormatting sqref="J33">
    <cfRule type="expression" dxfId="1787" priority="1814" stopIfTrue="1">
      <formula>IF($BU$12="c",TRUE)</formula>
    </cfRule>
    <cfRule type="expression" dxfId="1786" priority="1815" stopIfTrue="1">
      <formula>IF(($J$4="H")*AND($B$33="AC"),TRUE)</formula>
    </cfRule>
  </conditionalFormatting>
  <conditionalFormatting sqref="J34">
    <cfRule type="expression" dxfId="1785" priority="1876" stopIfTrue="1">
      <formula>IF($BV$12="c",TRUE)</formula>
    </cfRule>
    <cfRule type="expression" dxfId="1784" priority="1877" stopIfTrue="1">
      <formula>IF(($J$4="H")*AND($B$34="AD"),TRUE)</formula>
    </cfRule>
  </conditionalFormatting>
  <conditionalFormatting sqref="J35">
    <cfRule type="expression" dxfId="1783" priority="1938" stopIfTrue="1">
      <formula>IF($BW$12="c",TRUE)</formula>
    </cfRule>
    <cfRule type="expression" dxfId="1782" priority="1939" stopIfTrue="1">
      <formula>IF(($J$4="H")*AND($B$35="AE"),TRUE)</formula>
    </cfRule>
  </conditionalFormatting>
  <conditionalFormatting sqref="J36">
    <cfRule type="expression" dxfId="1781" priority="2000" stopIfTrue="1">
      <formula>IF($BX$12="c",TRUE)</formula>
    </cfRule>
    <cfRule type="expression" dxfId="1780" priority="2001" stopIfTrue="1">
      <formula>IF(($J$4="H")*AND($B$36="AF"),TRUE)</formula>
    </cfRule>
  </conditionalFormatting>
  <conditionalFormatting sqref="K5">
    <cfRule type="expression" dxfId="1779" priority="78" stopIfTrue="1">
      <formula>IF($AS$13="c",TRUE)</formula>
    </cfRule>
    <cfRule type="expression" dxfId="1778" priority="79" stopIfTrue="1">
      <formula>IF(($K$4="I")*AND($B$5="A"),TRUE)</formula>
    </cfRule>
  </conditionalFormatting>
  <conditionalFormatting sqref="K6">
    <cfRule type="expression" dxfId="1777" priority="140" stopIfTrue="1">
      <formula>IF($AT$13="c",TRUE)</formula>
    </cfRule>
    <cfRule type="expression" dxfId="1776" priority="141" stopIfTrue="1">
      <formula>IF(($K$4="I")*AND($B$6="B"),TRUE)</formula>
    </cfRule>
  </conditionalFormatting>
  <conditionalFormatting sqref="K7">
    <cfRule type="expression" dxfId="1775" priority="202" stopIfTrue="1">
      <formula>IF($AU$13="c",TRUE)</formula>
    </cfRule>
    <cfRule type="expression" dxfId="1774" priority="203" stopIfTrue="1">
      <formula>IF(($K$4="I")*AND($B$7="C"),TRUE)</formula>
    </cfRule>
  </conditionalFormatting>
  <conditionalFormatting sqref="K8">
    <cfRule type="expression" dxfId="1773" priority="264" stopIfTrue="1">
      <formula>IF($AV$13="c",TRUE)</formula>
    </cfRule>
    <cfRule type="expression" dxfId="1772" priority="265" stopIfTrue="1">
      <formula>IF(($K$4="I")*AND($B$8="D"),TRUE)</formula>
    </cfRule>
  </conditionalFormatting>
  <conditionalFormatting sqref="K9">
    <cfRule type="expression" dxfId="1771" priority="326" stopIfTrue="1">
      <formula>IF($AW$13="c",TRUE)</formula>
    </cfRule>
    <cfRule type="expression" dxfId="1770" priority="327" stopIfTrue="1">
      <formula>IF(($K$4="I")*AND($B$9="E"),TRUE)</formula>
    </cfRule>
  </conditionalFormatting>
  <conditionalFormatting sqref="K10">
    <cfRule type="expression" dxfId="1769" priority="388" stopIfTrue="1">
      <formula>IF($AX$13="c",TRUE)</formula>
    </cfRule>
    <cfRule type="expression" dxfId="1768" priority="389" stopIfTrue="1">
      <formula>IF(($K$4="I")*AND($B$10="F"),TRUE)</formula>
    </cfRule>
  </conditionalFormatting>
  <conditionalFormatting sqref="K11">
    <cfRule type="expression" dxfId="1767" priority="450" stopIfTrue="1">
      <formula>IF($AY$13="c",TRUE)</formula>
    </cfRule>
    <cfRule type="expression" dxfId="1766" priority="451" stopIfTrue="1">
      <formula>IF(($K$4="I")*AND($B$11="G"),TRUE)</formula>
    </cfRule>
  </conditionalFormatting>
  <conditionalFormatting sqref="K12">
    <cfRule type="expression" dxfId="1765" priority="512" stopIfTrue="1">
      <formula>IF($AZ$13="c",TRUE)</formula>
    </cfRule>
    <cfRule type="expression" dxfId="1764" priority="513" stopIfTrue="1">
      <formula>IF(($K$4="I")*AND($B$12="H"),TRUE)</formula>
    </cfRule>
  </conditionalFormatting>
  <conditionalFormatting sqref="K14">
    <cfRule type="expression" dxfId="1763" priority="638" stopIfTrue="1">
      <formula>IF($BB$13="c",TRUE)</formula>
    </cfRule>
    <cfRule type="expression" dxfId="1762" priority="639" stopIfTrue="1">
      <formula>IF(($K$4="I")*AND($B$14="J"),TRUE)</formula>
    </cfRule>
  </conditionalFormatting>
  <conditionalFormatting sqref="K15">
    <cfRule type="expression" dxfId="1761" priority="700" stopIfTrue="1">
      <formula>IF($BC$13="c",TRUE)</formula>
    </cfRule>
    <cfRule type="expression" dxfId="1760" priority="701" stopIfTrue="1">
      <formula>IF(($K$4="I")*AND($B$15="K"),TRUE)</formula>
    </cfRule>
  </conditionalFormatting>
  <conditionalFormatting sqref="K16">
    <cfRule type="expression" dxfId="1759" priority="762" stopIfTrue="1">
      <formula>IF($BD$13="c",TRUE)</formula>
    </cfRule>
    <cfRule type="expression" dxfId="1758" priority="763" stopIfTrue="1">
      <formula>IF(($K$4="I")*AND($B$16="L"),TRUE)</formula>
    </cfRule>
  </conditionalFormatting>
  <conditionalFormatting sqref="K17">
    <cfRule type="expression" dxfId="1757" priority="824" stopIfTrue="1">
      <formula>IF($BE$13="c",TRUE)</formula>
    </cfRule>
    <cfRule type="expression" dxfId="1756" priority="825" stopIfTrue="1">
      <formula>IF(($K$4="I")*AND($B$17="M"),TRUE)</formula>
    </cfRule>
  </conditionalFormatting>
  <conditionalFormatting sqref="K18">
    <cfRule type="expression" dxfId="1755" priority="886" stopIfTrue="1">
      <formula>IF($BF$13="c",TRUE)</formula>
    </cfRule>
    <cfRule type="expression" dxfId="1754" priority="887" stopIfTrue="1">
      <formula>IF(($K$4="I")*AND($B$18="N"),TRUE)</formula>
    </cfRule>
  </conditionalFormatting>
  <conditionalFormatting sqref="K19">
    <cfRule type="expression" dxfId="1753" priority="948" stopIfTrue="1">
      <formula>IF($BG$13="c",TRUE)</formula>
    </cfRule>
    <cfRule type="expression" dxfId="1752" priority="949" stopIfTrue="1">
      <formula>IF(($K$4="I")*AND($B$19="O"),TRUE)</formula>
    </cfRule>
  </conditionalFormatting>
  <conditionalFormatting sqref="K20">
    <cfRule type="expression" dxfId="1751" priority="1010" stopIfTrue="1">
      <formula>IF($BH$13="c",TRUE)</formula>
    </cfRule>
    <cfRule type="expression" dxfId="1750" priority="1011" stopIfTrue="1">
      <formula>IF(($K$4="I")*AND($B$20="P"),TRUE)</formula>
    </cfRule>
  </conditionalFormatting>
  <conditionalFormatting sqref="K21">
    <cfRule type="expression" dxfId="1749" priority="1072" stopIfTrue="1">
      <formula>IF($BI$13="c",TRUE)</formula>
    </cfRule>
    <cfRule type="expression" dxfId="1748" priority="1073" stopIfTrue="1">
      <formula>IF(($K$4="I")*AND($B$21="Q"),TRUE)</formula>
    </cfRule>
  </conditionalFormatting>
  <conditionalFormatting sqref="K22">
    <cfRule type="expression" dxfId="1747" priority="1134" stopIfTrue="1">
      <formula>IF($BJ$13="c",TRUE)</formula>
    </cfRule>
    <cfRule type="expression" dxfId="1746" priority="1135" stopIfTrue="1">
      <formula>IF(($K$4="I")*AND($B$22="R"),TRUE)</formula>
    </cfRule>
  </conditionalFormatting>
  <conditionalFormatting sqref="K23">
    <cfRule type="expression" dxfId="1745" priority="1196" stopIfTrue="1">
      <formula>IF($BK$13="c",TRUE)</formula>
    </cfRule>
    <cfRule type="expression" dxfId="1744" priority="1197" stopIfTrue="1">
      <formula>IF(($K$4="I")*AND($B$23="S"),TRUE)</formula>
    </cfRule>
  </conditionalFormatting>
  <conditionalFormatting sqref="K24">
    <cfRule type="expression" dxfId="1743" priority="1258" stopIfTrue="1">
      <formula>IF($BL$13="c",TRUE)</formula>
    </cfRule>
    <cfRule type="expression" dxfId="1742" priority="1259" stopIfTrue="1">
      <formula>IF(($K$4="I")*AND($B$24="T"),TRUE)</formula>
    </cfRule>
  </conditionalFormatting>
  <conditionalFormatting sqref="K25">
    <cfRule type="expression" dxfId="1741" priority="1320" stopIfTrue="1">
      <formula>IF($BM$13="c",TRUE)</formula>
    </cfRule>
    <cfRule type="expression" dxfId="1740" priority="1321" stopIfTrue="1">
      <formula>IF(($K$4="I")*AND($B$25="U"),TRUE)</formula>
    </cfRule>
  </conditionalFormatting>
  <conditionalFormatting sqref="K26">
    <cfRule type="expression" dxfId="1739" priority="1382" stopIfTrue="1">
      <formula>IF($BN$13="c",TRUE)</formula>
    </cfRule>
    <cfRule type="expression" dxfId="1738" priority="1383" stopIfTrue="1">
      <formula>IF(($K$4="I")*AND($B$26="V"),TRUE)</formula>
    </cfRule>
  </conditionalFormatting>
  <conditionalFormatting sqref="K27">
    <cfRule type="expression" dxfId="1737" priority="1444" stopIfTrue="1">
      <formula>IF($BO$13="c",TRUE)</formula>
    </cfRule>
    <cfRule type="expression" dxfId="1736" priority="1445" stopIfTrue="1">
      <formula>IF(($K$4="I")*AND($B$27="W"),TRUE)</formula>
    </cfRule>
  </conditionalFormatting>
  <conditionalFormatting sqref="K28">
    <cfRule type="expression" dxfId="1735" priority="1506" stopIfTrue="1">
      <formula>IF($BP$13="c",TRUE)</formula>
    </cfRule>
    <cfRule type="expression" dxfId="1734" priority="1507" stopIfTrue="1">
      <formula>IF(($K$4="I")*AND($B$28="X"),TRUE)</formula>
    </cfRule>
  </conditionalFormatting>
  <conditionalFormatting sqref="K29">
    <cfRule type="expression" dxfId="1733" priority="1568" stopIfTrue="1">
      <formula>IF($BQ$13="c",TRUE)</formula>
    </cfRule>
    <cfRule type="expression" dxfId="1732" priority="1569" stopIfTrue="1">
      <formula>IF(($K$4="I")*AND($B$29="Y"),TRUE)</formula>
    </cfRule>
  </conditionalFormatting>
  <conditionalFormatting sqref="K30">
    <cfRule type="expression" dxfId="1731" priority="1630" stopIfTrue="1">
      <formula>IF($BR$13="c",TRUE)</formula>
    </cfRule>
    <cfRule type="expression" dxfId="1730" priority="1631" stopIfTrue="1">
      <formula>IF(($K$4="I")*AND($B$30="Z"),TRUE)</formula>
    </cfRule>
  </conditionalFormatting>
  <conditionalFormatting sqref="K31">
    <cfRule type="expression" dxfId="1729" priority="1692" stopIfTrue="1">
      <formula>IF($BS$13="c",TRUE)</formula>
    </cfRule>
    <cfRule type="expression" dxfId="1728" priority="1693" stopIfTrue="1">
      <formula>IF(($K$4="I")*AND($B$31="AA"),TRUE)</formula>
    </cfRule>
  </conditionalFormatting>
  <conditionalFormatting sqref="K32">
    <cfRule type="expression" dxfId="1727" priority="1754" stopIfTrue="1">
      <formula>IF($BT$13="c",TRUE)</formula>
    </cfRule>
    <cfRule type="expression" dxfId="1726" priority="1755" stopIfTrue="1">
      <formula>IF(($K$4="I")*AND($B$32="AB"),TRUE)</formula>
    </cfRule>
  </conditionalFormatting>
  <conditionalFormatting sqref="K33">
    <cfRule type="expression" dxfId="1725" priority="1816" stopIfTrue="1">
      <formula>IF($BU$13="c",TRUE)</formula>
    </cfRule>
    <cfRule type="expression" dxfId="1724" priority="1817" stopIfTrue="1">
      <formula>IF(($K$4="I")*AND($B$33="AC"),TRUE)</formula>
    </cfRule>
  </conditionalFormatting>
  <conditionalFormatting sqref="K34">
    <cfRule type="expression" dxfId="1723" priority="1878" stopIfTrue="1">
      <formula>IF($BV$13="c",TRUE)</formula>
    </cfRule>
    <cfRule type="expression" dxfId="1722" priority="1879" stopIfTrue="1">
      <formula>IF(($K$4="I")*AND($B$34="AD"),TRUE)</formula>
    </cfRule>
  </conditionalFormatting>
  <conditionalFormatting sqref="K35">
    <cfRule type="expression" dxfId="1721" priority="1940" stopIfTrue="1">
      <formula>IF($BW$13="c",TRUE)</formula>
    </cfRule>
    <cfRule type="expression" dxfId="1720" priority="1941" stopIfTrue="1">
      <formula>IF(($K$4="I")*AND($B$35="AE"),TRUE)</formula>
    </cfRule>
  </conditionalFormatting>
  <conditionalFormatting sqref="K36">
    <cfRule type="expression" dxfId="1719" priority="2002" stopIfTrue="1">
      <formula>IF($BX$13="c",TRUE)</formula>
    </cfRule>
    <cfRule type="expression" dxfId="1718" priority="2003" stopIfTrue="1">
      <formula>IF(($K$4="I")*AND($B$36="AF"),TRUE)</formula>
    </cfRule>
  </conditionalFormatting>
  <conditionalFormatting sqref="L5">
    <cfRule type="expression" dxfId="1717" priority="80" stopIfTrue="1">
      <formula>IF($AS$14="c",TRUE)</formula>
    </cfRule>
    <cfRule type="expression" dxfId="1716" priority="81" stopIfTrue="1">
      <formula>IF(($L$4="J")*AND($B$5="A"),TRUE)</formula>
    </cfRule>
  </conditionalFormatting>
  <conditionalFormatting sqref="L6">
    <cfRule type="expression" dxfId="1715" priority="142" stopIfTrue="1">
      <formula>IF($AT$14="c",TRUE)</formula>
    </cfRule>
    <cfRule type="expression" dxfId="1714" priority="143" stopIfTrue="1">
      <formula>IF(($L$4="J")*AND($B$6="B"),TRUE)</formula>
    </cfRule>
  </conditionalFormatting>
  <conditionalFormatting sqref="L7">
    <cfRule type="expression" dxfId="1713" priority="204" stopIfTrue="1">
      <formula>IF($AU$14="c",TRUE)</formula>
    </cfRule>
    <cfRule type="expression" dxfId="1712" priority="205" stopIfTrue="1">
      <formula>IF(($L$4="J")*AND($B$7="C"),TRUE)</formula>
    </cfRule>
  </conditionalFormatting>
  <conditionalFormatting sqref="L8">
    <cfRule type="expression" dxfId="1711" priority="266" stopIfTrue="1">
      <formula>IF($AV$14="c",TRUE)</formula>
    </cfRule>
    <cfRule type="expression" dxfId="1710" priority="267" stopIfTrue="1">
      <formula>IF(($L$4="J")*AND($B$8="D"),TRUE)</formula>
    </cfRule>
  </conditionalFormatting>
  <conditionalFormatting sqref="L9">
    <cfRule type="expression" dxfId="1709" priority="328" stopIfTrue="1">
      <formula>IF($AW$14="c",TRUE)</formula>
    </cfRule>
    <cfRule type="expression" dxfId="1708" priority="329" stopIfTrue="1">
      <formula>IF(($L$4="J")*AND($B$9="E"),TRUE)</formula>
    </cfRule>
  </conditionalFormatting>
  <conditionalFormatting sqref="L10">
    <cfRule type="expression" dxfId="1707" priority="390" stopIfTrue="1">
      <formula>IF($AX$14="c",TRUE)</formula>
    </cfRule>
    <cfRule type="expression" dxfId="1706" priority="391" stopIfTrue="1">
      <formula>IF(($L$4="J")*AND($B$10="F"),TRUE)</formula>
    </cfRule>
  </conditionalFormatting>
  <conditionalFormatting sqref="L11">
    <cfRule type="expression" dxfId="1705" priority="452" stopIfTrue="1">
      <formula>IF($AY$14="c",TRUE)</formula>
    </cfRule>
    <cfRule type="expression" dxfId="1704" priority="453" stopIfTrue="1">
      <formula>IF(($L$4="J")*AND($B$11="G"),TRUE)</formula>
    </cfRule>
  </conditionalFormatting>
  <conditionalFormatting sqref="L12">
    <cfRule type="expression" dxfId="1703" priority="514" stopIfTrue="1">
      <formula>IF($AZ$14="c",TRUE)</formula>
    </cfRule>
    <cfRule type="expression" dxfId="1702" priority="515" stopIfTrue="1">
      <formula>IF(($L$4="J")*AND($B$12="H"),TRUE)</formula>
    </cfRule>
  </conditionalFormatting>
  <conditionalFormatting sqref="L13">
    <cfRule type="expression" dxfId="1701" priority="576" stopIfTrue="1">
      <formula>IF($BA$14="c",TRUE)</formula>
    </cfRule>
    <cfRule type="expression" dxfId="1700" priority="577" stopIfTrue="1">
      <formula>IF(($L$4="J")*AND($B$13="I"),TRUE)</formula>
    </cfRule>
  </conditionalFormatting>
  <conditionalFormatting sqref="L15">
    <cfRule type="expression" dxfId="1699" priority="702" stopIfTrue="1">
      <formula>IF($BC$14="c",TRUE)</formula>
    </cfRule>
    <cfRule type="expression" dxfId="1698" priority="703" stopIfTrue="1">
      <formula>IF(($L$4="J")*AND($B$15="K"),TRUE)</formula>
    </cfRule>
  </conditionalFormatting>
  <conditionalFormatting sqref="L16">
    <cfRule type="expression" dxfId="1697" priority="764" stopIfTrue="1">
      <formula>IF($BD$14="c",TRUE)</formula>
    </cfRule>
    <cfRule type="expression" dxfId="1696" priority="765" stopIfTrue="1">
      <formula>IF(($L$4="J")*AND($B$16="L"),TRUE)</formula>
    </cfRule>
  </conditionalFormatting>
  <conditionalFormatting sqref="L17">
    <cfRule type="expression" dxfId="1695" priority="826" stopIfTrue="1">
      <formula>IF($BE$14="c",TRUE)</formula>
    </cfRule>
    <cfRule type="expression" dxfId="1694" priority="827" stopIfTrue="1">
      <formula>IF(($L$4="J")*AND($B$17="M"),TRUE)</formula>
    </cfRule>
  </conditionalFormatting>
  <conditionalFormatting sqref="L18">
    <cfRule type="expression" dxfId="1693" priority="888" stopIfTrue="1">
      <formula>IF($BF$14="c",TRUE)</formula>
    </cfRule>
    <cfRule type="expression" dxfId="1692" priority="889" stopIfTrue="1">
      <formula>IF(($L$4="J")*AND($B$18="N"),TRUE)</formula>
    </cfRule>
  </conditionalFormatting>
  <conditionalFormatting sqref="L19">
    <cfRule type="expression" dxfId="1691" priority="950" stopIfTrue="1">
      <formula>IF($BG$14="c",TRUE)</formula>
    </cfRule>
    <cfRule type="expression" dxfId="1690" priority="951" stopIfTrue="1">
      <formula>IF(($L$4="J")*AND($B$19="O"),TRUE)</formula>
    </cfRule>
  </conditionalFormatting>
  <conditionalFormatting sqref="L20">
    <cfRule type="expression" dxfId="1689" priority="1012" stopIfTrue="1">
      <formula>IF($BH$14="c",TRUE)</formula>
    </cfRule>
    <cfRule type="expression" dxfId="1688" priority="1013" stopIfTrue="1">
      <formula>IF(($L$4="J")*AND($B$20="P"),TRUE)</formula>
    </cfRule>
  </conditionalFormatting>
  <conditionalFormatting sqref="L21">
    <cfRule type="expression" dxfId="1687" priority="1074" stopIfTrue="1">
      <formula>IF($BI$14="c",TRUE)</formula>
    </cfRule>
    <cfRule type="expression" dxfId="1686" priority="1075" stopIfTrue="1">
      <formula>IF(($L$4="J")*AND($B$21="Q"),TRUE)</formula>
    </cfRule>
  </conditionalFormatting>
  <conditionalFormatting sqref="L22">
    <cfRule type="expression" dxfId="1685" priority="1136" stopIfTrue="1">
      <formula>IF($BJ$14="c",TRUE)</formula>
    </cfRule>
    <cfRule type="expression" dxfId="1684" priority="1137" stopIfTrue="1">
      <formula>IF(($L$4="J")*AND($B$22="R"),TRUE)</formula>
    </cfRule>
  </conditionalFormatting>
  <conditionalFormatting sqref="L23">
    <cfRule type="expression" dxfId="1683" priority="1198" stopIfTrue="1">
      <formula>IF($BK$14="c",TRUE)</formula>
    </cfRule>
    <cfRule type="expression" dxfId="1682" priority="1199" stopIfTrue="1">
      <formula>IF(($L$4="J")*AND($B$23="S"),TRUE)</formula>
    </cfRule>
  </conditionalFormatting>
  <conditionalFormatting sqref="L24">
    <cfRule type="expression" dxfId="1681" priority="1260" stopIfTrue="1">
      <formula>IF($BL$14="c",TRUE)</formula>
    </cfRule>
    <cfRule type="expression" dxfId="1680" priority="1261" stopIfTrue="1">
      <formula>IF(($L$4="J")*AND($B$24="T"),TRUE)</formula>
    </cfRule>
  </conditionalFormatting>
  <conditionalFormatting sqref="L25">
    <cfRule type="expression" dxfId="1679" priority="1322" stopIfTrue="1">
      <formula>IF($BM$14="c",TRUE)</formula>
    </cfRule>
    <cfRule type="expression" dxfId="1678" priority="1323" stopIfTrue="1">
      <formula>IF(($L$4="J")*AND($B$25="U"),TRUE)</formula>
    </cfRule>
  </conditionalFormatting>
  <conditionalFormatting sqref="L26">
    <cfRule type="expression" dxfId="1677" priority="1384" stopIfTrue="1">
      <formula>IF($BN$14="c",TRUE)</formula>
    </cfRule>
    <cfRule type="expression" dxfId="1676" priority="1385" stopIfTrue="1">
      <formula>IF(($L$4="J")*AND($B$26="V"),TRUE)</formula>
    </cfRule>
  </conditionalFormatting>
  <conditionalFormatting sqref="L27">
    <cfRule type="expression" dxfId="1675" priority="1446" stopIfTrue="1">
      <formula>IF($BO$14="c",TRUE)</formula>
    </cfRule>
    <cfRule type="expression" dxfId="1674" priority="1447" stopIfTrue="1">
      <formula>IF(($L$4="J")*AND($B$27="W"),TRUE)</formula>
    </cfRule>
  </conditionalFormatting>
  <conditionalFormatting sqref="L28">
    <cfRule type="expression" dxfId="1673" priority="1508" stopIfTrue="1">
      <formula>IF($BP$14="c",TRUE)</formula>
    </cfRule>
    <cfRule type="expression" dxfId="1672" priority="1509" stopIfTrue="1">
      <formula>IF(($L$4="J")*AND($B$28="X"),TRUE)</formula>
    </cfRule>
  </conditionalFormatting>
  <conditionalFormatting sqref="L29">
    <cfRule type="expression" dxfId="1671" priority="1570" stopIfTrue="1">
      <formula>IF($BQ$14="c",TRUE)</formula>
    </cfRule>
    <cfRule type="expression" dxfId="1670" priority="1571" stopIfTrue="1">
      <formula>IF(($L$4="J")*AND($B$29="Y"),TRUE)</formula>
    </cfRule>
  </conditionalFormatting>
  <conditionalFormatting sqref="L30">
    <cfRule type="expression" dxfId="1669" priority="1632" stopIfTrue="1">
      <formula>IF($BR$14="c",TRUE)</formula>
    </cfRule>
    <cfRule type="expression" dxfId="1668" priority="1633" stopIfTrue="1">
      <formula>IF(($L$4="J")*AND($B$30="Z"),TRUE)</formula>
    </cfRule>
  </conditionalFormatting>
  <conditionalFormatting sqref="L31">
    <cfRule type="expression" dxfId="1667" priority="1694" stopIfTrue="1">
      <formula>IF($BS$14="c",TRUE)</formula>
    </cfRule>
    <cfRule type="expression" dxfId="1666" priority="1695" stopIfTrue="1">
      <formula>IF(($L$4="J")*AND($B$31="AA"),TRUE)</formula>
    </cfRule>
  </conditionalFormatting>
  <conditionalFormatting sqref="L32">
    <cfRule type="expression" dxfId="1665" priority="1756" stopIfTrue="1">
      <formula>IF($BT$14="c",TRUE)</formula>
    </cfRule>
    <cfRule type="expression" dxfId="1664" priority="1757" stopIfTrue="1">
      <formula>IF(($L$4="J")*AND($B$32="AB"),TRUE)</formula>
    </cfRule>
  </conditionalFormatting>
  <conditionalFormatting sqref="L33">
    <cfRule type="expression" dxfId="1663" priority="1818" stopIfTrue="1">
      <formula>IF($BU$14="c",TRUE)</formula>
    </cfRule>
    <cfRule type="expression" dxfId="1662" priority="1819" stopIfTrue="1">
      <formula>IF(($L$4="J")*AND($B$33="AC"),TRUE)</formula>
    </cfRule>
  </conditionalFormatting>
  <conditionalFormatting sqref="L34">
    <cfRule type="expression" dxfId="1661" priority="1880" stopIfTrue="1">
      <formula>IF($BV$14="c",TRUE)</formula>
    </cfRule>
    <cfRule type="expression" dxfId="1660" priority="1881" stopIfTrue="1">
      <formula>IF(($L$4="J")*AND($B$34="AD"),TRUE)</formula>
    </cfRule>
  </conditionalFormatting>
  <conditionalFormatting sqref="L35">
    <cfRule type="expression" dxfId="1659" priority="1942" stopIfTrue="1">
      <formula>IF($BW$14="c",TRUE)</formula>
    </cfRule>
    <cfRule type="expression" dxfId="1658" priority="1943" stopIfTrue="1">
      <formula>IF(($L$4="J")*AND($B$35="AE"),TRUE)</formula>
    </cfRule>
  </conditionalFormatting>
  <conditionalFormatting sqref="L36">
    <cfRule type="expression" dxfId="1657" priority="2004" stopIfTrue="1">
      <formula>IF($BX$14="c",TRUE)</formula>
    </cfRule>
    <cfRule type="expression" dxfId="1656" priority="2005" stopIfTrue="1">
      <formula>IF(($L$4="J")*AND($B$36="AF"),TRUE)</formula>
    </cfRule>
  </conditionalFormatting>
  <conditionalFormatting sqref="M5">
    <cfRule type="expression" dxfId="1655" priority="82" stopIfTrue="1">
      <formula>IF($AS$15="c",TRUE)</formula>
    </cfRule>
    <cfRule type="expression" dxfId="1654" priority="83" stopIfTrue="1">
      <formula>IF(($M$4="K")*AND($B$5="A"),TRUE)</formula>
    </cfRule>
  </conditionalFormatting>
  <conditionalFormatting sqref="M6">
    <cfRule type="expression" dxfId="1653" priority="144" stopIfTrue="1">
      <formula>IF($AT$15="c",TRUE)</formula>
    </cfRule>
    <cfRule type="expression" dxfId="1652" priority="145" stopIfTrue="1">
      <formula>IF(($M$4="K")*AND($B$6="B"),TRUE)</formula>
    </cfRule>
  </conditionalFormatting>
  <conditionalFormatting sqref="M7">
    <cfRule type="expression" dxfId="1651" priority="206" stopIfTrue="1">
      <formula>IF($AU$15="c",TRUE)</formula>
    </cfRule>
    <cfRule type="expression" dxfId="1650" priority="207" stopIfTrue="1">
      <formula>IF(($M$4="K")*AND($B$7="C"),TRUE)</formula>
    </cfRule>
  </conditionalFormatting>
  <conditionalFormatting sqref="M8">
    <cfRule type="expression" dxfId="1649" priority="268" stopIfTrue="1">
      <formula>IF($AV$15="c",TRUE)</formula>
    </cfRule>
    <cfRule type="expression" dxfId="1648" priority="269" stopIfTrue="1">
      <formula>IF(($M$4="K")*AND($B$8="D"),TRUE)</formula>
    </cfRule>
  </conditionalFormatting>
  <conditionalFormatting sqref="M9">
    <cfRule type="expression" dxfId="1647" priority="330" stopIfTrue="1">
      <formula>IF($AW$15="c",TRUE)</formula>
    </cfRule>
    <cfRule type="expression" dxfId="1646" priority="331" stopIfTrue="1">
      <formula>IF(($M$4="K")*AND($B$9="E"),TRUE)</formula>
    </cfRule>
  </conditionalFormatting>
  <conditionalFormatting sqref="M10">
    <cfRule type="expression" dxfId="1645" priority="392" stopIfTrue="1">
      <formula>IF($AX$15="c",TRUE)</formula>
    </cfRule>
    <cfRule type="expression" dxfId="1644" priority="393" stopIfTrue="1">
      <formula>IF(($M$4="K")*AND($B$10="F"),TRUE)</formula>
    </cfRule>
  </conditionalFormatting>
  <conditionalFormatting sqref="M11">
    <cfRule type="expression" dxfId="1643" priority="454" stopIfTrue="1">
      <formula>IF($AY$15="c",TRUE)</formula>
    </cfRule>
    <cfRule type="expression" dxfId="1642" priority="455" stopIfTrue="1">
      <formula>IF(($M$4="K")*AND($B$11="G"),TRUE)</formula>
    </cfRule>
  </conditionalFormatting>
  <conditionalFormatting sqref="M12">
    <cfRule type="expression" dxfId="1641" priority="516" stopIfTrue="1">
      <formula>IF($AZ$15="c",TRUE)</formula>
    </cfRule>
    <cfRule type="expression" dxfId="1640" priority="517" stopIfTrue="1">
      <formula>IF(($M$4="K")*AND($B$12="H"),TRUE)</formula>
    </cfRule>
  </conditionalFormatting>
  <conditionalFormatting sqref="M13">
    <cfRule type="expression" dxfId="1639" priority="578" stopIfTrue="1">
      <formula>IF($BA$15="c",TRUE)</formula>
    </cfRule>
    <cfRule type="expression" dxfId="1638" priority="579" stopIfTrue="1">
      <formula>IF(($M$4="K")*AND($B$13="I"),TRUE)</formula>
    </cfRule>
  </conditionalFormatting>
  <conditionalFormatting sqref="M14">
    <cfRule type="expression" dxfId="1637" priority="640" stopIfTrue="1">
      <formula>IF($BB$15="c",TRUE)</formula>
    </cfRule>
    <cfRule type="expression" dxfId="1636" priority="641" stopIfTrue="1">
      <formula>IF(($M$4="K")*AND($B$14="J"),TRUE)</formula>
    </cfRule>
  </conditionalFormatting>
  <conditionalFormatting sqref="M16">
    <cfRule type="expression" dxfId="1635" priority="766" stopIfTrue="1">
      <formula>IF($BD$15="c",TRUE)</formula>
    </cfRule>
    <cfRule type="expression" dxfId="1634" priority="767" stopIfTrue="1">
      <formula>IF(($M$4="K")*AND($B$16="L"),TRUE)</formula>
    </cfRule>
  </conditionalFormatting>
  <conditionalFormatting sqref="M17">
    <cfRule type="expression" dxfId="1633" priority="828" stopIfTrue="1">
      <formula>IF($BE$15="c",TRUE)</formula>
    </cfRule>
    <cfRule type="expression" dxfId="1632" priority="829" stopIfTrue="1">
      <formula>IF(($M$4="K")*AND($B$17="M"),TRUE)</formula>
    </cfRule>
  </conditionalFormatting>
  <conditionalFormatting sqref="M18">
    <cfRule type="expression" dxfId="1631" priority="890" stopIfTrue="1">
      <formula>IF($BF$15="c",TRUE)</formula>
    </cfRule>
    <cfRule type="expression" dxfId="1630" priority="891" stopIfTrue="1">
      <formula>IF(($M$4="K")*AND($B$18="N"),TRUE)</formula>
    </cfRule>
  </conditionalFormatting>
  <conditionalFormatting sqref="M19">
    <cfRule type="expression" dxfId="1629" priority="952" stopIfTrue="1">
      <formula>IF($BG$15="c",TRUE)</formula>
    </cfRule>
    <cfRule type="expression" dxfId="1628" priority="953" stopIfTrue="1">
      <formula>IF(($M$4="K")*AND($B$19="O"),TRUE)</formula>
    </cfRule>
  </conditionalFormatting>
  <conditionalFormatting sqref="M20">
    <cfRule type="expression" dxfId="1627" priority="1014" stopIfTrue="1">
      <formula>IF($BH$15="c",TRUE)</formula>
    </cfRule>
    <cfRule type="expression" dxfId="1626" priority="1015" stopIfTrue="1">
      <formula>IF(($M$4="K")*AND($B$20="P"),TRUE)</formula>
    </cfRule>
  </conditionalFormatting>
  <conditionalFormatting sqref="M21">
    <cfRule type="expression" dxfId="1625" priority="1076" stopIfTrue="1">
      <formula>IF($BI$15="c",TRUE)</formula>
    </cfRule>
    <cfRule type="expression" dxfId="1624" priority="1077" stopIfTrue="1">
      <formula>IF(($M$4="K")*AND($B$21="Q"),TRUE)</formula>
    </cfRule>
  </conditionalFormatting>
  <conditionalFormatting sqref="M22">
    <cfRule type="expression" dxfId="1623" priority="1138" stopIfTrue="1">
      <formula>IF($BJ$15="c",TRUE)</formula>
    </cfRule>
    <cfRule type="expression" dxfId="1622" priority="1139" stopIfTrue="1">
      <formula>IF(($M$4="K")*AND($B$22="R"),TRUE)</formula>
    </cfRule>
  </conditionalFormatting>
  <conditionalFormatting sqref="M23">
    <cfRule type="expression" dxfId="1621" priority="1200" stopIfTrue="1">
      <formula>IF($BK$15="c",TRUE)</formula>
    </cfRule>
    <cfRule type="expression" dxfId="1620" priority="1201" stopIfTrue="1">
      <formula>IF(($M$4="K")*AND($B$23="S"),TRUE)</formula>
    </cfRule>
  </conditionalFormatting>
  <conditionalFormatting sqref="M24">
    <cfRule type="expression" dxfId="1619" priority="1262" stopIfTrue="1">
      <formula>IF($BL$15="c",TRUE)</formula>
    </cfRule>
    <cfRule type="expression" dxfId="1618" priority="1263" stopIfTrue="1">
      <formula>IF(($M$4="K")*AND($B$24="T"),TRUE)</formula>
    </cfRule>
  </conditionalFormatting>
  <conditionalFormatting sqref="M25">
    <cfRule type="expression" dxfId="1617" priority="1324" stopIfTrue="1">
      <formula>IF($BM$15="c",TRUE)</formula>
    </cfRule>
    <cfRule type="expression" dxfId="1616" priority="1325" stopIfTrue="1">
      <formula>IF(($M$4="K")*AND($B$25="U"),TRUE)</formula>
    </cfRule>
  </conditionalFormatting>
  <conditionalFormatting sqref="M26">
    <cfRule type="expression" dxfId="1615" priority="1386" stopIfTrue="1">
      <formula>IF($BN$15="c",TRUE)</formula>
    </cfRule>
    <cfRule type="expression" dxfId="1614" priority="1387" stopIfTrue="1">
      <formula>IF(($M$4="K")*AND($B$26="V"),TRUE)</formula>
    </cfRule>
  </conditionalFormatting>
  <conditionalFormatting sqref="M27">
    <cfRule type="expression" dxfId="1613" priority="1448" stopIfTrue="1">
      <formula>IF($BO$15="c",TRUE)</formula>
    </cfRule>
    <cfRule type="expression" dxfId="1612" priority="1449" stopIfTrue="1">
      <formula>IF(($M$4="K")*AND($B$27="W"),TRUE)</formula>
    </cfRule>
  </conditionalFormatting>
  <conditionalFormatting sqref="M28">
    <cfRule type="expression" dxfId="1611" priority="1510" stopIfTrue="1">
      <formula>IF($BP$15="c",TRUE)</formula>
    </cfRule>
    <cfRule type="expression" dxfId="1610" priority="1511" stopIfTrue="1">
      <formula>IF(($M$4="K")*AND($B$28="X"),TRUE)</formula>
    </cfRule>
  </conditionalFormatting>
  <conditionalFormatting sqref="M29">
    <cfRule type="expression" dxfId="1609" priority="1572" stopIfTrue="1">
      <formula>IF($BQ$15="c",TRUE)</formula>
    </cfRule>
    <cfRule type="expression" dxfId="1608" priority="1573" stopIfTrue="1">
      <formula>IF(($M$4="K")*AND($B$29="Y"),TRUE)</formula>
    </cfRule>
  </conditionalFormatting>
  <conditionalFormatting sqref="M30">
    <cfRule type="expression" dxfId="1607" priority="1634" stopIfTrue="1">
      <formula>IF($BR$15="c",TRUE)</formula>
    </cfRule>
    <cfRule type="expression" dxfId="1606" priority="1635" stopIfTrue="1">
      <formula>IF(($M$4="K")*AND($B$30="Z"),TRUE)</formula>
    </cfRule>
  </conditionalFormatting>
  <conditionalFormatting sqref="M31">
    <cfRule type="expression" dxfId="1605" priority="1696" stopIfTrue="1">
      <formula>IF($BS$15="c",TRUE)</formula>
    </cfRule>
    <cfRule type="expression" dxfId="1604" priority="1697" stopIfTrue="1">
      <formula>IF(($M$4="K")*AND($B$31="AA"),TRUE)</formula>
    </cfRule>
  </conditionalFormatting>
  <conditionalFormatting sqref="M32">
    <cfRule type="expression" dxfId="1603" priority="1758" stopIfTrue="1">
      <formula>IF($BT$15="c",TRUE)</formula>
    </cfRule>
    <cfRule type="expression" dxfId="1602" priority="1759" stopIfTrue="1">
      <formula>IF(($M$4="K")*AND($B$32="AB"),TRUE)</formula>
    </cfRule>
  </conditionalFormatting>
  <conditionalFormatting sqref="M33">
    <cfRule type="expression" dxfId="1601" priority="1820" stopIfTrue="1">
      <formula>IF($BU$15="c",TRUE)</formula>
    </cfRule>
    <cfRule type="expression" dxfId="1600" priority="1821" stopIfTrue="1">
      <formula>IF(($M$4="K")*AND($B$33="AC"),TRUE)</formula>
    </cfRule>
  </conditionalFormatting>
  <conditionalFormatting sqref="M34">
    <cfRule type="expression" dxfId="1599" priority="1882" stopIfTrue="1">
      <formula>IF($BV$15="c",TRUE)</formula>
    </cfRule>
    <cfRule type="expression" dxfId="1598" priority="1883" stopIfTrue="1">
      <formula>IF(($M$4="K")*AND($B$34="AD"),TRUE)</formula>
    </cfRule>
  </conditionalFormatting>
  <conditionalFormatting sqref="M35">
    <cfRule type="expression" dxfId="1597" priority="1944" stopIfTrue="1">
      <formula>IF($BW$15="c",TRUE)</formula>
    </cfRule>
    <cfRule type="expression" dxfId="1596" priority="1945" stopIfTrue="1">
      <formula>IF(($M$4="K")*AND($B$35="AE"),TRUE)</formula>
    </cfRule>
  </conditionalFormatting>
  <conditionalFormatting sqref="M36">
    <cfRule type="expression" dxfId="1595" priority="2006" stopIfTrue="1">
      <formula>IF($BX$15="c",TRUE)</formula>
    </cfRule>
    <cfRule type="expression" dxfId="1594" priority="2007" stopIfTrue="1">
      <formula>IF(($M$4="K")*AND($B$36="AF"),TRUE)</formula>
    </cfRule>
  </conditionalFormatting>
  <conditionalFormatting sqref="N5">
    <cfRule type="expression" dxfId="1593" priority="84" stopIfTrue="1">
      <formula>IF($AS$16="c",TRUE)</formula>
    </cfRule>
    <cfRule type="expression" dxfId="1592" priority="85" stopIfTrue="1">
      <formula>IF(($N$4="L")*AND($B$5="A"),TRUE)</formula>
    </cfRule>
  </conditionalFormatting>
  <conditionalFormatting sqref="N6">
    <cfRule type="expression" dxfId="1591" priority="146" stopIfTrue="1">
      <formula>IF($AT$16="c",TRUE)</formula>
    </cfRule>
    <cfRule type="expression" dxfId="1590" priority="147" stopIfTrue="1">
      <formula>IF(($N$4="L")*AND($B$6="B"),TRUE)</formula>
    </cfRule>
  </conditionalFormatting>
  <conditionalFormatting sqref="N7">
    <cfRule type="expression" dxfId="1589" priority="208" stopIfTrue="1">
      <formula>IF($AU$16="c",TRUE)</formula>
    </cfRule>
    <cfRule type="expression" dxfId="1588" priority="209" stopIfTrue="1">
      <formula>IF(($N$4="L")*AND($B$7="C"),TRUE)</formula>
    </cfRule>
  </conditionalFormatting>
  <conditionalFormatting sqref="N8">
    <cfRule type="expression" dxfId="1587" priority="270" stopIfTrue="1">
      <formula>IF($AV$16="c",TRUE)</formula>
    </cfRule>
    <cfRule type="expression" dxfId="1586" priority="271" stopIfTrue="1">
      <formula>IF(($N$4="L")*AND($B$8="D"),TRUE)</formula>
    </cfRule>
  </conditionalFormatting>
  <conditionalFormatting sqref="N9">
    <cfRule type="expression" dxfId="1585" priority="332" stopIfTrue="1">
      <formula>IF($AW$16="c",TRUE)</formula>
    </cfRule>
    <cfRule type="expression" dxfId="1584" priority="333" stopIfTrue="1">
      <formula>IF(($N$4="L")*AND($B$9="E"),TRUE)</formula>
    </cfRule>
  </conditionalFormatting>
  <conditionalFormatting sqref="N10">
    <cfRule type="expression" dxfId="1583" priority="394" stopIfTrue="1">
      <formula>IF($AX$16="c",TRUE)</formula>
    </cfRule>
    <cfRule type="expression" dxfId="1582" priority="395" stopIfTrue="1">
      <formula>IF(($N$4="L")*AND($B$10="F"),TRUE)</formula>
    </cfRule>
  </conditionalFormatting>
  <conditionalFormatting sqref="N11">
    <cfRule type="expression" dxfId="1581" priority="456" stopIfTrue="1">
      <formula>IF($AY$16="c",TRUE)</formula>
    </cfRule>
    <cfRule type="expression" dxfId="1580" priority="457" stopIfTrue="1">
      <formula>IF(($N$4="L")*AND($B$11="G"),TRUE)</formula>
    </cfRule>
  </conditionalFormatting>
  <conditionalFormatting sqref="N12">
    <cfRule type="expression" dxfId="1579" priority="518" stopIfTrue="1">
      <formula>IF($AZ$16="c",TRUE)</formula>
    </cfRule>
    <cfRule type="expression" dxfId="1578" priority="519" stopIfTrue="1">
      <formula>IF(($N$4="L")*AND($B$12="H"),TRUE)</formula>
    </cfRule>
  </conditionalFormatting>
  <conditionalFormatting sqref="N13">
    <cfRule type="expression" dxfId="1577" priority="580" stopIfTrue="1">
      <formula>IF($BA$16="c",TRUE)</formula>
    </cfRule>
    <cfRule type="expression" dxfId="1576" priority="581" stopIfTrue="1">
      <formula>IF(($N$4="L")*AND($B$13="I"),TRUE)</formula>
    </cfRule>
  </conditionalFormatting>
  <conditionalFormatting sqref="N14">
    <cfRule type="expression" dxfId="1575" priority="642" stopIfTrue="1">
      <formula>IF($BB$16="c",TRUE)</formula>
    </cfRule>
    <cfRule type="expression" dxfId="1574" priority="643" stopIfTrue="1">
      <formula>IF(($N$4="L")*AND($B$14="J"),TRUE)</formula>
    </cfRule>
  </conditionalFormatting>
  <conditionalFormatting sqref="N15">
    <cfRule type="expression" dxfId="1573" priority="704" stopIfTrue="1">
      <formula>IF($BC$16="c",TRUE)</formula>
    </cfRule>
    <cfRule type="expression" dxfId="1572" priority="705" stopIfTrue="1">
      <formula>IF(($N$4="L")*AND($B$15="K"),TRUE)</formula>
    </cfRule>
  </conditionalFormatting>
  <conditionalFormatting sqref="N17">
    <cfRule type="expression" dxfId="1571" priority="830" stopIfTrue="1">
      <formula>IF($BE$16="c",TRUE)</formula>
    </cfRule>
    <cfRule type="expression" dxfId="1570" priority="831" stopIfTrue="1">
      <formula>IF(($N$4="L")*AND($B$17="M"),TRUE)</formula>
    </cfRule>
  </conditionalFormatting>
  <conditionalFormatting sqref="N18">
    <cfRule type="expression" dxfId="1569" priority="892" stopIfTrue="1">
      <formula>IF($BF$16="c",TRUE)</formula>
    </cfRule>
    <cfRule type="expression" dxfId="1568" priority="893" stopIfTrue="1">
      <formula>IF(($N$4="L")*AND($B$18="N"),TRUE)</formula>
    </cfRule>
  </conditionalFormatting>
  <conditionalFormatting sqref="N19">
    <cfRule type="expression" dxfId="1567" priority="954" stopIfTrue="1">
      <formula>IF($BG$16="c",TRUE)</formula>
    </cfRule>
    <cfRule type="expression" dxfId="1566" priority="955" stopIfTrue="1">
      <formula>IF(($N$4="L")*AND($B$19="O"),TRUE)</formula>
    </cfRule>
  </conditionalFormatting>
  <conditionalFormatting sqref="N20">
    <cfRule type="expression" dxfId="1565" priority="1016" stopIfTrue="1">
      <formula>IF($BH$16="c",TRUE)</formula>
    </cfRule>
    <cfRule type="expression" dxfId="1564" priority="1017" stopIfTrue="1">
      <formula>IF(($N$4="L")*AND($B$20="P"),TRUE)</formula>
    </cfRule>
  </conditionalFormatting>
  <conditionalFormatting sqref="N21">
    <cfRule type="expression" dxfId="1563" priority="1078" stopIfTrue="1">
      <formula>IF($BI$16="c",TRUE)</formula>
    </cfRule>
    <cfRule type="expression" dxfId="1562" priority="1079" stopIfTrue="1">
      <formula>IF(($N$4="L")*AND($B$21="Q"),TRUE)</formula>
    </cfRule>
  </conditionalFormatting>
  <conditionalFormatting sqref="N22">
    <cfRule type="expression" dxfId="1561" priority="1140" stopIfTrue="1">
      <formula>IF($BJ$16="c",TRUE)</formula>
    </cfRule>
    <cfRule type="expression" dxfId="1560" priority="1141" stopIfTrue="1">
      <formula>IF(($N$4="L")*AND($B$22="R"),TRUE)</formula>
    </cfRule>
  </conditionalFormatting>
  <conditionalFormatting sqref="N23">
    <cfRule type="expression" dxfId="1559" priority="1202" stopIfTrue="1">
      <formula>IF($BK$16="c",TRUE)</formula>
    </cfRule>
    <cfRule type="expression" dxfId="1558" priority="1203" stopIfTrue="1">
      <formula>IF(($N$4="L")*AND($B$23="S"),TRUE)</formula>
    </cfRule>
  </conditionalFormatting>
  <conditionalFormatting sqref="N24">
    <cfRule type="expression" dxfId="1557" priority="1264" stopIfTrue="1">
      <formula>IF($BL$16="c",TRUE)</formula>
    </cfRule>
    <cfRule type="expression" dxfId="1556" priority="1265" stopIfTrue="1">
      <formula>IF(($N$4="L")*AND($B$24="T"),TRUE)</formula>
    </cfRule>
  </conditionalFormatting>
  <conditionalFormatting sqref="N25">
    <cfRule type="expression" dxfId="1555" priority="1326" stopIfTrue="1">
      <formula>IF($BM$16="c",TRUE)</formula>
    </cfRule>
    <cfRule type="expression" dxfId="1554" priority="1327" stopIfTrue="1">
      <formula>IF(($N$4="L")*AND($B$25="U"),TRUE)</formula>
    </cfRule>
  </conditionalFormatting>
  <conditionalFormatting sqref="N26">
    <cfRule type="expression" dxfId="1553" priority="1388" stopIfTrue="1">
      <formula>IF($BN$16="c",TRUE)</formula>
    </cfRule>
    <cfRule type="expression" dxfId="1552" priority="1389" stopIfTrue="1">
      <formula>IF(($N$4="L")*AND($B$26="V"),TRUE)</formula>
    </cfRule>
  </conditionalFormatting>
  <conditionalFormatting sqref="N27">
    <cfRule type="expression" dxfId="1551" priority="1450" stopIfTrue="1">
      <formula>IF($BO$16="c",TRUE)</formula>
    </cfRule>
    <cfRule type="expression" dxfId="1550" priority="1451" stopIfTrue="1">
      <formula>IF(($N$4="L")*AND($B$27="W"),TRUE)</formula>
    </cfRule>
  </conditionalFormatting>
  <conditionalFormatting sqref="N28">
    <cfRule type="expression" dxfId="1549" priority="1512" stopIfTrue="1">
      <formula>IF($BP$16="c",TRUE)</formula>
    </cfRule>
    <cfRule type="expression" dxfId="1548" priority="1513" stopIfTrue="1">
      <formula>IF(($N$4="L")*AND($B$28="X"),TRUE)</formula>
    </cfRule>
  </conditionalFormatting>
  <conditionalFormatting sqref="N29">
    <cfRule type="expression" dxfId="1547" priority="1574" stopIfTrue="1">
      <formula>IF($BQ$16="c",TRUE)</formula>
    </cfRule>
    <cfRule type="expression" dxfId="1546" priority="1575" stopIfTrue="1">
      <formula>IF(($N$4="L")*AND($B$29="Y"),TRUE)</formula>
    </cfRule>
  </conditionalFormatting>
  <conditionalFormatting sqref="N30">
    <cfRule type="expression" dxfId="1545" priority="1636" stopIfTrue="1">
      <formula>IF($BR$16="c",TRUE)</formula>
    </cfRule>
    <cfRule type="expression" dxfId="1544" priority="1637" stopIfTrue="1">
      <formula>IF(($N$4="L")*AND($B$30="Z"),TRUE)</formula>
    </cfRule>
  </conditionalFormatting>
  <conditionalFormatting sqref="N31">
    <cfRule type="expression" dxfId="1543" priority="1698" stopIfTrue="1">
      <formula>IF($BS$16="c",TRUE)</formula>
    </cfRule>
    <cfRule type="expression" dxfId="1542" priority="1699" stopIfTrue="1">
      <formula>IF(($N$4="L")*AND($B$31="AA"),TRUE)</formula>
    </cfRule>
  </conditionalFormatting>
  <conditionalFormatting sqref="N32">
    <cfRule type="expression" dxfId="1541" priority="1760" stopIfTrue="1">
      <formula>IF($BT$16="c",TRUE)</formula>
    </cfRule>
    <cfRule type="expression" dxfId="1540" priority="1761" stopIfTrue="1">
      <formula>IF(($N$4="L")*AND($B$32="AB"),TRUE)</formula>
    </cfRule>
  </conditionalFormatting>
  <conditionalFormatting sqref="N33">
    <cfRule type="expression" dxfId="1539" priority="1822" stopIfTrue="1">
      <formula>IF($BU$16="c",TRUE)</formula>
    </cfRule>
    <cfRule type="expression" dxfId="1538" priority="1823" stopIfTrue="1">
      <formula>IF(($N$4="L")*AND($B$33="AC"),TRUE)</formula>
    </cfRule>
  </conditionalFormatting>
  <conditionalFormatting sqref="N34">
    <cfRule type="expression" dxfId="1537" priority="1884" stopIfTrue="1">
      <formula>IF($BV$16="c",TRUE)</formula>
    </cfRule>
    <cfRule type="expression" dxfId="1536" priority="1885" stopIfTrue="1">
      <formula>IF(($N$4="L")*AND($B$34="AD"),TRUE)</formula>
    </cfRule>
  </conditionalFormatting>
  <conditionalFormatting sqref="N35">
    <cfRule type="expression" dxfId="1535" priority="1946" stopIfTrue="1">
      <formula>IF($BW$16="c",TRUE)</formula>
    </cfRule>
    <cfRule type="expression" dxfId="1534" priority="1947" stopIfTrue="1">
      <formula>IF(($N$4="L")*AND($B$35="AE"),TRUE)</formula>
    </cfRule>
  </conditionalFormatting>
  <conditionalFormatting sqref="N36">
    <cfRule type="expression" dxfId="1533" priority="2008" stopIfTrue="1">
      <formula>IF($BX$16="c",TRUE)</formula>
    </cfRule>
    <cfRule type="expression" dxfId="1532" priority="2009" stopIfTrue="1">
      <formula>IF(($N$4="L")*AND($B$36="AF"),TRUE)</formula>
    </cfRule>
  </conditionalFormatting>
  <conditionalFormatting sqref="O5">
    <cfRule type="expression" dxfId="1531" priority="86" stopIfTrue="1">
      <formula>IF($AS$17="c",TRUE)</formula>
    </cfRule>
    <cfRule type="expression" dxfId="1530" priority="87" stopIfTrue="1">
      <formula>IF(($O$4="M")*AND($B$5="A"),TRUE)</formula>
    </cfRule>
  </conditionalFormatting>
  <conditionalFormatting sqref="O6">
    <cfRule type="expression" dxfId="1529" priority="148" stopIfTrue="1">
      <formula>IF($AT$17="c",TRUE)</formula>
    </cfRule>
    <cfRule type="expression" dxfId="1528" priority="149" stopIfTrue="1">
      <formula>IF(($O$4="M")*AND($B$6="B"),TRUE)</formula>
    </cfRule>
  </conditionalFormatting>
  <conditionalFormatting sqref="O7">
    <cfRule type="expression" dxfId="1527" priority="210" stopIfTrue="1">
      <formula>IF($AU$17="c",TRUE)</formula>
    </cfRule>
    <cfRule type="expression" dxfId="1526" priority="211" stopIfTrue="1">
      <formula>IF(($O$4="M")*AND($B$7="C"),TRUE)</formula>
    </cfRule>
  </conditionalFormatting>
  <conditionalFormatting sqref="O8">
    <cfRule type="expression" dxfId="1525" priority="272" stopIfTrue="1">
      <formula>IF($AV$17="c",TRUE)</formula>
    </cfRule>
    <cfRule type="expression" dxfId="1524" priority="273" stopIfTrue="1">
      <formula>IF(($O$4="M")*AND($B$8="D"),TRUE)</formula>
    </cfRule>
  </conditionalFormatting>
  <conditionalFormatting sqref="O9">
    <cfRule type="expression" dxfId="1523" priority="334" stopIfTrue="1">
      <formula>IF($AW$17="c",TRUE)</formula>
    </cfRule>
    <cfRule type="expression" dxfId="1522" priority="335" stopIfTrue="1">
      <formula>IF(($O$4="M")*AND($B$9="E"),TRUE)</formula>
    </cfRule>
  </conditionalFormatting>
  <conditionalFormatting sqref="O10">
    <cfRule type="expression" dxfId="1521" priority="396" stopIfTrue="1">
      <formula>IF($AX$17="c",TRUE)</formula>
    </cfRule>
    <cfRule type="expression" dxfId="1520" priority="397" stopIfTrue="1">
      <formula>IF(($O$4="M")*AND($B$10="F"),TRUE)</formula>
    </cfRule>
  </conditionalFormatting>
  <conditionalFormatting sqref="O11">
    <cfRule type="expression" dxfId="1519" priority="458" stopIfTrue="1">
      <formula>IF($AY$17="c",TRUE)</formula>
    </cfRule>
    <cfRule type="expression" dxfId="1518" priority="459" stopIfTrue="1">
      <formula>IF(($O$4="M")*AND($B$11="G"),TRUE)</formula>
    </cfRule>
  </conditionalFormatting>
  <conditionalFormatting sqref="O12">
    <cfRule type="expression" dxfId="1517" priority="520" stopIfTrue="1">
      <formula>IF($AZ$17="c",TRUE)</formula>
    </cfRule>
    <cfRule type="expression" dxfId="1516" priority="521" stopIfTrue="1">
      <formula>IF(($O$4="M")*AND($B$12="H"),TRUE)</formula>
    </cfRule>
  </conditionalFormatting>
  <conditionalFormatting sqref="O13">
    <cfRule type="expression" dxfId="1515" priority="582" stopIfTrue="1">
      <formula>IF($BA$17="c",TRUE)</formula>
    </cfRule>
    <cfRule type="expression" dxfId="1514" priority="583" stopIfTrue="1">
      <formula>IF(($O$4="M")*AND($B$13="I"),TRUE)</formula>
    </cfRule>
  </conditionalFormatting>
  <conditionalFormatting sqref="O14">
    <cfRule type="expression" dxfId="1513" priority="644" stopIfTrue="1">
      <formula>IF($BB$17="c",TRUE)</formula>
    </cfRule>
    <cfRule type="expression" dxfId="1512" priority="645" stopIfTrue="1">
      <formula>IF(($O$4="M")*AND($B$14="J"),TRUE)</formula>
    </cfRule>
  </conditionalFormatting>
  <conditionalFormatting sqref="O15">
    <cfRule type="expression" dxfId="1511" priority="706" stopIfTrue="1">
      <formula>IF($BC$17="c",TRUE)</formula>
    </cfRule>
    <cfRule type="expression" dxfId="1510" priority="707" stopIfTrue="1">
      <formula>IF(($O$4="M")*AND($B$15="K"),TRUE)</formula>
    </cfRule>
  </conditionalFormatting>
  <conditionalFormatting sqref="O16">
    <cfRule type="expression" dxfId="1509" priority="768" stopIfTrue="1">
      <formula>IF($BD$17="c",TRUE)</formula>
    </cfRule>
    <cfRule type="expression" dxfId="1508" priority="769" stopIfTrue="1">
      <formula>IF(($O$4="M")*AND($B$16="L"),TRUE)</formula>
    </cfRule>
  </conditionalFormatting>
  <conditionalFormatting sqref="O18">
    <cfRule type="expression" dxfId="1507" priority="894" stopIfTrue="1">
      <formula>IF($BF$17="c",TRUE)</formula>
    </cfRule>
    <cfRule type="expression" dxfId="1506" priority="895" stopIfTrue="1">
      <formula>IF(($O$4="M")*AND($B$18="N"),TRUE)</formula>
    </cfRule>
  </conditionalFormatting>
  <conditionalFormatting sqref="O19">
    <cfRule type="expression" dxfId="1505" priority="956" stopIfTrue="1">
      <formula>IF($BG$17="c",TRUE)</formula>
    </cfRule>
    <cfRule type="expression" dxfId="1504" priority="957" stopIfTrue="1">
      <formula>IF(($O$4="M")*AND($B$19="O"),TRUE)</formula>
    </cfRule>
  </conditionalFormatting>
  <conditionalFormatting sqref="O20">
    <cfRule type="expression" dxfId="1503" priority="1018" stopIfTrue="1">
      <formula>IF($BH$17="c",TRUE)</formula>
    </cfRule>
    <cfRule type="expression" dxfId="1502" priority="1019" stopIfTrue="1">
      <formula>IF(($O$4="M")*AND($B$20="P"),TRUE)</formula>
    </cfRule>
  </conditionalFormatting>
  <conditionalFormatting sqref="O21">
    <cfRule type="expression" dxfId="1501" priority="1080" stopIfTrue="1">
      <formula>IF($BI$17="c",TRUE)</formula>
    </cfRule>
    <cfRule type="expression" dxfId="1500" priority="1081" stopIfTrue="1">
      <formula>IF(($O$4="M")*AND($B$21="Q"),TRUE)</formula>
    </cfRule>
  </conditionalFormatting>
  <conditionalFormatting sqref="O22">
    <cfRule type="expression" dxfId="1499" priority="1142" stopIfTrue="1">
      <formula>IF($BJ$17="c",TRUE)</formula>
    </cfRule>
    <cfRule type="expression" dxfId="1498" priority="1143" stopIfTrue="1">
      <formula>IF(($O$4="M")*AND($B$22="R"),TRUE)</formula>
    </cfRule>
  </conditionalFormatting>
  <conditionalFormatting sqref="O23">
    <cfRule type="expression" dxfId="1497" priority="1204" stopIfTrue="1">
      <formula>IF($BK$17="c",TRUE)</formula>
    </cfRule>
    <cfRule type="expression" dxfId="1496" priority="1205" stopIfTrue="1">
      <formula>IF(($O$4="M")*AND($B$23="S"),TRUE)</formula>
    </cfRule>
  </conditionalFormatting>
  <conditionalFormatting sqref="O24">
    <cfRule type="expression" dxfId="1495" priority="1266" stopIfTrue="1">
      <formula>IF($BL$17="c",TRUE)</formula>
    </cfRule>
    <cfRule type="expression" dxfId="1494" priority="1267" stopIfTrue="1">
      <formula>IF(($O$4="M")*AND($B$24="T"),TRUE)</formula>
    </cfRule>
  </conditionalFormatting>
  <conditionalFormatting sqref="O25">
    <cfRule type="expression" dxfId="1493" priority="1328" stopIfTrue="1">
      <formula>IF($BM$17="c",TRUE)</formula>
    </cfRule>
    <cfRule type="expression" dxfId="1492" priority="1329" stopIfTrue="1">
      <formula>IF(($O$4="M")*AND($B$25="U"),TRUE)</formula>
    </cfRule>
  </conditionalFormatting>
  <conditionalFormatting sqref="O26">
    <cfRule type="expression" dxfId="1491" priority="1390" stopIfTrue="1">
      <formula>IF($BN$17="c",TRUE)</formula>
    </cfRule>
    <cfRule type="expression" dxfId="1490" priority="1391" stopIfTrue="1">
      <formula>IF(($O$4="M")*AND($B$26="V"),TRUE)</formula>
    </cfRule>
  </conditionalFormatting>
  <conditionalFormatting sqref="O27">
    <cfRule type="expression" dxfId="1489" priority="1452" stopIfTrue="1">
      <formula>IF($BO$17="c",TRUE)</formula>
    </cfRule>
    <cfRule type="expression" dxfId="1488" priority="1453" stopIfTrue="1">
      <formula>IF(($O$4="M")*AND($B$27="W"),TRUE)</formula>
    </cfRule>
  </conditionalFormatting>
  <conditionalFormatting sqref="O28">
    <cfRule type="expression" dxfId="1487" priority="1514" stopIfTrue="1">
      <formula>IF($BP$17="c",TRUE)</formula>
    </cfRule>
    <cfRule type="expression" dxfId="1486" priority="1515" stopIfTrue="1">
      <formula>IF(($O$4="M")*AND($B$28="X"),TRUE)</formula>
    </cfRule>
  </conditionalFormatting>
  <conditionalFormatting sqref="O29">
    <cfRule type="expression" dxfId="1485" priority="1576" stopIfTrue="1">
      <formula>IF($BQ$17="c",TRUE)</formula>
    </cfRule>
    <cfRule type="expression" dxfId="1484" priority="1577" stopIfTrue="1">
      <formula>IF(($O$4="M")*AND($B$29="Y"),TRUE)</formula>
    </cfRule>
  </conditionalFormatting>
  <conditionalFormatting sqref="O30">
    <cfRule type="expression" dxfId="1483" priority="1638" stopIfTrue="1">
      <formula>IF($BR$17="c",TRUE)</formula>
    </cfRule>
    <cfRule type="expression" dxfId="1482" priority="1639" stopIfTrue="1">
      <formula>IF(($O$4="M")*AND($B$30="Z"),TRUE)</formula>
    </cfRule>
  </conditionalFormatting>
  <conditionalFormatting sqref="O31">
    <cfRule type="expression" dxfId="1481" priority="1700" stopIfTrue="1">
      <formula>IF($BS$17="c",TRUE)</formula>
    </cfRule>
    <cfRule type="expression" dxfId="1480" priority="1701" stopIfTrue="1">
      <formula>IF(($O$4="M")*AND($B$31="AA"),TRUE)</formula>
    </cfRule>
  </conditionalFormatting>
  <conditionalFormatting sqref="O32">
    <cfRule type="expression" dxfId="1479" priority="1762" stopIfTrue="1">
      <formula>IF($BT$17="c",TRUE)</formula>
    </cfRule>
    <cfRule type="expression" dxfId="1478" priority="1763" stopIfTrue="1">
      <formula>IF(($O$4="M")*AND($B$32="AB"),TRUE)</formula>
    </cfRule>
  </conditionalFormatting>
  <conditionalFormatting sqref="O33">
    <cfRule type="expression" dxfId="1477" priority="1824" stopIfTrue="1">
      <formula>IF($BU$17="c",TRUE)</formula>
    </cfRule>
    <cfRule type="expression" dxfId="1476" priority="1825" stopIfTrue="1">
      <formula>IF(($O$4="M")*AND($B$33="AC"),TRUE)</formula>
    </cfRule>
  </conditionalFormatting>
  <conditionalFormatting sqref="O34">
    <cfRule type="expression" dxfId="1475" priority="1886" stopIfTrue="1">
      <formula>IF($BV$17="c",TRUE)</formula>
    </cfRule>
    <cfRule type="expression" dxfId="1474" priority="1887" stopIfTrue="1">
      <formula>IF(($O$4="M")*AND($B$34="AD"),TRUE)</formula>
    </cfRule>
  </conditionalFormatting>
  <conditionalFormatting sqref="O35">
    <cfRule type="expression" dxfId="1473" priority="1948" stopIfTrue="1">
      <formula>IF($BW$17="c",TRUE)</formula>
    </cfRule>
    <cfRule type="expression" dxfId="1472" priority="1949" stopIfTrue="1">
      <formula>IF(($O$4="M")*AND($B$35="AE"),TRUE)</formula>
    </cfRule>
  </conditionalFormatting>
  <conditionalFormatting sqref="O36">
    <cfRule type="expression" dxfId="1471" priority="2010" stopIfTrue="1">
      <formula>IF($BX$17="c",TRUE)</formula>
    </cfRule>
    <cfRule type="expression" dxfId="1470" priority="2011" stopIfTrue="1">
      <formula>IF(($O$4="M")*AND($B$36="AF"),TRUE)</formula>
    </cfRule>
  </conditionalFormatting>
  <conditionalFormatting sqref="P5">
    <cfRule type="expression" dxfId="1469" priority="88" stopIfTrue="1">
      <formula>IF($AS$18="c",TRUE)</formula>
    </cfRule>
    <cfRule type="expression" dxfId="1468" priority="89" stopIfTrue="1">
      <formula>IF(($P$4="N")*AND($B$5="A"),TRUE)</formula>
    </cfRule>
  </conditionalFormatting>
  <conditionalFormatting sqref="P6">
    <cfRule type="expression" dxfId="1467" priority="150" stopIfTrue="1">
      <formula>IF($AT$18="c",TRUE)</formula>
    </cfRule>
    <cfRule type="expression" dxfId="1466" priority="151" stopIfTrue="1">
      <formula>IF(($P$4="N")*AND($B$6="B"),TRUE)</formula>
    </cfRule>
  </conditionalFormatting>
  <conditionalFormatting sqref="P7">
    <cfRule type="expression" dxfId="1465" priority="212" stopIfTrue="1">
      <formula>IF($AU$18="c",TRUE)</formula>
    </cfRule>
    <cfRule type="expression" dxfId="1464" priority="213" stopIfTrue="1">
      <formula>IF(($P$4="N")*AND($B$7="C"),TRUE)</formula>
    </cfRule>
  </conditionalFormatting>
  <conditionalFormatting sqref="P8">
    <cfRule type="expression" dxfId="1463" priority="274" stopIfTrue="1">
      <formula>IF($AV$18="c",TRUE)</formula>
    </cfRule>
    <cfRule type="expression" dxfId="1462" priority="275" stopIfTrue="1">
      <formula>IF(($P$4="N")*AND($B$8="D"),TRUE)</formula>
    </cfRule>
  </conditionalFormatting>
  <conditionalFormatting sqref="P9">
    <cfRule type="expression" dxfId="1461" priority="336" stopIfTrue="1">
      <formula>IF($AW$18="c",TRUE)</formula>
    </cfRule>
    <cfRule type="expression" dxfId="1460" priority="337" stopIfTrue="1">
      <formula>IF(($P$4="N")*AND($B$9="E"),TRUE)</formula>
    </cfRule>
  </conditionalFormatting>
  <conditionalFormatting sqref="P10">
    <cfRule type="expression" dxfId="1459" priority="398" stopIfTrue="1">
      <formula>IF($AX$18="c",TRUE)</formula>
    </cfRule>
    <cfRule type="expression" dxfId="1458" priority="399" stopIfTrue="1">
      <formula>IF(($P$4="N")*AND($B$10="F"),TRUE)</formula>
    </cfRule>
  </conditionalFormatting>
  <conditionalFormatting sqref="P11">
    <cfRule type="expression" dxfId="1457" priority="460" stopIfTrue="1">
      <formula>IF($AY$18="c",TRUE)</formula>
    </cfRule>
    <cfRule type="expression" dxfId="1456" priority="461" stopIfTrue="1">
      <formula>IF(($P$4="N")*AND($B$11="G"),TRUE)</formula>
    </cfRule>
  </conditionalFormatting>
  <conditionalFormatting sqref="P12">
    <cfRule type="expression" dxfId="1455" priority="522" stopIfTrue="1">
      <formula>IF($AZ$18="c",TRUE)</formula>
    </cfRule>
    <cfRule type="expression" dxfId="1454" priority="523" stopIfTrue="1">
      <formula>IF(($P$4="N")*AND($B$12="H"),TRUE)</formula>
    </cfRule>
  </conditionalFormatting>
  <conditionalFormatting sqref="P13">
    <cfRule type="expression" dxfId="1453" priority="584" stopIfTrue="1">
      <formula>IF($BA$18="c",TRUE)</formula>
    </cfRule>
    <cfRule type="expression" dxfId="1452" priority="585" stopIfTrue="1">
      <formula>IF(($P$4="N")*AND($B$13="I"),TRUE)</formula>
    </cfRule>
  </conditionalFormatting>
  <conditionalFormatting sqref="P14">
    <cfRule type="expression" dxfId="1451" priority="646" stopIfTrue="1">
      <formula>IF($BB$18="c",TRUE)</formula>
    </cfRule>
    <cfRule type="expression" dxfId="1450" priority="647" stopIfTrue="1">
      <formula>IF(($P$4="N")*AND($B$14="J"),TRUE)</formula>
    </cfRule>
  </conditionalFormatting>
  <conditionalFormatting sqref="P15">
    <cfRule type="expression" dxfId="1449" priority="708" stopIfTrue="1">
      <formula>IF($BC$18="c",TRUE)</formula>
    </cfRule>
    <cfRule type="expression" dxfId="1448" priority="709" stopIfTrue="1">
      <formula>IF(($P$4="N")*AND($B$15="K"),TRUE)</formula>
    </cfRule>
  </conditionalFormatting>
  <conditionalFormatting sqref="P16">
    <cfRule type="expression" dxfId="1447" priority="770" stopIfTrue="1">
      <formula>IF($BD$18="c",TRUE)</formula>
    </cfRule>
    <cfRule type="expression" dxfId="1446" priority="771" stopIfTrue="1">
      <formula>IF(($P$4="N")*AND($B$16="L"),TRUE)</formula>
    </cfRule>
  </conditionalFormatting>
  <conditionalFormatting sqref="P17">
    <cfRule type="expression" dxfId="1445" priority="832" stopIfTrue="1">
      <formula>IF($BE$18="c",TRUE)</formula>
    </cfRule>
    <cfRule type="expression" dxfId="1444" priority="833" stopIfTrue="1">
      <formula>IF(($P$4="N")*AND($B$17="M"),TRUE)</formula>
    </cfRule>
  </conditionalFormatting>
  <conditionalFormatting sqref="P19">
    <cfRule type="expression" dxfId="1443" priority="958" stopIfTrue="1">
      <formula>IF($BG$18="c",TRUE)</formula>
    </cfRule>
    <cfRule type="expression" dxfId="1442" priority="959" stopIfTrue="1">
      <formula>IF(($P$4="N")*AND($B$19="O"),TRUE)</formula>
    </cfRule>
  </conditionalFormatting>
  <conditionalFormatting sqref="P20">
    <cfRule type="expression" dxfId="1441" priority="1020" stopIfTrue="1">
      <formula>IF($BH$18="c",TRUE)</formula>
    </cfRule>
    <cfRule type="expression" dxfId="1440" priority="1021" stopIfTrue="1">
      <formula>IF(($P$4="N")*AND($B$20="P"),TRUE)</formula>
    </cfRule>
  </conditionalFormatting>
  <conditionalFormatting sqref="P21">
    <cfRule type="expression" dxfId="1439" priority="1082" stopIfTrue="1">
      <formula>IF($BI$18="c",TRUE)</formula>
    </cfRule>
    <cfRule type="expression" dxfId="1438" priority="1083" stopIfTrue="1">
      <formula>IF(($P$4="N")*AND($B$21="Q"),TRUE)</formula>
    </cfRule>
  </conditionalFormatting>
  <conditionalFormatting sqref="P22">
    <cfRule type="expression" dxfId="1437" priority="1144" stopIfTrue="1">
      <formula>IF($BJ$18="c",TRUE)</formula>
    </cfRule>
    <cfRule type="expression" dxfId="1436" priority="1145" stopIfTrue="1">
      <formula>IF(($P$4="N")*AND($B$22="R"),TRUE)</formula>
    </cfRule>
  </conditionalFormatting>
  <conditionalFormatting sqref="P23">
    <cfRule type="expression" dxfId="1435" priority="1206" stopIfTrue="1">
      <formula>IF($BK$18="c",TRUE)</formula>
    </cfRule>
    <cfRule type="expression" dxfId="1434" priority="1207" stopIfTrue="1">
      <formula>IF(($P$4="N")*AND($B$23="S"),TRUE)</formula>
    </cfRule>
  </conditionalFormatting>
  <conditionalFormatting sqref="P24">
    <cfRule type="expression" dxfId="1433" priority="1268" stopIfTrue="1">
      <formula>IF($BL$18="c",TRUE)</formula>
    </cfRule>
    <cfRule type="expression" dxfId="1432" priority="1269" stopIfTrue="1">
      <formula>IF(($P$4="N")*AND($B$24="T"),TRUE)</formula>
    </cfRule>
  </conditionalFormatting>
  <conditionalFormatting sqref="P25">
    <cfRule type="expression" dxfId="1431" priority="1330" stopIfTrue="1">
      <formula>IF($BM$18="c",TRUE)</formula>
    </cfRule>
    <cfRule type="expression" dxfId="1430" priority="1331" stopIfTrue="1">
      <formula>IF(($P$4="N")*AND($B$25="U"),TRUE)</formula>
    </cfRule>
  </conditionalFormatting>
  <conditionalFormatting sqref="P26">
    <cfRule type="expression" dxfId="1429" priority="1392" stopIfTrue="1">
      <formula>IF($BN$18="c",TRUE)</formula>
    </cfRule>
    <cfRule type="expression" dxfId="1428" priority="1393" stopIfTrue="1">
      <formula>IF(($P$4="N")*AND($B$26="V"),TRUE)</formula>
    </cfRule>
  </conditionalFormatting>
  <conditionalFormatting sqref="P27">
    <cfRule type="expression" dxfId="1427" priority="1454" stopIfTrue="1">
      <formula>IF($BO$18="c",TRUE)</formula>
    </cfRule>
    <cfRule type="expression" dxfId="1426" priority="1455" stopIfTrue="1">
      <formula>IF(($P$4="N")*AND($B$27="W"),TRUE)</formula>
    </cfRule>
  </conditionalFormatting>
  <conditionalFormatting sqref="P28">
    <cfRule type="expression" dxfId="1425" priority="1516" stopIfTrue="1">
      <formula>IF($BP$18="c",TRUE)</formula>
    </cfRule>
    <cfRule type="expression" dxfId="1424" priority="1517" stopIfTrue="1">
      <formula>IF(($P$4="N")*AND($B$28="X"),TRUE)</formula>
    </cfRule>
  </conditionalFormatting>
  <conditionalFormatting sqref="P29">
    <cfRule type="expression" dxfId="1423" priority="1578" stopIfTrue="1">
      <formula>IF($BQ$18="c",TRUE)</formula>
    </cfRule>
    <cfRule type="expression" dxfId="1422" priority="1579" stopIfTrue="1">
      <formula>IF(($P$4="N")*AND($B$29="Y"),TRUE)</formula>
    </cfRule>
  </conditionalFormatting>
  <conditionalFormatting sqref="P30">
    <cfRule type="expression" dxfId="1421" priority="1640" stopIfTrue="1">
      <formula>IF($BR$18="c",TRUE)</formula>
    </cfRule>
    <cfRule type="expression" dxfId="1420" priority="1641" stopIfTrue="1">
      <formula>IF(($P$4="N")*AND($B$30="Z"),TRUE)</formula>
    </cfRule>
  </conditionalFormatting>
  <conditionalFormatting sqref="P31">
    <cfRule type="expression" dxfId="1419" priority="1702" stopIfTrue="1">
      <formula>IF($BS$18="c",TRUE)</formula>
    </cfRule>
    <cfRule type="expression" dxfId="1418" priority="1703" stopIfTrue="1">
      <formula>IF(($P$4="N")*AND($B$31="AA"),TRUE)</formula>
    </cfRule>
  </conditionalFormatting>
  <conditionalFormatting sqref="P32">
    <cfRule type="expression" dxfId="1417" priority="1764" stopIfTrue="1">
      <formula>IF($BT$18="c",TRUE)</formula>
    </cfRule>
    <cfRule type="expression" dxfId="1416" priority="1765" stopIfTrue="1">
      <formula>IF(($P$4="N")*AND($B$32="AB"),TRUE)</formula>
    </cfRule>
  </conditionalFormatting>
  <conditionalFormatting sqref="P33">
    <cfRule type="expression" dxfId="1415" priority="1826" stopIfTrue="1">
      <formula>IF($BU$18="c",TRUE)</formula>
    </cfRule>
    <cfRule type="expression" dxfId="1414" priority="1827" stopIfTrue="1">
      <formula>IF(($P$4="N")*AND($B$33="AC"),TRUE)</formula>
    </cfRule>
  </conditionalFormatting>
  <conditionalFormatting sqref="P34">
    <cfRule type="expression" dxfId="1413" priority="1888" stopIfTrue="1">
      <formula>IF($BV$18="c",TRUE)</formula>
    </cfRule>
    <cfRule type="expression" dxfId="1412" priority="1889" stopIfTrue="1">
      <formula>IF(($P$4="N")*AND($B$34="AD"),TRUE)</formula>
    </cfRule>
  </conditionalFormatting>
  <conditionalFormatting sqref="P35">
    <cfRule type="expression" dxfId="1411" priority="1950" stopIfTrue="1">
      <formula>IF($BW$18="c",TRUE)</formula>
    </cfRule>
    <cfRule type="expression" dxfId="1410" priority="1951" stopIfTrue="1">
      <formula>IF(($P$4="N")*AND($B$35="AE"),TRUE)</formula>
    </cfRule>
  </conditionalFormatting>
  <conditionalFormatting sqref="P36">
    <cfRule type="expression" dxfId="1409" priority="2012" stopIfTrue="1">
      <formula>IF($BX$18="c",TRUE)</formula>
    </cfRule>
    <cfRule type="expression" dxfId="1408" priority="2013" stopIfTrue="1">
      <formula>IF(($P$4="N")*AND($B$36="AF"),TRUE)</formula>
    </cfRule>
  </conditionalFormatting>
  <conditionalFormatting sqref="Q5">
    <cfRule type="expression" dxfId="1407" priority="90" stopIfTrue="1">
      <formula>IF($AS$19="c",TRUE)</formula>
    </cfRule>
    <cfRule type="expression" dxfId="1406" priority="91" stopIfTrue="1">
      <formula>IF(($Q$4="O")*AND($B$5="A"),TRUE)</formula>
    </cfRule>
  </conditionalFormatting>
  <conditionalFormatting sqref="Q6">
    <cfRule type="expression" dxfId="1405" priority="152" stopIfTrue="1">
      <formula>IF($AT$19="c",TRUE)</formula>
    </cfRule>
    <cfRule type="expression" dxfId="1404" priority="153" stopIfTrue="1">
      <formula>IF(($Q$4="O")*AND($B$6="B"),TRUE)</formula>
    </cfRule>
  </conditionalFormatting>
  <conditionalFormatting sqref="Q7">
    <cfRule type="expression" dxfId="1403" priority="214" stopIfTrue="1">
      <formula>IF($AU$19="c",TRUE)</formula>
    </cfRule>
    <cfRule type="expression" dxfId="1402" priority="215" stopIfTrue="1">
      <formula>IF(($Q$4="O")*AND($B$7="C"),TRUE)</formula>
    </cfRule>
  </conditionalFormatting>
  <conditionalFormatting sqref="Q8">
    <cfRule type="expression" dxfId="1401" priority="276" stopIfTrue="1">
      <formula>IF($AV$19="c",TRUE)</formula>
    </cfRule>
    <cfRule type="expression" dxfId="1400" priority="277" stopIfTrue="1">
      <formula>IF(($Q$4="O")*AND($B$8="D"),TRUE)</formula>
    </cfRule>
  </conditionalFormatting>
  <conditionalFormatting sqref="Q9">
    <cfRule type="expression" dxfId="1399" priority="338" stopIfTrue="1">
      <formula>IF($AW$19="c",TRUE)</formula>
    </cfRule>
    <cfRule type="expression" dxfId="1398" priority="339" stopIfTrue="1">
      <formula>IF(($Q$4="O")*AND($B$9="E"),TRUE)</formula>
    </cfRule>
  </conditionalFormatting>
  <conditionalFormatting sqref="Q10">
    <cfRule type="expression" dxfId="1397" priority="400" stopIfTrue="1">
      <formula>IF($AX$19="c",TRUE)</formula>
    </cfRule>
    <cfRule type="expression" dxfId="1396" priority="401" stopIfTrue="1">
      <formula>IF(($Q$4="O")*AND($B$10="F"),TRUE)</formula>
    </cfRule>
  </conditionalFormatting>
  <conditionalFormatting sqref="Q11">
    <cfRule type="expression" dxfId="1395" priority="462" stopIfTrue="1">
      <formula>IF($AY$19="c",TRUE)</formula>
    </cfRule>
    <cfRule type="expression" dxfId="1394" priority="463" stopIfTrue="1">
      <formula>IF(($Q$4="O")*AND($B$11="G"),TRUE)</formula>
    </cfRule>
  </conditionalFormatting>
  <conditionalFormatting sqref="Q12">
    <cfRule type="expression" dxfId="1393" priority="524" stopIfTrue="1">
      <formula>IF($AZ$19="c",TRUE)</formula>
    </cfRule>
    <cfRule type="expression" dxfId="1392" priority="525" stopIfTrue="1">
      <formula>IF(($Q$4="O")*AND($B$12="H"),TRUE)</formula>
    </cfRule>
  </conditionalFormatting>
  <conditionalFormatting sqref="Q13">
    <cfRule type="expression" dxfId="1391" priority="586" stopIfTrue="1">
      <formula>IF($BA$19="c",TRUE)</formula>
    </cfRule>
    <cfRule type="expression" dxfId="1390" priority="587" stopIfTrue="1">
      <formula>IF(($Q$4="O")*AND($B$13="I"),TRUE)</formula>
    </cfRule>
  </conditionalFormatting>
  <conditionalFormatting sqref="Q14">
    <cfRule type="expression" dxfId="1389" priority="648" stopIfTrue="1">
      <formula>IF($BB$19="c",TRUE)</formula>
    </cfRule>
    <cfRule type="expression" dxfId="1388" priority="649" stopIfTrue="1">
      <formula>IF(($Q$4="O")*AND($B$14="J"),TRUE)</formula>
    </cfRule>
  </conditionalFormatting>
  <conditionalFormatting sqref="Q15">
    <cfRule type="expression" dxfId="1387" priority="710" stopIfTrue="1">
      <formula>IF($BC$19="c",TRUE)</formula>
    </cfRule>
    <cfRule type="expression" dxfId="1386" priority="711" stopIfTrue="1">
      <formula>IF(($Q$4="O")*AND($B$15="K"),TRUE)</formula>
    </cfRule>
  </conditionalFormatting>
  <conditionalFormatting sqref="Q16">
    <cfRule type="expression" dxfId="1385" priority="772" stopIfTrue="1">
      <formula>IF($BD$19="c",TRUE)</formula>
    </cfRule>
    <cfRule type="expression" dxfId="1384" priority="773" stopIfTrue="1">
      <formula>IF(($Q$4="O")*AND($B$16="L"),TRUE)</formula>
    </cfRule>
  </conditionalFormatting>
  <conditionalFormatting sqref="Q17">
    <cfRule type="expression" dxfId="1383" priority="834" stopIfTrue="1">
      <formula>IF($BE$19="c",TRUE)</formula>
    </cfRule>
    <cfRule type="expression" dxfId="1382" priority="835" stopIfTrue="1">
      <formula>IF(($Q$4="O")*AND($B$17="M"),TRUE)</formula>
    </cfRule>
  </conditionalFormatting>
  <conditionalFormatting sqref="Q18">
    <cfRule type="expression" dxfId="1381" priority="896" stopIfTrue="1">
      <formula>IF($BF$19="c",TRUE)</formula>
    </cfRule>
    <cfRule type="expression" dxfId="1380" priority="897" stopIfTrue="1">
      <formula>IF(($Q$4="O")*AND($B$18="N"),TRUE)</formula>
    </cfRule>
  </conditionalFormatting>
  <conditionalFormatting sqref="Q20">
    <cfRule type="expression" dxfId="1379" priority="1022" stopIfTrue="1">
      <formula>IF($BH$19="c",TRUE)</formula>
    </cfRule>
    <cfRule type="expression" dxfId="1378" priority="1023" stopIfTrue="1">
      <formula>IF(($Q$4="O")*AND($B$20="P"),TRUE)</formula>
    </cfRule>
  </conditionalFormatting>
  <conditionalFormatting sqref="Q21">
    <cfRule type="expression" dxfId="1377" priority="1084" stopIfTrue="1">
      <formula>IF($BI$19="c",TRUE)</formula>
    </cfRule>
    <cfRule type="expression" dxfId="1376" priority="1085" stopIfTrue="1">
      <formula>IF(($Q$4="O")*AND($B$21="Q"),TRUE)</formula>
    </cfRule>
  </conditionalFormatting>
  <conditionalFormatting sqref="Q22">
    <cfRule type="expression" dxfId="1375" priority="1146" stopIfTrue="1">
      <formula>IF($BJ$19="c",TRUE)</formula>
    </cfRule>
    <cfRule type="expression" dxfId="1374" priority="1147" stopIfTrue="1">
      <formula>IF(($Q$4="O")*AND($B$22="R"),TRUE)</formula>
    </cfRule>
  </conditionalFormatting>
  <conditionalFormatting sqref="Q23">
    <cfRule type="expression" dxfId="1373" priority="1208" stopIfTrue="1">
      <formula>IF($BK$19="c",TRUE)</formula>
    </cfRule>
    <cfRule type="expression" dxfId="1372" priority="1209" stopIfTrue="1">
      <formula>IF(($Q$4="O")*AND($B$23="S"),TRUE)</formula>
    </cfRule>
  </conditionalFormatting>
  <conditionalFormatting sqref="Q24">
    <cfRule type="expression" dxfId="1371" priority="1270" stopIfTrue="1">
      <formula>IF($BL$19="c",TRUE)</formula>
    </cfRule>
    <cfRule type="expression" dxfId="1370" priority="1271" stopIfTrue="1">
      <formula>IF(($Q$4="O")*AND($B$24="T"),TRUE)</formula>
    </cfRule>
  </conditionalFormatting>
  <conditionalFormatting sqref="Q25">
    <cfRule type="expression" dxfId="1369" priority="1332" stopIfTrue="1">
      <formula>IF($BM$19="c",TRUE)</formula>
    </cfRule>
    <cfRule type="expression" dxfId="1368" priority="1333" stopIfTrue="1">
      <formula>IF(($Q$4="O")*AND($B$25="U"),TRUE)</formula>
    </cfRule>
  </conditionalFormatting>
  <conditionalFormatting sqref="Q26">
    <cfRule type="expression" dxfId="1367" priority="1394" stopIfTrue="1">
      <formula>IF($BN$19="c",TRUE)</formula>
    </cfRule>
    <cfRule type="expression" dxfId="1366" priority="1395" stopIfTrue="1">
      <formula>IF(($Q$4="O")*AND($B$26="V"),TRUE)</formula>
    </cfRule>
  </conditionalFormatting>
  <conditionalFormatting sqref="Q27">
    <cfRule type="expression" dxfId="1365" priority="1456" stopIfTrue="1">
      <formula>IF($BO$19="c",TRUE)</formula>
    </cfRule>
    <cfRule type="expression" dxfId="1364" priority="1457" stopIfTrue="1">
      <formula>IF(($Q$4="O")*AND($B$27="W"),TRUE)</formula>
    </cfRule>
  </conditionalFormatting>
  <conditionalFormatting sqref="Q28">
    <cfRule type="expression" dxfId="1363" priority="1518" stopIfTrue="1">
      <formula>IF($BP$19="c",TRUE)</formula>
    </cfRule>
    <cfRule type="expression" dxfId="1362" priority="1519" stopIfTrue="1">
      <formula>IF(($Q$4="O")*AND($B$28="X"),TRUE)</formula>
    </cfRule>
  </conditionalFormatting>
  <conditionalFormatting sqref="Q29">
    <cfRule type="expression" dxfId="1361" priority="1580" stopIfTrue="1">
      <formula>IF($BQ$19="c",TRUE)</formula>
    </cfRule>
    <cfRule type="expression" dxfId="1360" priority="1581" stopIfTrue="1">
      <formula>IF(($Q$4="O")*AND($B$29="Y"),TRUE)</formula>
    </cfRule>
  </conditionalFormatting>
  <conditionalFormatting sqref="Q30">
    <cfRule type="expression" dxfId="1359" priority="1642" stopIfTrue="1">
      <formula>IF($BR$19="c",TRUE)</formula>
    </cfRule>
    <cfRule type="expression" dxfId="1358" priority="1643" stopIfTrue="1">
      <formula>IF(($Q$4="O")*AND($B$30="Z"),TRUE)</formula>
    </cfRule>
  </conditionalFormatting>
  <conditionalFormatting sqref="Q31">
    <cfRule type="expression" dxfId="1357" priority="1704" stopIfTrue="1">
      <formula>IF($BS$19="c",TRUE)</formula>
    </cfRule>
    <cfRule type="expression" dxfId="1356" priority="1705" stopIfTrue="1">
      <formula>IF(($Q$4="O")*AND($B$31="AA"),TRUE)</formula>
    </cfRule>
  </conditionalFormatting>
  <conditionalFormatting sqref="Q32">
    <cfRule type="expression" dxfId="1355" priority="1766" stopIfTrue="1">
      <formula>IF($BT$19="c",TRUE)</formula>
    </cfRule>
    <cfRule type="expression" dxfId="1354" priority="1767" stopIfTrue="1">
      <formula>IF(($Q$4="O")*AND($B$32="AB"),TRUE)</formula>
    </cfRule>
  </conditionalFormatting>
  <conditionalFormatting sqref="Q33">
    <cfRule type="expression" dxfId="1353" priority="1828" stopIfTrue="1">
      <formula>IF($BU$19="c",TRUE)</formula>
    </cfRule>
    <cfRule type="expression" dxfId="1352" priority="1829" stopIfTrue="1">
      <formula>IF(($Q$4="O")*AND($B$33="AC"),TRUE)</formula>
    </cfRule>
  </conditionalFormatting>
  <conditionalFormatting sqref="Q34">
    <cfRule type="expression" dxfId="1351" priority="1890" stopIfTrue="1">
      <formula>IF($BV$19="c",TRUE)</formula>
    </cfRule>
    <cfRule type="expression" dxfId="1350" priority="1891" stopIfTrue="1">
      <formula>IF(($Q$4="O")*AND($B$34="AD"),TRUE)</formula>
    </cfRule>
  </conditionalFormatting>
  <conditionalFormatting sqref="Q35">
    <cfRule type="expression" dxfId="1349" priority="1952" stopIfTrue="1">
      <formula>IF($BW$19="c",TRUE)</formula>
    </cfRule>
    <cfRule type="expression" dxfId="1348" priority="1953" stopIfTrue="1">
      <formula>IF(($Q$4="O")*AND($B$35="AE"),TRUE)</formula>
    </cfRule>
  </conditionalFormatting>
  <conditionalFormatting sqref="Q36">
    <cfRule type="expression" dxfId="1347" priority="2014" stopIfTrue="1">
      <formula>IF($BX$19="c",TRUE)</formula>
    </cfRule>
    <cfRule type="expression" dxfId="1346" priority="2015" stopIfTrue="1">
      <formula>IF(($Q$4="O")*AND($B$36="AF"),TRUE)</formula>
    </cfRule>
  </conditionalFormatting>
  <conditionalFormatting sqref="R5">
    <cfRule type="expression" dxfId="1345" priority="92" stopIfTrue="1">
      <formula>IF($AS$20="c",TRUE)</formula>
    </cfRule>
    <cfRule type="expression" dxfId="1344" priority="93" stopIfTrue="1">
      <formula>IF(($R$4="P")*AND($B$5="A"),TRUE)</formula>
    </cfRule>
  </conditionalFormatting>
  <conditionalFormatting sqref="R6">
    <cfRule type="expression" dxfId="1343" priority="154" stopIfTrue="1">
      <formula>IF($AT$20="c",TRUE)</formula>
    </cfRule>
    <cfRule type="expression" dxfId="1342" priority="155" stopIfTrue="1">
      <formula>IF(($R$4="P")*AND($B$6="B"),TRUE)</formula>
    </cfRule>
  </conditionalFormatting>
  <conditionalFormatting sqref="R7">
    <cfRule type="expression" dxfId="1341" priority="216" stopIfTrue="1">
      <formula>IF($AU$20="c",TRUE)</formula>
    </cfRule>
    <cfRule type="expression" dxfId="1340" priority="217" stopIfTrue="1">
      <formula>IF(($R$4="P")*AND($B$7="C"),TRUE)</formula>
    </cfRule>
  </conditionalFormatting>
  <conditionalFormatting sqref="R8">
    <cfRule type="expression" dxfId="1339" priority="278" stopIfTrue="1">
      <formula>IF($AV$20="c",TRUE)</formula>
    </cfRule>
    <cfRule type="expression" dxfId="1338" priority="279" stopIfTrue="1">
      <formula>IF(($R$4="P")*AND($B$8="D"),TRUE)</formula>
    </cfRule>
  </conditionalFormatting>
  <conditionalFormatting sqref="R9">
    <cfRule type="expression" dxfId="1337" priority="340" stopIfTrue="1">
      <formula>IF($AW$20="c",TRUE)</formula>
    </cfRule>
    <cfRule type="expression" dxfId="1336" priority="341" stopIfTrue="1">
      <formula>IF(($R$4="P")*AND($B$9="E"),TRUE)</formula>
    </cfRule>
  </conditionalFormatting>
  <conditionalFormatting sqref="R10">
    <cfRule type="expression" dxfId="1335" priority="402" stopIfTrue="1">
      <formula>IF($AX$20="c",TRUE)</formula>
    </cfRule>
    <cfRule type="expression" dxfId="1334" priority="403" stopIfTrue="1">
      <formula>IF(($R$4="P")*AND($B$10="F"),TRUE)</formula>
    </cfRule>
  </conditionalFormatting>
  <conditionalFormatting sqref="R11">
    <cfRule type="expression" dxfId="1333" priority="464" stopIfTrue="1">
      <formula>IF($AY$20="c",TRUE)</formula>
    </cfRule>
    <cfRule type="expression" dxfId="1332" priority="465" stopIfTrue="1">
      <formula>IF(($R$4="P")*AND($B$11="G"),TRUE)</formula>
    </cfRule>
  </conditionalFormatting>
  <conditionalFormatting sqref="R12">
    <cfRule type="expression" dxfId="1331" priority="526" stopIfTrue="1">
      <formula>IF($AZ$20="c",TRUE)</formula>
    </cfRule>
    <cfRule type="expression" dxfId="1330" priority="527" stopIfTrue="1">
      <formula>IF(($R$4="P")*AND($B$12="H"),TRUE)</formula>
    </cfRule>
  </conditionalFormatting>
  <conditionalFormatting sqref="R13">
    <cfRule type="expression" dxfId="1329" priority="588" stopIfTrue="1">
      <formula>IF($BA$20="c",TRUE)</formula>
    </cfRule>
    <cfRule type="expression" dxfId="1328" priority="589" stopIfTrue="1">
      <formula>IF(($R$4="P")*AND($B$13="I"),TRUE)</formula>
    </cfRule>
  </conditionalFormatting>
  <conditionalFormatting sqref="R14">
    <cfRule type="expression" dxfId="1327" priority="650" stopIfTrue="1">
      <formula>IF($BB$20="c",TRUE)</formula>
    </cfRule>
    <cfRule type="expression" dxfId="1326" priority="651" stopIfTrue="1">
      <formula>IF(($R$4="P")*AND($B$14="J"),TRUE)</formula>
    </cfRule>
  </conditionalFormatting>
  <conditionalFormatting sqref="R15">
    <cfRule type="expression" dxfId="1325" priority="712" stopIfTrue="1">
      <formula>IF($BC$20="c",TRUE)</formula>
    </cfRule>
    <cfRule type="expression" dxfId="1324" priority="713" stopIfTrue="1">
      <formula>IF(($R$4="P")*AND($B$15="K"),TRUE)</formula>
    </cfRule>
  </conditionalFormatting>
  <conditionalFormatting sqref="R16">
    <cfRule type="expression" dxfId="1323" priority="774" stopIfTrue="1">
      <formula>IF($BD$20="c",TRUE)</formula>
    </cfRule>
    <cfRule type="expression" dxfId="1322" priority="775" stopIfTrue="1">
      <formula>IF(($R$4="P")*AND($B$16="L"),TRUE)</formula>
    </cfRule>
  </conditionalFormatting>
  <conditionalFormatting sqref="R17">
    <cfRule type="expression" dxfId="1321" priority="836" stopIfTrue="1">
      <formula>IF($BE$20="c",TRUE)</formula>
    </cfRule>
    <cfRule type="expression" dxfId="1320" priority="837" stopIfTrue="1">
      <formula>IF(($R$4="P")*AND($B$17="M"),TRUE)</formula>
    </cfRule>
  </conditionalFormatting>
  <conditionalFormatting sqref="R18">
    <cfRule type="expression" dxfId="1319" priority="898" stopIfTrue="1">
      <formula>IF($BF$20="c",TRUE)</formula>
    </cfRule>
    <cfRule type="expression" dxfId="1318" priority="899" stopIfTrue="1">
      <formula>IF(($R$4="P")*AND($B$18="N"),TRUE)</formula>
    </cfRule>
  </conditionalFormatting>
  <conditionalFormatting sqref="R19">
    <cfRule type="expression" dxfId="1317" priority="960" stopIfTrue="1">
      <formula>IF($BG$20="c",TRUE)</formula>
    </cfRule>
    <cfRule type="expression" dxfId="1316" priority="961" stopIfTrue="1">
      <formula>IF(($R$4="P")*AND($B$19="O"),TRUE)</formula>
    </cfRule>
  </conditionalFormatting>
  <conditionalFormatting sqref="R21">
    <cfRule type="expression" dxfId="1315" priority="1086" stopIfTrue="1">
      <formula>IF($BI$20="c",TRUE)</formula>
    </cfRule>
    <cfRule type="expression" dxfId="1314" priority="1087" stopIfTrue="1">
      <formula>IF(($R$4="P")*AND($B$21="Q"),TRUE)</formula>
    </cfRule>
  </conditionalFormatting>
  <conditionalFormatting sqref="R22">
    <cfRule type="expression" dxfId="1313" priority="1148" stopIfTrue="1">
      <formula>IF($BJ$20="c",TRUE)</formula>
    </cfRule>
    <cfRule type="expression" dxfId="1312" priority="1149" stopIfTrue="1">
      <formula>IF(($R$4="P")*AND($B$22="R"),TRUE)</formula>
    </cfRule>
  </conditionalFormatting>
  <conditionalFormatting sqref="R23">
    <cfRule type="expression" dxfId="1311" priority="1210" stopIfTrue="1">
      <formula>IF($BK$20="c",TRUE)</formula>
    </cfRule>
    <cfRule type="expression" dxfId="1310" priority="1211" stopIfTrue="1">
      <formula>IF(($R$4="P")*AND($B$23="S"),TRUE)</formula>
    </cfRule>
  </conditionalFormatting>
  <conditionalFormatting sqref="R24">
    <cfRule type="expression" dxfId="1309" priority="1272" stopIfTrue="1">
      <formula>IF($BL$20="c",TRUE)</formula>
    </cfRule>
    <cfRule type="expression" dxfId="1308" priority="1273" stopIfTrue="1">
      <formula>IF(($R$4="P")*AND($B$24="T"),TRUE)</formula>
    </cfRule>
  </conditionalFormatting>
  <conditionalFormatting sqref="R25">
    <cfRule type="expression" dxfId="1307" priority="1334" stopIfTrue="1">
      <formula>IF($BM$20="c",TRUE)</formula>
    </cfRule>
    <cfRule type="expression" dxfId="1306" priority="1335" stopIfTrue="1">
      <formula>IF(($R$4="P")*AND($B$25="U"),TRUE)</formula>
    </cfRule>
  </conditionalFormatting>
  <conditionalFormatting sqref="R26">
    <cfRule type="expression" dxfId="1305" priority="1396" stopIfTrue="1">
      <formula>IF($BN$20="c",TRUE)</formula>
    </cfRule>
    <cfRule type="expression" dxfId="1304" priority="1397" stopIfTrue="1">
      <formula>IF(($R$4="P")*AND($B$26="V"),TRUE)</formula>
    </cfRule>
  </conditionalFormatting>
  <conditionalFormatting sqref="R27">
    <cfRule type="expression" dxfId="1303" priority="1458" stopIfTrue="1">
      <formula>IF($BO$20="c",TRUE)</formula>
    </cfRule>
    <cfRule type="expression" dxfId="1302" priority="1459" stopIfTrue="1">
      <formula>IF(($R$4="P")*AND($B$27="W"),TRUE)</formula>
    </cfRule>
  </conditionalFormatting>
  <conditionalFormatting sqref="R28">
    <cfRule type="expression" dxfId="1301" priority="1520" stopIfTrue="1">
      <formula>IF($BP$20="c",TRUE)</formula>
    </cfRule>
    <cfRule type="expression" dxfId="1300" priority="1521" stopIfTrue="1">
      <formula>IF(($R$4="P")*AND($B$28="X"),TRUE)</formula>
    </cfRule>
  </conditionalFormatting>
  <conditionalFormatting sqref="R29">
    <cfRule type="expression" dxfId="1299" priority="1582" stopIfTrue="1">
      <formula>IF($BQ$20="c",TRUE)</formula>
    </cfRule>
    <cfRule type="expression" dxfId="1298" priority="1583" stopIfTrue="1">
      <formula>IF(($R$4="P")*AND($B$29="Y"),TRUE)</formula>
    </cfRule>
  </conditionalFormatting>
  <conditionalFormatting sqref="R30">
    <cfRule type="expression" dxfId="1297" priority="1644" stopIfTrue="1">
      <formula>IF($BR$20="c",TRUE)</formula>
    </cfRule>
    <cfRule type="expression" dxfId="1296" priority="1645" stopIfTrue="1">
      <formula>IF(($R$4="P")*AND($B$30="Z"),TRUE)</formula>
    </cfRule>
  </conditionalFormatting>
  <conditionalFormatting sqref="R31">
    <cfRule type="expression" dxfId="1295" priority="1706" stopIfTrue="1">
      <formula>IF($BS$20="c",TRUE)</formula>
    </cfRule>
    <cfRule type="expression" dxfId="1294" priority="1707" stopIfTrue="1">
      <formula>IF(($R$4="P")*AND($B$31="AA"),TRUE)</formula>
    </cfRule>
  </conditionalFormatting>
  <conditionalFormatting sqref="R32">
    <cfRule type="expression" dxfId="1293" priority="1768" stopIfTrue="1">
      <formula>IF($BT$20="c",TRUE)</formula>
    </cfRule>
    <cfRule type="expression" dxfId="1292" priority="1769" stopIfTrue="1">
      <formula>IF(($R$4="P")*AND($B$32="AB"),TRUE)</formula>
    </cfRule>
  </conditionalFormatting>
  <conditionalFormatting sqref="R33">
    <cfRule type="expression" dxfId="1291" priority="1830" stopIfTrue="1">
      <formula>IF($BU$20="c",TRUE)</formula>
    </cfRule>
    <cfRule type="expression" dxfId="1290" priority="1831" stopIfTrue="1">
      <formula>IF(($R$4="P")*AND($B$33="AC"),TRUE)</formula>
    </cfRule>
  </conditionalFormatting>
  <conditionalFormatting sqref="R34">
    <cfRule type="expression" dxfId="1289" priority="1892" stopIfTrue="1">
      <formula>IF($BV$20="c",TRUE)</formula>
    </cfRule>
    <cfRule type="expression" dxfId="1288" priority="1893" stopIfTrue="1">
      <formula>IF(($R$4="P")*AND($B$34="AD"),TRUE)</formula>
    </cfRule>
  </conditionalFormatting>
  <conditionalFormatting sqref="R35">
    <cfRule type="expression" dxfId="1287" priority="1954" stopIfTrue="1">
      <formula>IF($BW$20="c",TRUE)</formula>
    </cfRule>
    <cfRule type="expression" dxfId="1286" priority="1955" stopIfTrue="1">
      <formula>IF(($R$4="P")*AND($B$35="AE"),TRUE)</formula>
    </cfRule>
  </conditionalFormatting>
  <conditionalFormatting sqref="R36">
    <cfRule type="expression" dxfId="1285" priority="2016" stopIfTrue="1">
      <formula>IF($BX$20="c",TRUE)</formula>
    </cfRule>
    <cfRule type="expression" dxfId="1284" priority="2017" stopIfTrue="1">
      <formula>IF(($R$4="P")*AND($B$36="AF"),TRUE)</formula>
    </cfRule>
  </conditionalFormatting>
  <conditionalFormatting sqref="S5">
    <cfRule type="expression" dxfId="1283" priority="94" stopIfTrue="1">
      <formula>IF($AS$21="c",TRUE)</formula>
    </cfRule>
    <cfRule type="expression" dxfId="1282" priority="95" stopIfTrue="1">
      <formula>IF(($S$4="Q")*AND($B$5="A"),TRUE)</formula>
    </cfRule>
  </conditionalFormatting>
  <conditionalFormatting sqref="S6">
    <cfRule type="expression" dxfId="1281" priority="156" stopIfTrue="1">
      <formula>IF($AT$21="c",TRUE)</formula>
    </cfRule>
    <cfRule type="expression" dxfId="1280" priority="157" stopIfTrue="1">
      <formula>IF(($S$4="Q")*AND($B$6="B"),TRUE)</formula>
    </cfRule>
  </conditionalFormatting>
  <conditionalFormatting sqref="S7">
    <cfRule type="expression" dxfId="1279" priority="218" stopIfTrue="1">
      <formula>IF($AU$21="c",TRUE)</formula>
    </cfRule>
    <cfRule type="expression" dxfId="1278" priority="219" stopIfTrue="1">
      <formula>IF(($S$4="Q")*AND($B$7="C"),TRUE)</formula>
    </cfRule>
  </conditionalFormatting>
  <conditionalFormatting sqref="S8">
    <cfRule type="expression" dxfId="1277" priority="280" stopIfTrue="1">
      <formula>IF($AV$21="c",TRUE)</formula>
    </cfRule>
    <cfRule type="expression" dxfId="1276" priority="281" stopIfTrue="1">
      <formula>IF(($S$4="Q")*AND($B$8="D"),TRUE)</formula>
    </cfRule>
  </conditionalFormatting>
  <conditionalFormatting sqref="S9">
    <cfRule type="expression" dxfId="1275" priority="342" stopIfTrue="1">
      <formula>IF($AW$21="c",TRUE)</formula>
    </cfRule>
    <cfRule type="expression" dxfId="1274" priority="343" stopIfTrue="1">
      <formula>IF(($S$4="Q")*AND($B$9="E"),TRUE)</formula>
    </cfRule>
  </conditionalFormatting>
  <conditionalFormatting sqref="S10">
    <cfRule type="expression" dxfId="1273" priority="404" stopIfTrue="1">
      <formula>IF($AX$21="c",TRUE)</formula>
    </cfRule>
    <cfRule type="expression" dxfId="1272" priority="405" stopIfTrue="1">
      <formula>IF(($S$4="Q")*AND($B$10="F"),TRUE)</formula>
    </cfRule>
  </conditionalFormatting>
  <conditionalFormatting sqref="S11">
    <cfRule type="expression" dxfId="1271" priority="466" stopIfTrue="1">
      <formula>IF($AY$21="c",TRUE)</formula>
    </cfRule>
    <cfRule type="expression" dxfId="1270" priority="467" stopIfTrue="1">
      <formula>IF(($S$4="Q")*AND($B$11="G"),TRUE)</formula>
    </cfRule>
  </conditionalFormatting>
  <conditionalFormatting sqref="S12">
    <cfRule type="expression" dxfId="1269" priority="528" stopIfTrue="1">
      <formula>IF($AZ$21="c",TRUE)</formula>
    </cfRule>
    <cfRule type="expression" dxfId="1268" priority="529" stopIfTrue="1">
      <formula>IF(($S$4="Q")*AND($B$12="H"),TRUE)</formula>
    </cfRule>
  </conditionalFormatting>
  <conditionalFormatting sqref="S13">
    <cfRule type="expression" dxfId="1267" priority="590" stopIfTrue="1">
      <formula>IF($BA$21="c",TRUE)</formula>
    </cfRule>
    <cfRule type="expression" dxfId="1266" priority="591" stopIfTrue="1">
      <formula>IF(($S$4="Q")*AND($B$13="I"),TRUE)</formula>
    </cfRule>
  </conditionalFormatting>
  <conditionalFormatting sqref="S14">
    <cfRule type="expression" dxfId="1265" priority="652" stopIfTrue="1">
      <formula>IF($BB$21="c",TRUE)</formula>
    </cfRule>
    <cfRule type="expression" dxfId="1264" priority="653" stopIfTrue="1">
      <formula>IF(($S$4="Q")*AND($B$14="J"),TRUE)</formula>
    </cfRule>
  </conditionalFormatting>
  <conditionalFormatting sqref="S15">
    <cfRule type="expression" dxfId="1263" priority="714" stopIfTrue="1">
      <formula>IF($BC$21="c",TRUE)</formula>
    </cfRule>
    <cfRule type="expression" dxfId="1262" priority="715" stopIfTrue="1">
      <formula>IF(($S$4="Q")*AND($B$15="K"),TRUE)</formula>
    </cfRule>
  </conditionalFormatting>
  <conditionalFormatting sqref="S16">
    <cfRule type="expression" dxfId="1261" priority="776" stopIfTrue="1">
      <formula>IF($BD$21="c",TRUE)</formula>
    </cfRule>
    <cfRule type="expression" dxfId="1260" priority="777" stopIfTrue="1">
      <formula>IF(($S$4="Q")*AND($B$16="L"),TRUE)</formula>
    </cfRule>
  </conditionalFormatting>
  <conditionalFormatting sqref="S17">
    <cfRule type="expression" dxfId="1259" priority="838" stopIfTrue="1">
      <formula>IF($BE$21="c",TRUE)</formula>
    </cfRule>
    <cfRule type="expression" dxfId="1258" priority="839" stopIfTrue="1">
      <formula>IF(($S$4="Q")*AND($B$17="M"),TRUE)</formula>
    </cfRule>
  </conditionalFormatting>
  <conditionalFormatting sqref="S18">
    <cfRule type="expression" dxfId="1257" priority="900" stopIfTrue="1">
      <formula>IF($BF$21="c",TRUE)</formula>
    </cfRule>
    <cfRule type="expression" dxfId="1256" priority="901" stopIfTrue="1">
      <formula>IF(($S$4="Q")*AND($B$18="N"),TRUE)</formula>
    </cfRule>
  </conditionalFormatting>
  <conditionalFormatting sqref="S19">
    <cfRule type="expression" dxfId="1255" priority="962" stopIfTrue="1">
      <formula>IF($BG$21="c",TRUE)</formula>
    </cfRule>
    <cfRule type="expression" dxfId="1254" priority="963" stopIfTrue="1">
      <formula>IF(($S$4="Q")*AND($B$19="O"),TRUE)</formula>
    </cfRule>
  </conditionalFormatting>
  <conditionalFormatting sqref="S20">
    <cfRule type="expression" dxfId="1253" priority="1024" stopIfTrue="1">
      <formula>IF($BH$21="c",TRUE)</formula>
    </cfRule>
    <cfRule type="expression" dxfId="1252" priority="1025" stopIfTrue="1">
      <formula>IF(($S$4="Q")*AND($B$20="P"),TRUE)</formula>
    </cfRule>
  </conditionalFormatting>
  <conditionalFormatting sqref="S22">
    <cfRule type="expression" dxfId="1251" priority="1150" stopIfTrue="1">
      <formula>IF($BJ$21="c",TRUE)</formula>
    </cfRule>
    <cfRule type="expression" dxfId="1250" priority="1151" stopIfTrue="1">
      <formula>IF(($S$4="Q")*AND($B$22="R"),TRUE)</formula>
    </cfRule>
  </conditionalFormatting>
  <conditionalFormatting sqref="S23">
    <cfRule type="expression" dxfId="1249" priority="1212" stopIfTrue="1">
      <formula>IF($BK$21="c",TRUE)</formula>
    </cfRule>
    <cfRule type="expression" dxfId="1248" priority="1213" stopIfTrue="1">
      <formula>IF(($S$4="Q")*AND($B$23="S"),TRUE)</formula>
    </cfRule>
  </conditionalFormatting>
  <conditionalFormatting sqref="S24">
    <cfRule type="expression" dxfId="1247" priority="1274" stopIfTrue="1">
      <formula>IF($BL$21="c",TRUE)</formula>
    </cfRule>
    <cfRule type="expression" dxfId="1246" priority="1275" stopIfTrue="1">
      <formula>IF(($S$4="Q")*AND($B$24="T"),TRUE)</formula>
    </cfRule>
  </conditionalFormatting>
  <conditionalFormatting sqref="S25">
    <cfRule type="expression" dxfId="1245" priority="1336" stopIfTrue="1">
      <formula>IF($BM$21="c",TRUE)</formula>
    </cfRule>
    <cfRule type="expression" dxfId="1244" priority="1337" stopIfTrue="1">
      <formula>IF(($S$4="Q")*AND($B$25="U"),TRUE)</formula>
    </cfRule>
  </conditionalFormatting>
  <conditionalFormatting sqref="S26">
    <cfRule type="expression" dxfId="1243" priority="1398" stopIfTrue="1">
      <formula>IF($BN$21="c",TRUE)</formula>
    </cfRule>
    <cfRule type="expression" dxfId="1242" priority="1399" stopIfTrue="1">
      <formula>IF(($S$4="Q")*AND($B$26="V"),TRUE)</formula>
    </cfRule>
  </conditionalFormatting>
  <conditionalFormatting sqref="S27">
    <cfRule type="expression" dxfId="1241" priority="1460" stopIfTrue="1">
      <formula>IF($BO$21="c",TRUE)</formula>
    </cfRule>
    <cfRule type="expression" dxfId="1240" priority="1461" stopIfTrue="1">
      <formula>IF(($S$4="Q")*AND($B$27="W"),TRUE)</formula>
    </cfRule>
  </conditionalFormatting>
  <conditionalFormatting sqref="S28">
    <cfRule type="expression" dxfId="1239" priority="1522" stopIfTrue="1">
      <formula>IF($BP$21="c",TRUE)</formula>
    </cfRule>
    <cfRule type="expression" dxfId="1238" priority="1523" stopIfTrue="1">
      <formula>IF(($S$4="Q")*AND($B$28="X"),TRUE)</formula>
    </cfRule>
  </conditionalFormatting>
  <conditionalFormatting sqref="S29">
    <cfRule type="expression" dxfId="1237" priority="1584" stopIfTrue="1">
      <formula>IF($BQ$21="c",TRUE)</formula>
    </cfRule>
    <cfRule type="expression" dxfId="1236" priority="1585" stopIfTrue="1">
      <formula>IF(($S$4="Q")*AND($B$29="Y"),TRUE)</formula>
    </cfRule>
  </conditionalFormatting>
  <conditionalFormatting sqref="S30">
    <cfRule type="expression" dxfId="1235" priority="1646" stopIfTrue="1">
      <formula>IF($BR$21="c",TRUE)</formula>
    </cfRule>
    <cfRule type="expression" dxfId="1234" priority="1647" stopIfTrue="1">
      <formula>IF(($S$4="Q")*AND($B$30="Z"),TRUE)</formula>
    </cfRule>
  </conditionalFormatting>
  <conditionalFormatting sqref="S31">
    <cfRule type="expression" dxfId="1233" priority="1708" stopIfTrue="1">
      <formula>IF($BS$21="c",TRUE)</formula>
    </cfRule>
    <cfRule type="expression" dxfId="1232" priority="1709" stopIfTrue="1">
      <formula>IF(($S$4="Q")*AND($B$31="AA"),TRUE)</formula>
    </cfRule>
  </conditionalFormatting>
  <conditionalFormatting sqref="S32">
    <cfRule type="expression" dxfId="1231" priority="1770" stopIfTrue="1">
      <formula>IF($BT$21="c",TRUE)</formula>
    </cfRule>
    <cfRule type="expression" dxfId="1230" priority="1771" stopIfTrue="1">
      <formula>IF(($S$4="Q")*AND($B$32="AB"),TRUE)</formula>
    </cfRule>
  </conditionalFormatting>
  <conditionalFormatting sqref="S33">
    <cfRule type="expression" dxfId="1229" priority="1832" stopIfTrue="1">
      <formula>IF($BU$21="c",TRUE)</formula>
    </cfRule>
    <cfRule type="expression" dxfId="1228" priority="1833" stopIfTrue="1">
      <formula>IF(($S$4="Q")*AND($B$33="AC"),TRUE)</formula>
    </cfRule>
  </conditionalFormatting>
  <conditionalFormatting sqref="S34">
    <cfRule type="expression" dxfId="1227" priority="1894" stopIfTrue="1">
      <formula>IF($BV$21="c",TRUE)</formula>
    </cfRule>
    <cfRule type="expression" dxfId="1226" priority="1895" stopIfTrue="1">
      <formula>IF(($S$4="Q")*AND($B$34="AD"),TRUE)</formula>
    </cfRule>
  </conditionalFormatting>
  <conditionalFormatting sqref="S35">
    <cfRule type="expression" dxfId="1225" priority="1956" stopIfTrue="1">
      <formula>IF($BW$21="c",TRUE)</formula>
    </cfRule>
    <cfRule type="expression" dxfId="1224" priority="1957" stopIfTrue="1">
      <formula>IF(($S$4="Q")*AND($B$35="AE"),TRUE)</formula>
    </cfRule>
  </conditionalFormatting>
  <conditionalFormatting sqref="S36">
    <cfRule type="expression" dxfId="1223" priority="2018" stopIfTrue="1">
      <formula>IF($BX$21="c",TRUE)</formula>
    </cfRule>
    <cfRule type="expression" dxfId="1222" priority="2019" stopIfTrue="1">
      <formula>IF(($S$4="Q")*AND($B$36="AF"),TRUE)</formula>
    </cfRule>
  </conditionalFormatting>
  <conditionalFormatting sqref="T5">
    <cfRule type="expression" dxfId="1221" priority="96" stopIfTrue="1">
      <formula>IF($AS$22="c",TRUE)</formula>
    </cfRule>
    <cfRule type="expression" dxfId="1220" priority="97" stopIfTrue="1">
      <formula>IF(($T$4="R")*AND($B$5="A"),TRUE)</formula>
    </cfRule>
  </conditionalFormatting>
  <conditionalFormatting sqref="T6">
    <cfRule type="expression" dxfId="1219" priority="158" stopIfTrue="1">
      <formula>IF($AT$22="c",TRUE)</formula>
    </cfRule>
    <cfRule type="expression" dxfId="1218" priority="159" stopIfTrue="1">
      <formula>IF(($T$4="R")*AND($B$6="B"),TRUE)</formula>
    </cfRule>
  </conditionalFormatting>
  <conditionalFormatting sqref="T7">
    <cfRule type="expression" dxfId="1217" priority="220" stopIfTrue="1">
      <formula>IF($AU$22="c",TRUE)</formula>
    </cfRule>
    <cfRule type="expression" dxfId="1216" priority="221" stopIfTrue="1">
      <formula>IF(($T$4="R")*AND($B$7="C"),TRUE)</formula>
    </cfRule>
  </conditionalFormatting>
  <conditionalFormatting sqref="T8">
    <cfRule type="expression" dxfId="1215" priority="282" stopIfTrue="1">
      <formula>IF($AV$22="c",TRUE)</formula>
    </cfRule>
    <cfRule type="expression" dxfId="1214" priority="283" stopIfTrue="1">
      <formula>IF(($T$4="R")*AND($B$8="D"),TRUE)</formula>
    </cfRule>
  </conditionalFormatting>
  <conditionalFormatting sqref="T9">
    <cfRule type="expression" dxfId="1213" priority="344" stopIfTrue="1">
      <formula>IF($AW$22="c",TRUE)</formula>
    </cfRule>
    <cfRule type="expression" dxfId="1212" priority="345" stopIfTrue="1">
      <formula>IF(($T$4="R")*AND($B$9="E"),TRUE)</formula>
    </cfRule>
  </conditionalFormatting>
  <conditionalFormatting sqref="T10">
    <cfRule type="expression" dxfId="1211" priority="406" stopIfTrue="1">
      <formula>IF($AX$22="c",TRUE)</formula>
    </cfRule>
    <cfRule type="expression" dxfId="1210" priority="407" stopIfTrue="1">
      <formula>IF(($T$4="R")*AND($B$10="F"),TRUE)</formula>
    </cfRule>
  </conditionalFormatting>
  <conditionalFormatting sqref="T11">
    <cfRule type="expression" dxfId="1209" priority="468" stopIfTrue="1">
      <formula>IF($AY$22="c",TRUE)</formula>
    </cfRule>
    <cfRule type="expression" dxfId="1208" priority="469" stopIfTrue="1">
      <formula>IF(($T$4="R")*AND($B$11="G"),TRUE)</formula>
    </cfRule>
  </conditionalFormatting>
  <conditionalFormatting sqref="T12">
    <cfRule type="expression" dxfId="1207" priority="530" stopIfTrue="1">
      <formula>IF($AZ$22="c",TRUE)</formula>
    </cfRule>
    <cfRule type="expression" dxfId="1206" priority="531" stopIfTrue="1">
      <formula>IF(($T$4="R")*AND($B$12="H"),TRUE)</formula>
    </cfRule>
  </conditionalFormatting>
  <conditionalFormatting sqref="T13">
    <cfRule type="expression" dxfId="1205" priority="592" stopIfTrue="1">
      <formula>IF($BA$22="c",TRUE)</formula>
    </cfRule>
    <cfRule type="expression" dxfId="1204" priority="593" stopIfTrue="1">
      <formula>IF(($T$4="R")*AND($B$13="I"),TRUE)</formula>
    </cfRule>
  </conditionalFormatting>
  <conditionalFormatting sqref="T14">
    <cfRule type="expression" dxfId="1203" priority="654" stopIfTrue="1">
      <formula>IF($BB$22="c",TRUE)</formula>
    </cfRule>
    <cfRule type="expression" dxfId="1202" priority="655" stopIfTrue="1">
      <formula>IF(($T$4="R")*AND($B$14="J"),TRUE)</formula>
    </cfRule>
  </conditionalFormatting>
  <conditionalFormatting sqref="T15">
    <cfRule type="expression" dxfId="1201" priority="716" stopIfTrue="1">
      <formula>IF($BC$22="c",TRUE)</formula>
    </cfRule>
    <cfRule type="expression" dxfId="1200" priority="717" stopIfTrue="1">
      <formula>IF(($T$4="R")*AND($B$15="K"),TRUE)</formula>
    </cfRule>
  </conditionalFormatting>
  <conditionalFormatting sqref="T16">
    <cfRule type="expression" dxfId="1199" priority="778" stopIfTrue="1">
      <formula>IF($BD$22="c",TRUE)</formula>
    </cfRule>
    <cfRule type="expression" dxfId="1198" priority="779" stopIfTrue="1">
      <formula>IF(($T$4="R")*AND($B$16="L"),TRUE)</formula>
    </cfRule>
  </conditionalFormatting>
  <conditionalFormatting sqref="T17">
    <cfRule type="expression" dxfId="1197" priority="840" stopIfTrue="1">
      <formula>IF($BE$22="c",TRUE)</formula>
    </cfRule>
    <cfRule type="expression" dxfId="1196" priority="841" stopIfTrue="1">
      <formula>IF(($T$4="R")*AND($B$17="M"),TRUE)</formula>
    </cfRule>
  </conditionalFormatting>
  <conditionalFormatting sqref="T18">
    <cfRule type="expression" dxfId="1195" priority="902" stopIfTrue="1">
      <formula>IF($BF$22="c",TRUE)</formula>
    </cfRule>
    <cfRule type="expression" dxfId="1194" priority="903" stopIfTrue="1">
      <formula>IF(($T$4="R")*AND($B$18="N"),TRUE)</formula>
    </cfRule>
  </conditionalFormatting>
  <conditionalFormatting sqref="T19">
    <cfRule type="expression" dxfId="1193" priority="964" stopIfTrue="1">
      <formula>IF($BG$22="c",TRUE)</formula>
    </cfRule>
    <cfRule type="expression" dxfId="1192" priority="965" stopIfTrue="1">
      <formula>IF(($T$4="R")*AND($B$19="O"),TRUE)</formula>
    </cfRule>
  </conditionalFormatting>
  <conditionalFormatting sqref="T20">
    <cfRule type="expression" dxfId="1191" priority="1026" stopIfTrue="1">
      <formula>IF($BH$22="c",TRUE)</formula>
    </cfRule>
    <cfRule type="expression" dxfId="1190" priority="1027" stopIfTrue="1">
      <formula>IF(($T$4="R")*AND($B$20="P"),TRUE)</formula>
    </cfRule>
  </conditionalFormatting>
  <conditionalFormatting sqref="T21">
    <cfRule type="expression" dxfId="1189" priority="1088" stopIfTrue="1">
      <formula>IF($BI$22="c",TRUE)</formula>
    </cfRule>
    <cfRule type="expression" dxfId="1188" priority="1089" stopIfTrue="1">
      <formula>IF(($T$4="R")*AND($B$21="Q"),TRUE)</formula>
    </cfRule>
  </conditionalFormatting>
  <conditionalFormatting sqref="T23">
    <cfRule type="expression" dxfId="1187" priority="1214" stopIfTrue="1">
      <formula>IF($BK$22="c",TRUE)</formula>
    </cfRule>
    <cfRule type="expression" dxfId="1186" priority="1215" stopIfTrue="1">
      <formula>IF(($T$4="R")*AND($B$23="S"),TRUE)</formula>
    </cfRule>
  </conditionalFormatting>
  <conditionalFormatting sqref="T24">
    <cfRule type="expression" dxfId="1185" priority="1276" stopIfTrue="1">
      <formula>IF($BL$22="c",TRUE)</formula>
    </cfRule>
    <cfRule type="expression" dxfId="1184" priority="1277" stopIfTrue="1">
      <formula>IF(($T$4="R")*AND($B$24="T"),TRUE)</formula>
    </cfRule>
  </conditionalFormatting>
  <conditionalFormatting sqref="T25">
    <cfRule type="expression" dxfId="1183" priority="1338" stopIfTrue="1">
      <formula>IF($BM$22="c",TRUE)</formula>
    </cfRule>
    <cfRule type="expression" dxfId="1182" priority="1339" stopIfTrue="1">
      <formula>IF(($T$4="R")*AND($B$25="U"),TRUE)</formula>
    </cfRule>
  </conditionalFormatting>
  <conditionalFormatting sqref="T26">
    <cfRule type="expression" dxfId="1181" priority="1400" stopIfTrue="1">
      <formula>IF($BN$22="c",TRUE)</formula>
    </cfRule>
    <cfRule type="expression" dxfId="1180" priority="1401" stopIfTrue="1">
      <formula>IF(($T$4="R")*AND($B$26="V"),TRUE)</formula>
    </cfRule>
  </conditionalFormatting>
  <conditionalFormatting sqref="T27">
    <cfRule type="expression" dxfId="1179" priority="1462" stopIfTrue="1">
      <formula>IF($BO$22="c",TRUE)</formula>
    </cfRule>
    <cfRule type="expression" dxfId="1178" priority="1463" stopIfTrue="1">
      <formula>IF(($T$4="R")*AND($B$27="W"),TRUE)</formula>
    </cfRule>
  </conditionalFormatting>
  <conditionalFormatting sqref="T28">
    <cfRule type="expression" dxfId="1177" priority="1524" stopIfTrue="1">
      <formula>IF($BP$22="c",TRUE)</formula>
    </cfRule>
    <cfRule type="expression" dxfId="1176" priority="1525" stopIfTrue="1">
      <formula>IF(($T$4="R")*AND($B$28="X"),TRUE)</formula>
    </cfRule>
  </conditionalFormatting>
  <conditionalFormatting sqref="T29">
    <cfRule type="expression" dxfId="1175" priority="1586" stopIfTrue="1">
      <formula>IF($BQ$22="c",TRUE)</formula>
    </cfRule>
    <cfRule type="expression" dxfId="1174" priority="1587" stopIfTrue="1">
      <formula>IF(($T$4="R")*AND($B$29="Y"),TRUE)</formula>
    </cfRule>
  </conditionalFormatting>
  <conditionalFormatting sqref="T30">
    <cfRule type="expression" dxfId="1173" priority="1648" stopIfTrue="1">
      <formula>IF($BR$22="c",TRUE)</formula>
    </cfRule>
    <cfRule type="expression" dxfId="1172" priority="1649" stopIfTrue="1">
      <formula>IF(($T$4="R")*AND($B$30="Z"),TRUE)</formula>
    </cfRule>
  </conditionalFormatting>
  <conditionalFormatting sqref="T31">
    <cfRule type="expression" dxfId="1171" priority="1710" stopIfTrue="1">
      <formula>IF($BS$22="c",TRUE)</formula>
    </cfRule>
    <cfRule type="expression" dxfId="1170" priority="1711" stopIfTrue="1">
      <formula>IF(($T$4="R")*AND($B$31="AA"),TRUE)</formula>
    </cfRule>
  </conditionalFormatting>
  <conditionalFormatting sqref="T32">
    <cfRule type="expression" dxfId="1169" priority="1772" stopIfTrue="1">
      <formula>IF($BT$22="c",TRUE)</formula>
    </cfRule>
    <cfRule type="expression" dxfId="1168" priority="1773" stopIfTrue="1">
      <formula>IF(($T$4="R")*AND($B$32="AB"),TRUE)</formula>
    </cfRule>
  </conditionalFormatting>
  <conditionalFormatting sqref="T33">
    <cfRule type="expression" dxfId="1167" priority="1834" stopIfTrue="1">
      <formula>IF($BU$22="c",TRUE)</formula>
    </cfRule>
    <cfRule type="expression" dxfId="1166" priority="1835" stopIfTrue="1">
      <formula>IF(($T$4="R")*AND($B$33="AC"),TRUE)</formula>
    </cfRule>
  </conditionalFormatting>
  <conditionalFormatting sqref="T34">
    <cfRule type="expression" dxfId="1165" priority="1896" stopIfTrue="1">
      <formula>IF($BV$22="c",TRUE)</formula>
    </cfRule>
    <cfRule type="expression" dxfId="1164" priority="1897" stopIfTrue="1">
      <formula>IF(($T$4="R")*AND($B$34="AD"),TRUE)</formula>
    </cfRule>
  </conditionalFormatting>
  <conditionalFormatting sqref="T35">
    <cfRule type="expression" dxfId="1163" priority="1958" stopIfTrue="1">
      <formula>IF($BW$22="c",TRUE)</formula>
    </cfRule>
    <cfRule type="expression" dxfId="1162" priority="1959" stopIfTrue="1">
      <formula>IF(($T$4="R")*AND($B$35="AE"),TRUE)</formula>
    </cfRule>
  </conditionalFormatting>
  <conditionalFormatting sqref="T36">
    <cfRule type="expression" dxfId="1161" priority="2020" stopIfTrue="1">
      <formula>IF($BX$22="c",TRUE)</formula>
    </cfRule>
    <cfRule type="expression" dxfId="1160" priority="2021" stopIfTrue="1">
      <formula>IF(($T$4="R")*AND($B$36="AF"),TRUE)</formula>
    </cfRule>
  </conditionalFormatting>
  <conditionalFormatting sqref="U5">
    <cfRule type="expression" dxfId="1159" priority="98" stopIfTrue="1">
      <formula>IF($AS$23="c",TRUE)</formula>
    </cfRule>
    <cfRule type="expression" dxfId="1158" priority="99" stopIfTrue="1">
      <formula>IF(($U$4="S")*AND($B$5="A"),TRUE)</formula>
    </cfRule>
  </conditionalFormatting>
  <conditionalFormatting sqref="U6">
    <cfRule type="expression" dxfId="1157" priority="160" stopIfTrue="1">
      <formula>IF($AT$23="c",TRUE)</formula>
    </cfRule>
    <cfRule type="expression" dxfId="1156" priority="161" stopIfTrue="1">
      <formula>IF(($U$4="S")*AND($B$6="B"),TRUE)</formula>
    </cfRule>
  </conditionalFormatting>
  <conditionalFormatting sqref="U7">
    <cfRule type="expression" dxfId="1155" priority="222" stopIfTrue="1">
      <formula>IF($AU$23="c",TRUE)</formula>
    </cfRule>
    <cfRule type="expression" dxfId="1154" priority="223" stopIfTrue="1">
      <formula>IF(($U$4="S")*AND($B$7="C"),TRUE)</formula>
    </cfRule>
  </conditionalFormatting>
  <conditionalFormatting sqref="U8">
    <cfRule type="expression" dxfId="1153" priority="284" stopIfTrue="1">
      <formula>IF($AV$23="c",TRUE)</formula>
    </cfRule>
    <cfRule type="expression" dxfId="1152" priority="285" stopIfTrue="1">
      <formula>IF(($U$4="S")*AND($B$8="D"),TRUE)</formula>
    </cfRule>
  </conditionalFormatting>
  <conditionalFormatting sqref="U9">
    <cfRule type="expression" dxfId="1151" priority="346" stopIfTrue="1">
      <formula>IF($AW$23="c",TRUE)</formula>
    </cfRule>
    <cfRule type="expression" dxfId="1150" priority="347" stopIfTrue="1">
      <formula>IF(($U$4="S")*AND($B$9="E"),TRUE)</formula>
    </cfRule>
  </conditionalFormatting>
  <conditionalFormatting sqref="U10">
    <cfRule type="expression" dxfId="1149" priority="408" stopIfTrue="1">
      <formula>IF($AX$23="c",TRUE)</formula>
    </cfRule>
    <cfRule type="expression" dxfId="1148" priority="409" stopIfTrue="1">
      <formula>IF(($U$4="S")*AND($B$10="F"),TRUE)</formula>
    </cfRule>
  </conditionalFormatting>
  <conditionalFormatting sqref="U11">
    <cfRule type="expression" dxfId="1147" priority="470" stopIfTrue="1">
      <formula>IF($AY$23="c",TRUE)</formula>
    </cfRule>
    <cfRule type="expression" dxfId="1146" priority="471" stopIfTrue="1">
      <formula>IF(($U$4="S")*AND($B$11="G"),TRUE)</formula>
    </cfRule>
  </conditionalFormatting>
  <conditionalFormatting sqref="U12">
    <cfRule type="expression" dxfId="1145" priority="532" stopIfTrue="1">
      <formula>IF($AZ$23="c",TRUE)</formula>
    </cfRule>
    <cfRule type="expression" dxfId="1144" priority="533" stopIfTrue="1">
      <formula>IF(($U$4="S")*AND($B$12="H"),TRUE)</formula>
    </cfRule>
  </conditionalFormatting>
  <conditionalFormatting sqref="U13">
    <cfRule type="expression" dxfId="1143" priority="594" stopIfTrue="1">
      <formula>IF($BA$23="c",TRUE)</formula>
    </cfRule>
    <cfRule type="expression" dxfId="1142" priority="595" stopIfTrue="1">
      <formula>IF(($U$4="S")*AND($B$13="I"),TRUE)</formula>
    </cfRule>
  </conditionalFormatting>
  <conditionalFormatting sqref="U14">
    <cfRule type="expression" dxfId="1141" priority="656" stopIfTrue="1">
      <formula>IF($BB$23="c",TRUE)</formula>
    </cfRule>
    <cfRule type="expression" dxfId="1140" priority="657" stopIfTrue="1">
      <formula>IF(($U$4="S")*AND($B$14="J"),TRUE)</formula>
    </cfRule>
  </conditionalFormatting>
  <conditionalFormatting sqref="U15">
    <cfRule type="expression" dxfId="1139" priority="718" stopIfTrue="1">
      <formula>IF($BC$23="c",TRUE)</formula>
    </cfRule>
    <cfRule type="expression" dxfId="1138" priority="719" stopIfTrue="1">
      <formula>IF(($U$4="S")*AND($B$15="K"),TRUE)</formula>
    </cfRule>
  </conditionalFormatting>
  <conditionalFormatting sqref="U16">
    <cfRule type="expression" dxfId="1137" priority="780" stopIfTrue="1">
      <formula>IF($BD$23="c",TRUE)</formula>
    </cfRule>
    <cfRule type="expression" dxfId="1136" priority="781" stopIfTrue="1">
      <formula>IF(($U$4="S")*AND($B$16="L"),TRUE)</formula>
    </cfRule>
  </conditionalFormatting>
  <conditionalFormatting sqref="U17">
    <cfRule type="expression" dxfId="1135" priority="842" stopIfTrue="1">
      <formula>IF($BE$23="c",TRUE)</formula>
    </cfRule>
    <cfRule type="expression" dxfId="1134" priority="843" stopIfTrue="1">
      <formula>IF(($U$4="S")*AND($B$17="M"),TRUE)</formula>
    </cfRule>
  </conditionalFormatting>
  <conditionalFormatting sqref="U18">
    <cfRule type="expression" dxfId="1133" priority="904" stopIfTrue="1">
      <formula>IF($BF$23="c",TRUE)</formula>
    </cfRule>
    <cfRule type="expression" dxfId="1132" priority="905" stopIfTrue="1">
      <formula>IF(($U$4="S")*AND($B$18="N"),TRUE)</formula>
    </cfRule>
  </conditionalFormatting>
  <conditionalFormatting sqref="U19">
    <cfRule type="expression" dxfId="1131" priority="966" stopIfTrue="1">
      <formula>IF($BG$23="c",TRUE)</formula>
    </cfRule>
    <cfRule type="expression" dxfId="1130" priority="967" stopIfTrue="1">
      <formula>IF(($U$4="S")*AND($B$19="O"),TRUE)</formula>
    </cfRule>
  </conditionalFormatting>
  <conditionalFormatting sqref="U20">
    <cfRule type="expression" dxfId="1129" priority="1028" stopIfTrue="1">
      <formula>IF($BH$23="c",TRUE)</formula>
    </cfRule>
    <cfRule type="expression" dxfId="1128" priority="1029" stopIfTrue="1">
      <formula>IF(($U$4="S")*AND($B$20="P"),TRUE)</formula>
    </cfRule>
  </conditionalFormatting>
  <conditionalFormatting sqref="U21">
    <cfRule type="expression" dxfId="1127" priority="1090" stopIfTrue="1">
      <formula>IF($BI$23="c",TRUE)</formula>
    </cfRule>
    <cfRule type="expression" dxfId="1126" priority="1091" stopIfTrue="1">
      <formula>IF(($U$4="S")*AND($B$21="Q"),TRUE)</formula>
    </cfRule>
  </conditionalFormatting>
  <conditionalFormatting sqref="U22">
    <cfRule type="expression" dxfId="1125" priority="1152" stopIfTrue="1">
      <formula>IF($BJ$23="c",TRUE)</formula>
    </cfRule>
    <cfRule type="expression" dxfId="1124" priority="1153" stopIfTrue="1">
      <formula>IF(($U$4="S")*AND($B$22="R"),TRUE)</formula>
    </cfRule>
  </conditionalFormatting>
  <conditionalFormatting sqref="U24">
    <cfRule type="expression" dxfId="1123" priority="1278" stopIfTrue="1">
      <formula>IF($BL$23="c",TRUE)</formula>
    </cfRule>
    <cfRule type="expression" dxfId="1122" priority="1279" stopIfTrue="1">
      <formula>IF(($U$4="S")*AND($B$24="T"),TRUE)</formula>
    </cfRule>
  </conditionalFormatting>
  <conditionalFormatting sqref="U25">
    <cfRule type="expression" dxfId="1121" priority="1340" stopIfTrue="1">
      <formula>IF($BM$23="c",TRUE)</formula>
    </cfRule>
    <cfRule type="expression" dxfId="1120" priority="1341" stopIfTrue="1">
      <formula>IF(($U$4="S")*AND($B$25="U"),TRUE)</formula>
    </cfRule>
  </conditionalFormatting>
  <conditionalFormatting sqref="U26">
    <cfRule type="expression" dxfId="1119" priority="1402" stopIfTrue="1">
      <formula>IF($BN$23="c",TRUE)</formula>
    </cfRule>
    <cfRule type="expression" dxfId="1118" priority="1403" stopIfTrue="1">
      <formula>IF(($U$4="S")*AND($B$26="V"),TRUE)</formula>
    </cfRule>
  </conditionalFormatting>
  <conditionalFormatting sqref="U27">
    <cfRule type="expression" dxfId="1117" priority="1464" stopIfTrue="1">
      <formula>IF($BO$23="c",TRUE)</formula>
    </cfRule>
    <cfRule type="expression" dxfId="1116" priority="1465" stopIfTrue="1">
      <formula>IF(($U$4="S")*AND($B$27="W"),TRUE)</formula>
    </cfRule>
  </conditionalFormatting>
  <conditionalFormatting sqref="U28">
    <cfRule type="expression" dxfId="1115" priority="1526" stopIfTrue="1">
      <formula>IF($BP$23="c",TRUE)</formula>
    </cfRule>
    <cfRule type="expression" dxfId="1114" priority="1527" stopIfTrue="1">
      <formula>IF(($U$4="S")*AND($B$28="X"),TRUE)</formula>
    </cfRule>
  </conditionalFormatting>
  <conditionalFormatting sqref="U29">
    <cfRule type="expression" dxfId="1113" priority="1588" stopIfTrue="1">
      <formula>IF($BQ$23="c",TRUE)</formula>
    </cfRule>
    <cfRule type="expression" dxfId="1112" priority="1589" stopIfTrue="1">
      <formula>IF(($U$4="S")*AND($B$29="Y"),TRUE)</formula>
    </cfRule>
  </conditionalFormatting>
  <conditionalFormatting sqref="U30">
    <cfRule type="expression" dxfId="1111" priority="1650" stopIfTrue="1">
      <formula>IF($BR$23="c",TRUE)</formula>
    </cfRule>
    <cfRule type="expression" dxfId="1110" priority="1651" stopIfTrue="1">
      <formula>IF(($U$4="S")*AND($B$30="Z"),TRUE)</formula>
    </cfRule>
  </conditionalFormatting>
  <conditionalFormatting sqref="U31">
    <cfRule type="expression" dxfId="1109" priority="1712" stopIfTrue="1">
      <formula>IF($BS$23="c",TRUE)</formula>
    </cfRule>
    <cfRule type="expression" dxfId="1108" priority="1713" stopIfTrue="1">
      <formula>IF(($U$4="S")*AND($B$31="AA"),TRUE)</formula>
    </cfRule>
  </conditionalFormatting>
  <conditionalFormatting sqref="U32">
    <cfRule type="expression" dxfId="1107" priority="1774" stopIfTrue="1">
      <formula>IF($BT$23="c",TRUE)</formula>
    </cfRule>
    <cfRule type="expression" dxfId="1106" priority="1775" stopIfTrue="1">
      <formula>IF(($U$4="S")*AND($B$32="AB"),TRUE)</formula>
    </cfRule>
  </conditionalFormatting>
  <conditionalFormatting sqref="U33">
    <cfRule type="expression" dxfId="1105" priority="1836" stopIfTrue="1">
      <formula>IF($BU$23="c",TRUE)</formula>
    </cfRule>
    <cfRule type="expression" dxfId="1104" priority="1837" stopIfTrue="1">
      <formula>IF(($U$4="S")*AND($B$33="AC"),TRUE)</formula>
    </cfRule>
  </conditionalFormatting>
  <conditionalFormatting sqref="U34">
    <cfRule type="expression" dxfId="1103" priority="1898" stopIfTrue="1">
      <formula>IF($BV$23="c",TRUE)</formula>
    </cfRule>
    <cfRule type="expression" dxfId="1102" priority="1899" stopIfTrue="1">
      <formula>IF(($U$4="S")*AND($B$34="AD"),TRUE)</formula>
    </cfRule>
  </conditionalFormatting>
  <conditionalFormatting sqref="U35">
    <cfRule type="expression" dxfId="1101" priority="1960" stopIfTrue="1">
      <formula>IF($BW$23="c",TRUE)</formula>
    </cfRule>
    <cfRule type="expression" dxfId="1100" priority="1961" stopIfTrue="1">
      <formula>IF(($U$4="S")*AND($B$35="AE"),TRUE)</formula>
    </cfRule>
  </conditionalFormatting>
  <conditionalFormatting sqref="U36">
    <cfRule type="expression" dxfId="1099" priority="2022" stopIfTrue="1">
      <formula>IF($BX$23="c",TRUE)</formula>
    </cfRule>
    <cfRule type="expression" dxfId="1098" priority="2023" stopIfTrue="1">
      <formula>IF(($U$4="S")*AND($B$36="AF"),TRUE)</formula>
    </cfRule>
  </conditionalFormatting>
  <conditionalFormatting sqref="V5">
    <cfRule type="expression" dxfId="1097" priority="100" stopIfTrue="1">
      <formula>IF($AS$24="c",TRUE)</formula>
    </cfRule>
    <cfRule type="expression" dxfId="1096" priority="101" stopIfTrue="1">
      <formula>IF(($V$4="T")*AND($B$5="A"),TRUE)</formula>
    </cfRule>
  </conditionalFormatting>
  <conditionalFormatting sqref="V6">
    <cfRule type="expression" dxfId="1095" priority="162" stopIfTrue="1">
      <formula>IF($AT$24="c",TRUE)</formula>
    </cfRule>
    <cfRule type="expression" dxfId="1094" priority="163" stopIfTrue="1">
      <formula>IF(($V$4="T")*AND($B$6="B"),TRUE)</formula>
    </cfRule>
  </conditionalFormatting>
  <conditionalFormatting sqref="V7">
    <cfRule type="expression" dxfId="1093" priority="224" stopIfTrue="1">
      <formula>IF($AU$24="c",TRUE)</formula>
    </cfRule>
    <cfRule type="expression" dxfId="1092" priority="225" stopIfTrue="1">
      <formula>IF(($V$4="T")*AND($B$7="C"),TRUE)</formula>
    </cfRule>
  </conditionalFormatting>
  <conditionalFormatting sqref="V8">
    <cfRule type="expression" dxfId="1091" priority="286" stopIfTrue="1">
      <formula>IF($AV$24="c",TRUE)</formula>
    </cfRule>
    <cfRule type="expression" dxfId="1090" priority="287" stopIfTrue="1">
      <formula>IF(($V$4="T")*AND($B$8="D"),TRUE)</formula>
    </cfRule>
  </conditionalFormatting>
  <conditionalFormatting sqref="V9">
    <cfRule type="expression" dxfId="1089" priority="348" stopIfTrue="1">
      <formula>IF($AW$24="c",TRUE)</formula>
    </cfRule>
    <cfRule type="expression" dxfId="1088" priority="349" stopIfTrue="1">
      <formula>IF(($V$4="T")*AND($B$9="E"),TRUE)</formula>
    </cfRule>
  </conditionalFormatting>
  <conditionalFormatting sqref="V10">
    <cfRule type="expression" dxfId="1087" priority="410" stopIfTrue="1">
      <formula>IF($AX$24="c",TRUE)</formula>
    </cfRule>
    <cfRule type="expression" dxfId="1086" priority="411" stopIfTrue="1">
      <formula>IF(($V$4="T")*AND($B$10="F"),TRUE)</formula>
    </cfRule>
  </conditionalFormatting>
  <conditionalFormatting sqref="V11">
    <cfRule type="expression" dxfId="1085" priority="472" stopIfTrue="1">
      <formula>IF($AY$24="c",TRUE)</formula>
    </cfRule>
    <cfRule type="expression" dxfId="1084" priority="473" stopIfTrue="1">
      <formula>IF(($V$4="T")*AND($B$11="G"),TRUE)</formula>
    </cfRule>
  </conditionalFormatting>
  <conditionalFormatting sqref="V12">
    <cfRule type="expression" dxfId="1083" priority="534" stopIfTrue="1">
      <formula>IF($AZ$24="c",TRUE)</formula>
    </cfRule>
    <cfRule type="expression" dxfId="1082" priority="535" stopIfTrue="1">
      <formula>IF(($V$4="T")*AND($B$12="H"),TRUE)</formula>
    </cfRule>
  </conditionalFormatting>
  <conditionalFormatting sqref="V13">
    <cfRule type="expression" dxfId="1081" priority="596" stopIfTrue="1">
      <formula>IF($BA$24="c",TRUE)</formula>
    </cfRule>
    <cfRule type="expression" dxfId="1080" priority="597" stopIfTrue="1">
      <formula>IF(($V$4="T")*AND($B$13="I"),TRUE)</formula>
    </cfRule>
  </conditionalFormatting>
  <conditionalFormatting sqref="V14">
    <cfRule type="expression" dxfId="1079" priority="658" stopIfTrue="1">
      <formula>IF($BB$24="c",TRUE)</formula>
    </cfRule>
    <cfRule type="expression" dxfId="1078" priority="659" stopIfTrue="1">
      <formula>IF(($V$4="T")*AND($B$14="J"),TRUE)</formula>
    </cfRule>
  </conditionalFormatting>
  <conditionalFormatting sqref="V15">
    <cfRule type="expression" dxfId="1077" priority="720" stopIfTrue="1">
      <formula>IF($BC$24="c",TRUE)</formula>
    </cfRule>
    <cfRule type="expression" dxfId="1076" priority="721" stopIfTrue="1">
      <formula>IF(($V$4="T")*AND($B$15="K"),TRUE)</formula>
    </cfRule>
  </conditionalFormatting>
  <conditionalFormatting sqref="V16">
    <cfRule type="expression" dxfId="1075" priority="782" stopIfTrue="1">
      <formula>IF($BD$24="c",TRUE)</formula>
    </cfRule>
    <cfRule type="expression" dxfId="1074" priority="783" stopIfTrue="1">
      <formula>IF(($V$4="T")*AND($B$16="L"),TRUE)</formula>
    </cfRule>
  </conditionalFormatting>
  <conditionalFormatting sqref="V17">
    <cfRule type="expression" dxfId="1073" priority="844" stopIfTrue="1">
      <formula>IF($BE$24="c",TRUE)</formula>
    </cfRule>
    <cfRule type="expression" dxfId="1072" priority="845" stopIfTrue="1">
      <formula>IF(($V$4="T")*AND($B$17="M"),TRUE)</formula>
    </cfRule>
  </conditionalFormatting>
  <conditionalFormatting sqref="V18">
    <cfRule type="expression" dxfId="1071" priority="906" stopIfTrue="1">
      <formula>IF($BF$24="c",TRUE)</formula>
    </cfRule>
    <cfRule type="expression" dxfId="1070" priority="907" stopIfTrue="1">
      <formula>IF(($V$4="T")*AND($B$18="N"),TRUE)</formula>
    </cfRule>
  </conditionalFormatting>
  <conditionalFormatting sqref="V19">
    <cfRule type="expression" dxfId="1069" priority="968" stopIfTrue="1">
      <formula>IF($BG$24="c",TRUE)</formula>
    </cfRule>
    <cfRule type="expression" dxfId="1068" priority="969" stopIfTrue="1">
      <formula>IF(($V$4="T")*AND($B$19="O"),TRUE)</formula>
    </cfRule>
  </conditionalFormatting>
  <conditionalFormatting sqref="V20">
    <cfRule type="expression" dxfId="1067" priority="1030" stopIfTrue="1">
      <formula>IF($BH$24="c",TRUE)</formula>
    </cfRule>
    <cfRule type="expression" dxfId="1066" priority="1031" stopIfTrue="1">
      <formula>IF(($V$4="T")*AND($B$20="P"),TRUE)</formula>
    </cfRule>
  </conditionalFormatting>
  <conditionalFormatting sqref="V21">
    <cfRule type="expression" dxfId="1065" priority="1092" stopIfTrue="1">
      <formula>IF($BI$24="c",TRUE)</formula>
    </cfRule>
    <cfRule type="expression" dxfId="1064" priority="1093" stopIfTrue="1">
      <formula>IF(($V$4="T")*AND($B$21="Q"),TRUE)</formula>
    </cfRule>
  </conditionalFormatting>
  <conditionalFormatting sqref="V22">
    <cfRule type="expression" dxfId="1063" priority="1154" stopIfTrue="1">
      <formula>IF($BJ$24="c",TRUE)</formula>
    </cfRule>
    <cfRule type="expression" dxfId="1062" priority="1155" stopIfTrue="1">
      <formula>IF(($V$4="T")*AND($B$22="R"),TRUE)</formula>
    </cfRule>
  </conditionalFormatting>
  <conditionalFormatting sqref="V23">
    <cfRule type="expression" dxfId="1061" priority="1216" stopIfTrue="1">
      <formula>IF($BK$24="c",TRUE)</formula>
    </cfRule>
    <cfRule type="expression" dxfId="1060" priority="1217" stopIfTrue="1">
      <formula>IF(($V$4="T")*AND($B$23="S"),TRUE)</formula>
    </cfRule>
  </conditionalFormatting>
  <conditionalFormatting sqref="V25">
    <cfRule type="expression" dxfId="1059" priority="1342" stopIfTrue="1">
      <formula>IF($BM$24="c",TRUE)</formula>
    </cfRule>
    <cfRule type="expression" dxfId="1058" priority="1343" stopIfTrue="1">
      <formula>IF(($V$4="T")*AND($B$25="U"),TRUE)</formula>
    </cfRule>
  </conditionalFormatting>
  <conditionalFormatting sqref="V26">
    <cfRule type="expression" dxfId="1057" priority="1404" stopIfTrue="1">
      <formula>IF($BN$24="c",TRUE)</formula>
    </cfRule>
    <cfRule type="expression" dxfId="1056" priority="1405" stopIfTrue="1">
      <formula>IF(($V$4="T")*AND($B$26="V"),TRUE)</formula>
    </cfRule>
  </conditionalFormatting>
  <conditionalFormatting sqref="V27">
    <cfRule type="expression" dxfId="1055" priority="1466" stopIfTrue="1">
      <formula>IF($BO$24="c",TRUE)</formula>
    </cfRule>
    <cfRule type="expression" dxfId="1054" priority="1467" stopIfTrue="1">
      <formula>IF(($V$4="T")*AND($B$27="W"),TRUE)</formula>
    </cfRule>
  </conditionalFormatting>
  <conditionalFormatting sqref="V28">
    <cfRule type="expression" dxfId="1053" priority="1528" stopIfTrue="1">
      <formula>IF($BP$24="c",TRUE)</formula>
    </cfRule>
    <cfRule type="expression" dxfId="1052" priority="1529" stopIfTrue="1">
      <formula>IF(($V$4="T")*AND($B$28="X"),TRUE)</formula>
    </cfRule>
  </conditionalFormatting>
  <conditionalFormatting sqref="V29">
    <cfRule type="expression" dxfId="1051" priority="1590" stopIfTrue="1">
      <formula>IF($BQ$24="c",TRUE)</formula>
    </cfRule>
    <cfRule type="expression" dxfId="1050" priority="1591" stopIfTrue="1">
      <formula>IF(($V$4="T")*AND($B$29="Y"),TRUE)</formula>
    </cfRule>
  </conditionalFormatting>
  <conditionalFormatting sqref="V30">
    <cfRule type="expression" dxfId="1049" priority="1652" stopIfTrue="1">
      <formula>IF($BR$24="c",TRUE)</formula>
    </cfRule>
    <cfRule type="expression" dxfId="1048" priority="1653" stopIfTrue="1">
      <formula>IF(($V$4="T")*AND($B$30="Z"),TRUE)</formula>
    </cfRule>
  </conditionalFormatting>
  <conditionalFormatting sqref="V31">
    <cfRule type="expression" dxfId="1047" priority="1714" stopIfTrue="1">
      <formula>IF($BS$24="c",TRUE)</formula>
    </cfRule>
    <cfRule type="expression" dxfId="1046" priority="1715" stopIfTrue="1">
      <formula>IF(($V$4="T")*AND($B$31="AA"),TRUE)</formula>
    </cfRule>
  </conditionalFormatting>
  <conditionalFormatting sqref="V32">
    <cfRule type="expression" dxfId="1045" priority="1776" stopIfTrue="1">
      <formula>IF($BT$24="c",TRUE)</formula>
    </cfRule>
    <cfRule type="expression" dxfId="1044" priority="1777" stopIfTrue="1">
      <formula>IF(($V$4="T")*AND($B$32="AB"),TRUE)</formula>
    </cfRule>
  </conditionalFormatting>
  <conditionalFormatting sqref="V33">
    <cfRule type="expression" dxfId="1043" priority="1838" stopIfTrue="1">
      <formula>IF($BU$24="c",TRUE)</formula>
    </cfRule>
    <cfRule type="expression" dxfId="1042" priority="1839" stopIfTrue="1">
      <formula>IF(($V$4="T")*AND($B$33="AC"),TRUE)</formula>
    </cfRule>
  </conditionalFormatting>
  <conditionalFormatting sqref="V34">
    <cfRule type="expression" dxfId="1041" priority="1900" stopIfTrue="1">
      <formula>IF($BV$24="c",TRUE)</formula>
    </cfRule>
    <cfRule type="expression" dxfId="1040" priority="1901" stopIfTrue="1">
      <formula>IF(($V$4="T")*AND($B$34="AD"),TRUE)</formula>
    </cfRule>
  </conditionalFormatting>
  <conditionalFormatting sqref="V35">
    <cfRule type="expression" dxfId="1039" priority="1962" stopIfTrue="1">
      <formula>IF($BW$24="c",TRUE)</formula>
    </cfRule>
    <cfRule type="expression" dxfId="1038" priority="1963" stopIfTrue="1">
      <formula>IF(($V$4="T")*AND($B$35="AE"),TRUE)</formula>
    </cfRule>
  </conditionalFormatting>
  <conditionalFormatting sqref="V36">
    <cfRule type="expression" dxfId="1037" priority="2024" stopIfTrue="1">
      <formula>IF($BX$24="c",TRUE)</formula>
    </cfRule>
    <cfRule type="expression" dxfId="1036" priority="2025" stopIfTrue="1">
      <formula>IF(($V$4="T")*AND($B$36="AF"),TRUE)</formula>
    </cfRule>
  </conditionalFormatting>
  <conditionalFormatting sqref="W5">
    <cfRule type="expression" dxfId="1035" priority="102" stopIfTrue="1">
      <formula>IF($AS$25="c",TRUE)</formula>
    </cfRule>
    <cfRule type="expression" dxfId="1034" priority="103" stopIfTrue="1">
      <formula>IF(($W$4="U")*AND($B$5="A"),TRUE)</formula>
    </cfRule>
  </conditionalFormatting>
  <conditionalFormatting sqref="W6">
    <cfRule type="expression" dxfId="1033" priority="164" stopIfTrue="1">
      <formula>IF($AT$25="c",TRUE)</formula>
    </cfRule>
    <cfRule type="expression" dxfId="1032" priority="165" stopIfTrue="1">
      <formula>IF(($W$4="U")*AND($B$6="B"),TRUE)</formula>
    </cfRule>
  </conditionalFormatting>
  <conditionalFormatting sqref="W7">
    <cfRule type="expression" dxfId="1031" priority="226" stopIfTrue="1">
      <formula>IF($AU$25="c",TRUE)</formula>
    </cfRule>
    <cfRule type="expression" dxfId="1030" priority="227" stopIfTrue="1">
      <formula>IF(($W$4="U")*AND($B$7="C"),TRUE)</formula>
    </cfRule>
  </conditionalFormatting>
  <conditionalFormatting sqref="W8">
    <cfRule type="expression" dxfId="1029" priority="288" stopIfTrue="1">
      <formula>IF($AV$25="c",TRUE)</formula>
    </cfRule>
    <cfRule type="expression" dxfId="1028" priority="289" stopIfTrue="1">
      <formula>IF(($W$4="U")*AND($B$8="D"),TRUE)</formula>
    </cfRule>
  </conditionalFormatting>
  <conditionalFormatting sqref="W9">
    <cfRule type="expression" dxfId="1027" priority="350" stopIfTrue="1">
      <formula>IF($AW$25="c",TRUE)</formula>
    </cfRule>
    <cfRule type="expression" dxfId="1026" priority="351" stopIfTrue="1">
      <formula>IF(($W$4="U")*AND($B$9="E"),TRUE)</formula>
    </cfRule>
  </conditionalFormatting>
  <conditionalFormatting sqref="W10">
    <cfRule type="expression" dxfId="1025" priority="412" stopIfTrue="1">
      <formula>IF($AX$25="c",TRUE)</formula>
    </cfRule>
    <cfRule type="expression" dxfId="1024" priority="413" stopIfTrue="1">
      <formula>IF(($W$4="U")*AND($B$10="F"),TRUE)</formula>
    </cfRule>
  </conditionalFormatting>
  <conditionalFormatting sqref="W11">
    <cfRule type="expression" dxfId="1023" priority="474" stopIfTrue="1">
      <formula>IF($AY$25="c",TRUE)</formula>
    </cfRule>
    <cfRule type="expression" dxfId="1022" priority="475" stopIfTrue="1">
      <formula>IF(($W$4="U")*AND($B$11="G"),TRUE)</formula>
    </cfRule>
  </conditionalFormatting>
  <conditionalFormatting sqref="W12">
    <cfRule type="expression" dxfId="1021" priority="536" stopIfTrue="1">
      <formula>IF($AZ$25="c",TRUE)</formula>
    </cfRule>
    <cfRule type="expression" dxfId="1020" priority="537" stopIfTrue="1">
      <formula>IF(($W$4="U")*AND($B$12="H"),TRUE)</formula>
    </cfRule>
  </conditionalFormatting>
  <conditionalFormatting sqref="W13">
    <cfRule type="expression" dxfId="1019" priority="598" stopIfTrue="1">
      <formula>IF($BA$25="c",TRUE)</formula>
    </cfRule>
    <cfRule type="expression" dxfId="1018" priority="599" stopIfTrue="1">
      <formula>IF(($W$4="U")*AND($B$13="I"),TRUE)</formula>
    </cfRule>
  </conditionalFormatting>
  <conditionalFormatting sqref="W14">
    <cfRule type="expression" dxfId="1017" priority="660" stopIfTrue="1">
      <formula>IF($BB$25="c",TRUE)</formula>
    </cfRule>
    <cfRule type="expression" dxfId="1016" priority="661" stopIfTrue="1">
      <formula>IF(($W$4="U")*AND($B$14="J"),TRUE)</formula>
    </cfRule>
  </conditionalFormatting>
  <conditionalFormatting sqref="W15">
    <cfRule type="expression" dxfId="1015" priority="722" stopIfTrue="1">
      <formula>IF($BC$25="c",TRUE)</formula>
    </cfRule>
    <cfRule type="expression" dxfId="1014" priority="723" stopIfTrue="1">
      <formula>IF(($W$4="U")*AND($B$15="K"),TRUE)</formula>
    </cfRule>
  </conditionalFormatting>
  <conditionalFormatting sqref="W16">
    <cfRule type="expression" dxfId="1013" priority="784" stopIfTrue="1">
      <formula>IF($BD$25="c",TRUE)</formula>
    </cfRule>
    <cfRule type="expression" dxfId="1012" priority="785" stopIfTrue="1">
      <formula>IF(($W$4="U")*AND($B$16="L"),TRUE)</formula>
    </cfRule>
  </conditionalFormatting>
  <conditionalFormatting sqref="W17">
    <cfRule type="expression" dxfId="1011" priority="846" stopIfTrue="1">
      <formula>IF($BE$25="c",TRUE)</formula>
    </cfRule>
    <cfRule type="expression" dxfId="1010" priority="847" stopIfTrue="1">
      <formula>IF(($W$4="U")*AND($B$17="M"),TRUE)</formula>
    </cfRule>
  </conditionalFormatting>
  <conditionalFormatting sqref="W18">
    <cfRule type="expression" dxfId="1009" priority="908" stopIfTrue="1">
      <formula>IF($BF$25="c",TRUE)</formula>
    </cfRule>
    <cfRule type="expression" dxfId="1008" priority="909" stopIfTrue="1">
      <formula>IF(($W$4="U")*AND($B$18="N"),TRUE)</formula>
    </cfRule>
  </conditionalFormatting>
  <conditionalFormatting sqref="W19">
    <cfRule type="expression" dxfId="1007" priority="970" stopIfTrue="1">
      <formula>IF($BG$25="c",TRUE)</formula>
    </cfRule>
    <cfRule type="expression" dxfId="1006" priority="971" stopIfTrue="1">
      <formula>IF(($W$4="U")*AND($B$19="O"),TRUE)</formula>
    </cfRule>
  </conditionalFormatting>
  <conditionalFormatting sqref="W20">
    <cfRule type="expression" dxfId="1005" priority="1032" stopIfTrue="1">
      <formula>IF($BH$25="c",TRUE)</formula>
    </cfRule>
    <cfRule type="expression" dxfId="1004" priority="1033" stopIfTrue="1">
      <formula>IF(($W$4="U")*AND($B$20="P"),TRUE)</formula>
    </cfRule>
  </conditionalFormatting>
  <conditionalFormatting sqref="W21">
    <cfRule type="expression" dxfId="1003" priority="1094" stopIfTrue="1">
      <formula>IF($BI$25="c",TRUE)</formula>
    </cfRule>
    <cfRule type="expression" dxfId="1002" priority="1095" stopIfTrue="1">
      <formula>IF(($W$4="U")*AND($B$21="Q"),TRUE)</formula>
    </cfRule>
  </conditionalFormatting>
  <conditionalFormatting sqref="W22">
    <cfRule type="expression" dxfId="1001" priority="1156" stopIfTrue="1">
      <formula>IF($BJ$25="c",TRUE)</formula>
    </cfRule>
    <cfRule type="expression" dxfId="1000" priority="1157" stopIfTrue="1">
      <formula>IF(($W$4="U")*AND($B$22="R"),TRUE)</formula>
    </cfRule>
  </conditionalFormatting>
  <conditionalFormatting sqref="W23">
    <cfRule type="expression" dxfId="999" priority="1218" stopIfTrue="1">
      <formula>IF($BK$25="c",TRUE)</formula>
    </cfRule>
    <cfRule type="expression" dxfId="998" priority="1219" stopIfTrue="1">
      <formula>IF(($W$4="U")*AND($B$23="S"),TRUE)</formula>
    </cfRule>
  </conditionalFormatting>
  <conditionalFormatting sqref="W24">
    <cfRule type="expression" dxfId="997" priority="1280" stopIfTrue="1">
      <formula>IF($BL$25="c",TRUE)</formula>
    </cfRule>
    <cfRule type="expression" dxfId="996" priority="1281" stopIfTrue="1">
      <formula>IF(($W$4="U")*AND($B$24="T"),TRUE)</formula>
    </cfRule>
  </conditionalFormatting>
  <conditionalFormatting sqref="W26">
    <cfRule type="expression" dxfId="995" priority="1406" stopIfTrue="1">
      <formula>IF($BN$25="c",TRUE)</formula>
    </cfRule>
    <cfRule type="expression" dxfId="994" priority="1407" stopIfTrue="1">
      <formula>IF(($W$4="U")*AND($B$26="V"),TRUE)</formula>
    </cfRule>
  </conditionalFormatting>
  <conditionalFormatting sqref="W27">
    <cfRule type="expression" dxfId="993" priority="1468" stopIfTrue="1">
      <formula>IF($BO$25="c",TRUE)</formula>
    </cfRule>
    <cfRule type="expression" dxfId="992" priority="1469" stopIfTrue="1">
      <formula>IF(($W$4="U")*AND($B$27="W"),TRUE)</formula>
    </cfRule>
  </conditionalFormatting>
  <conditionalFormatting sqref="W28">
    <cfRule type="expression" dxfId="991" priority="1530" stopIfTrue="1">
      <formula>IF($BP$25="c",TRUE)</formula>
    </cfRule>
    <cfRule type="expression" dxfId="990" priority="1531" stopIfTrue="1">
      <formula>IF(($W$4="U")*AND($B$28="X"),TRUE)</formula>
    </cfRule>
  </conditionalFormatting>
  <conditionalFormatting sqref="W29">
    <cfRule type="expression" dxfId="989" priority="1592" stopIfTrue="1">
      <formula>IF($BQ$25="c",TRUE)</formula>
    </cfRule>
    <cfRule type="expression" dxfId="988" priority="1593" stopIfTrue="1">
      <formula>IF(($W$4="U")*AND($B$29="Y"),TRUE)</formula>
    </cfRule>
  </conditionalFormatting>
  <conditionalFormatting sqref="W30">
    <cfRule type="expression" dxfId="987" priority="1654" stopIfTrue="1">
      <formula>IF($BR$25="c",TRUE)</formula>
    </cfRule>
    <cfRule type="expression" dxfId="986" priority="1655" stopIfTrue="1">
      <formula>IF(($W$4="U")*AND($B$30="Z"),TRUE)</formula>
    </cfRule>
  </conditionalFormatting>
  <conditionalFormatting sqref="W31">
    <cfRule type="expression" dxfId="985" priority="1716" stopIfTrue="1">
      <formula>IF($BS$25="c",TRUE)</formula>
    </cfRule>
    <cfRule type="expression" dxfId="984" priority="1717" stopIfTrue="1">
      <formula>IF(($W$4="U")*AND($B$31="AA"),TRUE)</formula>
    </cfRule>
  </conditionalFormatting>
  <conditionalFormatting sqref="W32">
    <cfRule type="expression" dxfId="983" priority="1778" stopIfTrue="1">
      <formula>IF($BT$25="c",TRUE)</formula>
    </cfRule>
    <cfRule type="expression" dxfId="982" priority="1779" stopIfTrue="1">
      <formula>IF(($W$4="U")*AND($B$32="AB"),TRUE)</formula>
    </cfRule>
  </conditionalFormatting>
  <conditionalFormatting sqref="W33">
    <cfRule type="expression" dxfId="981" priority="1840" stopIfTrue="1">
      <formula>IF($BU$25="c",TRUE)</formula>
    </cfRule>
    <cfRule type="expression" dxfId="980" priority="1841" stopIfTrue="1">
      <formula>IF(($W$4="U")*AND($B$33="AC"),TRUE)</formula>
    </cfRule>
  </conditionalFormatting>
  <conditionalFormatting sqref="W34">
    <cfRule type="expression" dxfId="979" priority="1902" stopIfTrue="1">
      <formula>IF($BV$25="c",TRUE)</formula>
    </cfRule>
    <cfRule type="expression" dxfId="978" priority="1903" stopIfTrue="1">
      <formula>IF(($W$4="U")*AND($B$34="AD"),TRUE)</formula>
    </cfRule>
  </conditionalFormatting>
  <conditionalFormatting sqref="W35">
    <cfRule type="expression" dxfId="977" priority="1964" stopIfTrue="1">
      <formula>IF($BW$25="c",TRUE)</formula>
    </cfRule>
    <cfRule type="expression" dxfId="976" priority="1965" stopIfTrue="1">
      <formula>IF(($W$4="U")*AND($B$35="AE"),TRUE)</formula>
    </cfRule>
  </conditionalFormatting>
  <conditionalFormatting sqref="W36">
    <cfRule type="expression" dxfId="975" priority="2026" stopIfTrue="1">
      <formula>IF($BX$25="c",TRUE)</formula>
    </cfRule>
    <cfRule type="expression" dxfId="974" priority="2027" stopIfTrue="1">
      <formula>IF(($W$4="U")*AND($B$36="AF"),TRUE)</formula>
    </cfRule>
  </conditionalFormatting>
  <conditionalFormatting sqref="X5">
    <cfRule type="expression" dxfId="973" priority="104" stopIfTrue="1">
      <formula>IF($AS$26="c",TRUE)</formula>
    </cfRule>
    <cfRule type="expression" dxfId="972" priority="105" stopIfTrue="1">
      <formula>IF(($X$4="V")*AND($B$5="A"),TRUE)</formula>
    </cfRule>
  </conditionalFormatting>
  <conditionalFormatting sqref="X6">
    <cfRule type="expression" dxfId="971" priority="166" stopIfTrue="1">
      <formula>IF($AT$26="c",TRUE)</formula>
    </cfRule>
    <cfRule type="expression" dxfId="970" priority="167" stopIfTrue="1">
      <formula>IF(($X$4="V")*AND($B$6="B"),TRUE)</formula>
    </cfRule>
  </conditionalFormatting>
  <conditionalFormatting sqref="X7">
    <cfRule type="expression" dxfId="969" priority="228" stopIfTrue="1">
      <formula>IF($AU$26="c",TRUE)</formula>
    </cfRule>
    <cfRule type="expression" dxfId="968" priority="229" stopIfTrue="1">
      <formula>IF(($X$4="V")*AND($B$7="C"),TRUE)</formula>
    </cfRule>
  </conditionalFormatting>
  <conditionalFormatting sqref="X8">
    <cfRule type="expression" dxfId="967" priority="290" stopIfTrue="1">
      <formula>IF($AV$26="c",TRUE)</formula>
    </cfRule>
    <cfRule type="expression" dxfId="966" priority="291" stopIfTrue="1">
      <formula>IF(($X$4="V")*AND($B$8="D"),TRUE)</formula>
    </cfRule>
  </conditionalFormatting>
  <conditionalFormatting sqref="X9">
    <cfRule type="expression" dxfId="965" priority="352" stopIfTrue="1">
      <formula>IF($AW$26="c",TRUE)</formula>
    </cfRule>
    <cfRule type="expression" dxfId="964" priority="353" stopIfTrue="1">
      <formula>IF(($X$4="V")*AND($B$9="E"),TRUE)</formula>
    </cfRule>
  </conditionalFormatting>
  <conditionalFormatting sqref="X10">
    <cfRule type="expression" dxfId="963" priority="414" stopIfTrue="1">
      <formula>IF($AX$26="c",TRUE)</formula>
    </cfRule>
    <cfRule type="expression" dxfId="962" priority="415" stopIfTrue="1">
      <formula>IF(($X$4="V")*AND($B$10="F"),TRUE)</formula>
    </cfRule>
  </conditionalFormatting>
  <conditionalFormatting sqref="X11">
    <cfRule type="expression" dxfId="961" priority="476" stopIfTrue="1">
      <formula>IF($AY$26="c",TRUE)</formula>
    </cfRule>
    <cfRule type="expression" dxfId="960" priority="477" stopIfTrue="1">
      <formula>IF(($X$4="V")*AND($B$11="G"),TRUE)</formula>
    </cfRule>
  </conditionalFormatting>
  <conditionalFormatting sqref="X12">
    <cfRule type="expression" dxfId="959" priority="538" stopIfTrue="1">
      <formula>IF($AZ$26="c",TRUE)</formula>
    </cfRule>
    <cfRule type="expression" dxfId="958" priority="539" stopIfTrue="1">
      <formula>IF(($X$4="V")*AND($B$12="H"),TRUE)</formula>
    </cfRule>
  </conditionalFormatting>
  <conditionalFormatting sqref="X13">
    <cfRule type="expression" dxfId="957" priority="600" stopIfTrue="1">
      <formula>IF($BA$26="c",TRUE)</formula>
    </cfRule>
    <cfRule type="expression" dxfId="956" priority="601" stopIfTrue="1">
      <formula>IF(($X$4="V")*AND($B$13="I"),TRUE)</formula>
    </cfRule>
  </conditionalFormatting>
  <conditionalFormatting sqref="X14">
    <cfRule type="expression" dxfId="955" priority="662" stopIfTrue="1">
      <formula>IF($BB$26="c",TRUE)</formula>
    </cfRule>
    <cfRule type="expression" dxfId="954" priority="663" stopIfTrue="1">
      <formula>IF(($X$4="V")*AND($B$14="J"),TRUE)</formula>
    </cfRule>
  </conditionalFormatting>
  <conditionalFormatting sqref="X15">
    <cfRule type="expression" dxfId="953" priority="724" stopIfTrue="1">
      <formula>IF($BC$26="c",TRUE)</formula>
    </cfRule>
    <cfRule type="expression" dxfId="952" priority="725" stopIfTrue="1">
      <formula>IF(($X$4="V")*AND($B$15="K"),TRUE)</formula>
    </cfRule>
  </conditionalFormatting>
  <conditionalFormatting sqref="X16">
    <cfRule type="expression" dxfId="951" priority="786" stopIfTrue="1">
      <formula>IF($BD$26="c",TRUE)</formula>
    </cfRule>
    <cfRule type="expression" dxfId="950" priority="787" stopIfTrue="1">
      <formula>IF(($X$4="V")*AND($B$16="L"),TRUE)</formula>
    </cfRule>
  </conditionalFormatting>
  <conditionalFormatting sqref="X17">
    <cfRule type="expression" dxfId="949" priority="848" stopIfTrue="1">
      <formula>IF($BE$26="c",TRUE)</formula>
    </cfRule>
    <cfRule type="expression" dxfId="948" priority="849" stopIfTrue="1">
      <formula>IF(($X$4="V")*AND($B$17="M"),TRUE)</formula>
    </cfRule>
  </conditionalFormatting>
  <conditionalFormatting sqref="X18">
    <cfRule type="expression" dxfId="947" priority="910" stopIfTrue="1">
      <formula>IF($BF$26="c",TRUE)</formula>
    </cfRule>
    <cfRule type="expression" dxfId="946" priority="911" stopIfTrue="1">
      <formula>IF(($X$4="V")*AND($B$18="N"),TRUE)</formula>
    </cfRule>
  </conditionalFormatting>
  <conditionalFormatting sqref="X19">
    <cfRule type="expression" dxfId="945" priority="972" stopIfTrue="1">
      <formula>IF($BG$26="c",TRUE)</formula>
    </cfRule>
    <cfRule type="expression" dxfId="944" priority="973" stopIfTrue="1">
      <formula>IF(($X$4="V")*AND($B$19="O"),TRUE)</formula>
    </cfRule>
  </conditionalFormatting>
  <conditionalFormatting sqref="X20">
    <cfRule type="expression" dxfId="943" priority="1034" stopIfTrue="1">
      <formula>IF($BH$26="c",TRUE)</formula>
    </cfRule>
    <cfRule type="expression" dxfId="942" priority="1035" stopIfTrue="1">
      <formula>IF(($X$4="V")*AND($B$20="P"),TRUE)</formula>
    </cfRule>
  </conditionalFormatting>
  <conditionalFormatting sqref="X21">
    <cfRule type="expression" dxfId="941" priority="1096" stopIfTrue="1">
      <formula>IF($BI$26="c",TRUE)</formula>
    </cfRule>
    <cfRule type="expression" dxfId="940" priority="1097" stopIfTrue="1">
      <formula>IF(($X$4="V")*AND($B$21="Q"),TRUE)</formula>
    </cfRule>
  </conditionalFormatting>
  <conditionalFormatting sqref="X22">
    <cfRule type="expression" dxfId="939" priority="1158" stopIfTrue="1">
      <formula>IF($BJ$26="c",TRUE)</formula>
    </cfRule>
    <cfRule type="expression" dxfId="938" priority="1159" stopIfTrue="1">
      <formula>IF(($X$4="V")*AND($B$22="R"),TRUE)</formula>
    </cfRule>
  </conditionalFormatting>
  <conditionalFormatting sqref="X23">
    <cfRule type="expression" dxfId="937" priority="1220" stopIfTrue="1">
      <formula>IF($BK$26="c",TRUE)</formula>
    </cfRule>
    <cfRule type="expression" dxfId="936" priority="1221" stopIfTrue="1">
      <formula>IF(($X$4="V")*AND($B$23="S"),TRUE)</formula>
    </cfRule>
  </conditionalFormatting>
  <conditionalFormatting sqref="X24">
    <cfRule type="expression" dxfId="935" priority="1282" stopIfTrue="1">
      <formula>IF($BL$26="c",TRUE)</formula>
    </cfRule>
    <cfRule type="expression" dxfId="934" priority="1283" stopIfTrue="1">
      <formula>IF(($X$4="V")*AND($B$24="T"),TRUE)</formula>
    </cfRule>
  </conditionalFormatting>
  <conditionalFormatting sqref="X25">
    <cfRule type="expression" dxfId="933" priority="1344" stopIfTrue="1">
      <formula>IF($BM$26="c",TRUE)</formula>
    </cfRule>
    <cfRule type="expression" dxfId="932" priority="1345" stopIfTrue="1">
      <formula>IF(($X$4="V")*AND($B$25="U"),TRUE)</formula>
    </cfRule>
  </conditionalFormatting>
  <conditionalFormatting sqref="X27">
    <cfRule type="expression" dxfId="931" priority="1470" stopIfTrue="1">
      <formula>IF($BO$26="c",TRUE)</formula>
    </cfRule>
    <cfRule type="expression" dxfId="930" priority="1471" stopIfTrue="1">
      <formula>IF(($X$4="V")*AND($B$27="W"),TRUE)</formula>
    </cfRule>
  </conditionalFormatting>
  <conditionalFormatting sqref="X28">
    <cfRule type="expression" dxfId="929" priority="1532" stopIfTrue="1">
      <formula>IF($BP$26="c",TRUE)</formula>
    </cfRule>
    <cfRule type="expression" dxfId="928" priority="1533" stopIfTrue="1">
      <formula>IF(($X$4="V")*AND($B$28="X"),TRUE)</formula>
    </cfRule>
  </conditionalFormatting>
  <conditionalFormatting sqref="X29">
    <cfRule type="expression" dxfId="927" priority="1594" stopIfTrue="1">
      <formula>IF($BQ$26="c",TRUE)</formula>
    </cfRule>
    <cfRule type="expression" dxfId="926" priority="1595" stopIfTrue="1">
      <formula>IF(($X$4="V")*AND($B$29="Y"),TRUE)</formula>
    </cfRule>
  </conditionalFormatting>
  <conditionalFormatting sqref="X30">
    <cfRule type="expression" dxfId="925" priority="1656" stopIfTrue="1">
      <formula>IF($BR$26="c",TRUE)</formula>
    </cfRule>
    <cfRule type="expression" dxfId="924" priority="1657" stopIfTrue="1">
      <formula>IF(($X$4="V")*AND($B$30="Z"),TRUE)</formula>
    </cfRule>
  </conditionalFormatting>
  <conditionalFormatting sqref="X31">
    <cfRule type="expression" dxfId="923" priority="1718" stopIfTrue="1">
      <formula>IF($BS$26="c",TRUE)</formula>
    </cfRule>
    <cfRule type="expression" dxfId="922" priority="1719" stopIfTrue="1">
      <formula>IF(($X$4="V")*AND($B$31="AA"),TRUE)</formula>
    </cfRule>
  </conditionalFormatting>
  <conditionalFormatting sqref="X32">
    <cfRule type="expression" dxfId="921" priority="1780" stopIfTrue="1">
      <formula>IF($BT$26="c",TRUE)</formula>
    </cfRule>
    <cfRule type="expression" dxfId="920" priority="1781" stopIfTrue="1">
      <formula>IF(($X$4="V")*AND($B$32="AB"),TRUE)</formula>
    </cfRule>
  </conditionalFormatting>
  <conditionalFormatting sqref="X33">
    <cfRule type="expression" dxfId="919" priority="1842" stopIfTrue="1">
      <formula>IF($BU$26="c",TRUE)</formula>
    </cfRule>
    <cfRule type="expression" dxfId="918" priority="1843" stopIfTrue="1">
      <formula>IF(($X$4="V")*AND($B$33="AC"),TRUE)</formula>
    </cfRule>
  </conditionalFormatting>
  <conditionalFormatting sqref="X34">
    <cfRule type="expression" dxfId="917" priority="1904" stopIfTrue="1">
      <formula>IF($BV$26="c",TRUE)</formula>
    </cfRule>
    <cfRule type="expression" dxfId="916" priority="1905" stopIfTrue="1">
      <formula>IF(($X$4="V")*AND($B$34="AD"),TRUE)</formula>
    </cfRule>
  </conditionalFormatting>
  <conditionalFormatting sqref="X35">
    <cfRule type="expression" dxfId="915" priority="1966" stopIfTrue="1">
      <formula>IF($BW$26="c",TRUE)</formula>
    </cfRule>
    <cfRule type="expression" dxfId="914" priority="1967" stopIfTrue="1">
      <formula>IF(($X$4="V")*AND($B$35="AE"),TRUE)</formula>
    </cfRule>
  </conditionalFormatting>
  <conditionalFormatting sqref="X36">
    <cfRule type="expression" dxfId="913" priority="2028" stopIfTrue="1">
      <formula>IF($BX$26="c",TRUE)</formula>
    </cfRule>
    <cfRule type="expression" dxfId="912" priority="2029" stopIfTrue="1">
      <formula>IF(($X$4="V")*AND($B$36="AF"),TRUE)</formula>
    </cfRule>
  </conditionalFormatting>
  <conditionalFormatting sqref="Y5">
    <cfRule type="expression" dxfId="911" priority="106" stopIfTrue="1">
      <formula>IF($AS$27="c",TRUE)</formula>
    </cfRule>
    <cfRule type="expression" dxfId="910" priority="107" stopIfTrue="1">
      <formula>IF(($Y$4="W")*AND($B$5="A"),TRUE)</formula>
    </cfRule>
  </conditionalFormatting>
  <conditionalFormatting sqref="Y6">
    <cfRule type="expression" dxfId="909" priority="168" stopIfTrue="1">
      <formula>IF($AT$27="c",TRUE)</formula>
    </cfRule>
    <cfRule type="expression" dxfId="908" priority="169" stopIfTrue="1">
      <formula>IF(($Y$4="W")*AND($B$6="B"),TRUE)</formula>
    </cfRule>
  </conditionalFormatting>
  <conditionalFormatting sqref="Y7">
    <cfRule type="expression" dxfId="907" priority="230" stopIfTrue="1">
      <formula>IF($AU$27="c",TRUE)</formula>
    </cfRule>
    <cfRule type="expression" dxfId="906" priority="231" stopIfTrue="1">
      <formula>IF(($Y$4="W")*AND($B$7="C"),TRUE)</formula>
    </cfRule>
  </conditionalFormatting>
  <conditionalFormatting sqref="Y8">
    <cfRule type="expression" dxfId="905" priority="292" stopIfTrue="1">
      <formula>IF($AV$27="c",TRUE)</formula>
    </cfRule>
    <cfRule type="expression" dxfId="904" priority="293" stopIfTrue="1">
      <formula>IF(($Y$4="W")*AND($B$8="D"),TRUE)</formula>
    </cfRule>
  </conditionalFormatting>
  <conditionalFormatting sqref="Y9">
    <cfRule type="expression" dxfId="903" priority="354" stopIfTrue="1">
      <formula>IF($AW$27="c",TRUE)</formula>
    </cfRule>
    <cfRule type="expression" dxfId="902" priority="355" stopIfTrue="1">
      <formula>IF(($Y$4="W")*AND($B$9="E"),TRUE)</formula>
    </cfRule>
  </conditionalFormatting>
  <conditionalFormatting sqref="Y10">
    <cfRule type="expression" dxfId="901" priority="416" stopIfTrue="1">
      <formula>IF($AX$27="c",TRUE)</formula>
    </cfRule>
    <cfRule type="expression" dxfId="900" priority="417" stopIfTrue="1">
      <formula>IF(($Y$4="W")*AND($B$10="F"),TRUE)</formula>
    </cfRule>
  </conditionalFormatting>
  <conditionalFormatting sqref="Y11">
    <cfRule type="expression" dxfId="899" priority="478" stopIfTrue="1">
      <formula>IF($AY$27="c",TRUE)</formula>
    </cfRule>
    <cfRule type="expression" dxfId="898" priority="479" stopIfTrue="1">
      <formula>IF(($Y$4="W")*AND($B$11="G"),TRUE)</formula>
    </cfRule>
  </conditionalFormatting>
  <conditionalFormatting sqref="Y12">
    <cfRule type="expression" dxfId="897" priority="540" stopIfTrue="1">
      <formula>IF($AZ$27="c",TRUE)</formula>
    </cfRule>
    <cfRule type="expression" dxfId="896" priority="541" stopIfTrue="1">
      <formula>IF(($Y$4="W")*AND($B$12="H"),TRUE)</formula>
    </cfRule>
  </conditionalFormatting>
  <conditionalFormatting sqref="Y13">
    <cfRule type="expression" dxfId="895" priority="602" stopIfTrue="1">
      <formula>IF($BA$27="c",TRUE)</formula>
    </cfRule>
    <cfRule type="expression" dxfId="894" priority="603" stopIfTrue="1">
      <formula>IF(($Y$4="W")*AND($B$13="I"),TRUE)</formula>
    </cfRule>
  </conditionalFormatting>
  <conditionalFormatting sqref="Y14">
    <cfRule type="expression" dxfId="893" priority="664" stopIfTrue="1">
      <formula>IF($BB$27="c",TRUE)</formula>
    </cfRule>
    <cfRule type="expression" dxfId="892" priority="665" stopIfTrue="1">
      <formula>IF(($Y$4="W")*AND($B$14="J"),TRUE)</formula>
    </cfRule>
  </conditionalFormatting>
  <conditionalFormatting sqref="Y15">
    <cfRule type="expression" dxfId="891" priority="726" stopIfTrue="1">
      <formula>IF($BC$27="c",TRUE)</formula>
    </cfRule>
    <cfRule type="expression" dxfId="890" priority="727" stopIfTrue="1">
      <formula>IF(($Y$4="W")*AND($B$15="K"),TRUE)</formula>
    </cfRule>
  </conditionalFormatting>
  <conditionalFormatting sqref="Y16">
    <cfRule type="expression" dxfId="889" priority="788" stopIfTrue="1">
      <formula>IF($BD$27="c",TRUE)</formula>
    </cfRule>
    <cfRule type="expression" dxfId="888" priority="789" stopIfTrue="1">
      <formula>IF(($Y$4="W")*AND($B$16="L"),TRUE)</formula>
    </cfRule>
  </conditionalFormatting>
  <conditionalFormatting sqref="Y17">
    <cfRule type="expression" dxfId="887" priority="850" stopIfTrue="1">
      <formula>IF($BE$27="c",TRUE)</formula>
    </cfRule>
    <cfRule type="expression" dxfId="886" priority="851" stopIfTrue="1">
      <formula>IF(($Y$4="W")*AND($B$17="M"),TRUE)</formula>
    </cfRule>
  </conditionalFormatting>
  <conditionalFormatting sqref="Y18">
    <cfRule type="expression" dxfId="885" priority="912" stopIfTrue="1">
      <formula>IF($BF$27="c",TRUE)</formula>
    </cfRule>
    <cfRule type="expression" dxfId="884" priority="913" stopIfTrue="1">
      <formula>IF(($Y$4="W")*AND($B$18="N"),TRUE)</formula>
    </cfRule>
  </conditionalFormatting>
  <conditionalFormatting sqref="Y19">
    <cfRule type="expression" dxfId="883" priority="974" stopIfTrue="1">
      <formula>IF($BG$27="c",TRUE)</formula>
    </cfRule>
    <cfRule type="expression" dxfId="882" priority="975" stopIfTrue="1">
      <formula>IF(($Y$4="W")*AND($B$19="O"),TRUE)</formula>
    </cfRule>
  </conditionalFormatting>
  <conditionalFormatting sqref="Y20">
    <cfRule type="expression" dxfId="881" priority="1036" stopIfTrue="1">
      <formula>IF($BH$27="c",TRUE)</formula>
    </cfRule>
    <cfRule type="expression" dxfId="880" priority="1037" stopIfTrue="1">
      <formula>IF(($Y$4="W")*AND($B$20="P"),TRUE)</formula>
    </cfRule>
  </conditionalFormatting>
  <conditionalFormatting sqref="Y21">
    <cfRule type="expression" dxfId="879" priority="1098" stopIfTrue="1">
      <formula>IF($BI$27="c",TRUE)</formula>
    </cfRule>
    <cfRule type="expression" dxfId="878" priority="1099" stopIfTrue="1">
      <formula>IF(($Y$4="W")*AND($B$21="Q"),TRUE)</formula>
    </cfRule>
  </conditionalFormatting>
  <conditionalFormatting sqref="Y22">
    <cfRule type="expression" dxfId="877" priority="1160" stopIfTrue="1">
      <formula>IF($BJ$27="c",TRUE)</formula>
    </cfRule>
    <cfRule type="expression" dxfId="876" priority="1161" stopIfTrue="1">
      <formula>IF(($Y$4="W")*AND($B$22="R"),TRUE)</formula>
    </cfRule>
  </conditionalFormatting>
  <conditionalFormatting sqref="Y23">
    <cfRule type="expression" dxfId="875" priority="1222" stopIfTrue="1">
      <formula>IF($BK$27="c",TRUE)</formula>
    </cfRule>
    <cfRule type="expression" dxfId="874" priority="1223" stopIfTrue="1">
      <formula>IF(($Y$4="W")*AND($B$23="S"),TRUE)</formula>
    </cfRule>
  </conditionalFormatting>
  <conditionalFormatting sqref="Y24">
    <cfRule type="expression" dxfId="873" priority="1284" stopIfTrue="1">
      <formula>IF($BL$27="c",TRUE)</formula>
    </cfRule>
    <cfRule type="expression" dxfId="872" priority="1285" stopIfTrue="1">
      <formula>IF(($Y$4="W")*AND($B$24="T"),TRUE)</formula>
    </cfRule>
  </conditionalFormatting>
  <conditionalFormatting sqref="Y25">
    <cfRule type="expression" dxfId="871" priority="1346" stopIfTrue="1">
      <formula>IF($BM$27="c",TRUE)</formula>
    </cfRule>
    <cfRule type="expression" dxfId="870" priority="1347" stopIfTrue="1">
      <formula>IF(($Y$4="W")*AND($B$25="U"),TRUE)</formula>
    </cfRule>
  </conditionalFormatting>
  <conditionalFormatting sqref="Y26">
    <cfRule type="expression" dxfId="869" priority="1408" stopIfTrue="1">
      <formula>IF($BN$27="c",TRUE)</formula>
    </cfRule>
    <cfRule type="expression" dxfId="868" priority="1409" stopIfTrue="1">
      <formula>IF(($Y$4="W")*AND($B$26="V"),TRUE)</formula>
    </cfRule>
  </conditionalFormatting>
  <conditionalFormatting sqref="Y28">
    <cfRule type="expression" dxfId="867" priority="1534" stopIfTrue="1">
      <formula>IF($BP$27="c",TRUE)</formula>
    </cfRule>
    <cfRule type="expression" dxfId="866" priority="1535" stopIfTrue="1">
      <formula>IF(($Y$4="W")*AND($B$28="X"),TRUE)</formula>
    </cfRule>
  </conditionalFormatting>
  <conditionalFormatting sqref="Y29">
    <cfRule type="expression" dxfId="865" priority="1596" stopIfTrue="1">
      <formula>IF($BQ$27="c",TRUE)</formula>
    </cfRule>
    <cfRule type="expression" dxfId="864" priority="1597" stopIfTrue="1">
      <formula>IF(($Y$4="W")*AND($B$29="Y"),TRUE)</formula>
    </cfRule>
  </conditionalFormatting>
  <conditionalFormatting sqref="Y30">
    <cfRule type="expression" dxfId="863" priority="1658" stopIfTrue="1">
      <formula>IF($BR$27="c",TRUE)</formula>
    </cfRule>
    <cfRule type="expression" dxfId="862" priority="1659" stopIfTrue="1">
      <formula>IF(($Y$4="W")*AND($B$30="Z"),TRUE)</formula>
    </cfRule>
  </conditionalFormatting>
  <conditionalFormatting sqref="Y31">
    <cfRule type="expression" dxfId="861" priority="1720" stopIfTrue="1">
      <formula>IF($BS$27="c",TRUE)</formula>
    </cfRule>
    <cfRule type="expression" dxfId="860" priority="1721" stopIfTrue="1">
      <formula>IF(($Y$4="W")*AND($B$31="AA"),TRUE)</formula>
    </cfRule>
  </conditionalFormatting>
  <conditionalFormatting sqref="Y32">
    <cfRule type="expression" dxfId="859" priority="1782" stopIfTrue="1">
      <formula>IF($BT$27="c",TRUE)</formula>
    </cfRule>
    <cfRule type="expression" dxfId="858" priority="1783" stopIfTrue="1">
      <formula>IF(($Y$4="W")*AND($B$32="AB"),TRUE)</formula>
    </cfRule>
  </conditionalFormatting>
  <conditionalFormatting sqref="Y33">
    <cfRule type="expression" dxfId="857" priority="1844" stopIfTrue="1">
      <formula>IF($BU$27="c",TRUE)</formula>
    </cfRule>
    <cfRule type="expression" dxfId="856" priority="1845" stopIfTrue="1">
      <formula>IF(($Y$4="W")*AND($B$33="AC"),TRUE)</formula>
    </cfRule>
  </conditionalFormatting>
  <conditionalFormatting sqref="Y34">
    <cfRule type="expression" dxfId="855" priority="1906" stopIfTrue="1">
      <formula>IF($BV$27="c",TRUE)</formula>
    </cfRule>
    <cfRule type="expression" dxfId="854" priority="1907" stopIfTrue="1">
      <formula>IF(($Y$4="W")*AND($B$34="AD"),TRUE)</formula>
    </cfRule>
  </conditionalFormatting>
  <conditionalFormatting sqref="Y35">
    <cfRule type="expression" dxfId="853" priority="1968" stopIfTrue="1">
      <formula>IF($BW$27="c",TRUE)</formula>
    </cfRule>
    <cfRule type="expression" dxfId="852" priority="1969" stopIfTrue="1">
      <formula>IF(($Y$4="W")*AND($B$35="AE"),TRUE)</formula>
    </cfRule>
  </conditionalFormatting>
  <conditionalFormatting sqref="Y36">
    <cfRule type="expression" dxfId="851" priority="2030" stopIfTrue="1">
      <formula>IF($BX$27="c",TRUE)</formula>
    </cfRule>
    <cfRule type="expression" dxfId="850" priority="2031" stopIfTrue="1">
      <formula>IF(($Y$4="W")*AND($B$36="AF"),TRUE)</formula>
    </cfRule>
  </conditionalFormatting>
  <conditionalFormatting sqref="Z5">
    <cfRule type="expression" dxfId="849" priority="108" stopIfTrue="1">
      <formula>IF($AS$28="c",TRUE)</formula>
    </cfRule>
    <cfRule type="expression" dxfId="848" priority="109" stopIfTrue="1">
      <formula>IF(($Z$4="X")*AND($B$5="A"),TRUE)</formula>
    </cfRule>
  </conditionalFormatting>
  <conditionalFormatting sqref="Z6">
    <cfRule type="expression" dxfId="847" priority="170" stopIfTrue="1">
      <formula>IF($AT$28="c",TRUE)</formula>
    </cfRule>
    <cfRule type="expression" dxfId="846" priority="171" stopIfTrue="1">
      <formula>IF(($Z$4="X")*AND($B$6="B"),TRUE)</formula>
    </cfRule>
  </conditionalFormatting>
  <conditionalFormatting sqref="Z7">
    <cfRule type="expression" dxfId="845" priority="232" stopIfTrue="1">
      <formula>IF($AU$28="c",TRUE)</formula>
    </cfRule>
    <cfRule type="expression" dxfId="844" priority="233" stopIfTrue="1">
      <formula>IF(($Z$4="X")*AND($B$7="C"),TRUE)</formula>
    </cfRule>
  </conditionalFormatting>
  <conditionalFormatting sqref="Z8">
    <cfRule type="expression" dxfId="843" priority="294" stopIfTrue="1">
      <formula>IF($AV$28="c",TRUE)</formula>
    </cfRule>
    <cfRule type="expression" dxfId="842" priority="295" stopIfTrue="1">
      <formula>IF(($Z$4="X")*AND($B$8="D"),TRUE)</formula>
    </cfRule>
  </conditionalFormatting>
  <conditionalFormatting sqref="Z9">
    <cfRule type="expression" dxfId="841" priority="356" stopIfTrue="1">
      <formula>IF($AW$28="c",TRUE)</formula>
    </cfRule>
    <cfRule type="expression" dxfId="840" priority="357" stopIfTrue="1">
      <formula>IF(($Z$4="X")*AND($B$9="E"),TRUE)</formula>
    </cfRule>
  </conditionalFormatting>
  <conditionalFormatting sqref="Z10">
    <cfRule type="expression" dxfId="839" priority="418" stopIfTrue="1">
      <formula>IF($AX$28="c",TRUE)</formula>
    </cfRule>
    <cfRule type="expression" dxfId="838" priority="419" stopIfTrue="1">
      <formula>IF(($Z$4="X")*AND($B$10="F"),TRUE)</formula>
    </cfRule>
  </conditionalFormatting>
  <conditionalFormatting sqref="Z11">
    <cfRule type="expression" dxfId="837" priority="480" stopIfTrue="1">
      <formula>IF($AY$28="c",TRUE)</formula>
    </cfRule>
    <cfRule type="expression" dxfId="836" priority="481" stopIfTrue="1">
      <formula>IF(($Z$4="X")*AND($B$11="G"),TRUE)</formula>
    </cfRule>
  </conditionalFormatting>
  <conditionalFormatting sqref="Z12">
    <cfRule type="expression" dxfId="835" priority="542" stopIfTrue="1">
      <formula>IF($AZ$28="c",TRUE)</formula>
    </cfRule>
    <cfRule type="expression" dxfId="834" priority="543" stopIfTrue="1">
      <formula>IF(($Z$4="X")*AND($B$12="H"),TRUE)</formula>
    </cfRule>
  </conditionalFormatting>
  <conditionalFormatting sqref="Z13">
    <cfRule type="expression" dxfId="833" priority="604" stopIfTrue="1">
      <formula>IF($BA$28="c",TRUE)</formula>
    </cfRule>
    <cfRule type="expression" dxfId="832" priority="605" stopIfTrue="1">
      <formula>IF(($Z$4="X")*AND($B$13="I"),TRUE)</formula>
    </cfRule>
  </conditionalFormatting>
  <conditionalFormatting sqref="Z14">
    <cfRule type="expression" dxfId="831" priority="666" stopIfTrue="1">
      <formula>IF($BB$28="c",TRUE)</formula>
    </cfRule>
    <cfRule type="expression" dxfId="830" priority="667" stopIfTrue="1">
      <formula>IF(($Z$4="X")*AND($B$14="J"),TRUE)</formula>
    </cfRule>
  </conditionalFormatting>
  <conditionalFormatting sqref="Z15">
    <cfRule type="expression" dxfId="829" priority="728" stopIfTrue="1">
      <formula>IF($BC$28="c",TRUE)</formula>
    </cfRule>
    <cfRule type="expression" dxfId="828" priority="729" stopIfTrue="1">
      <formula>IF(($Z$4="X")*AND($B$15="K"),TRUE)</formula>
    </cfRule>
  </conditionalFormatting>
  <conditionalFormatting sqref="Z16">
    <cfRule type="expression" dxfId="827" priority="790" stopIfTrue="1">
      <formula>IF($BD$28="c",TRUE)</formula>
    </cfRule>
    <cfRule type="expression" dxfId="826" priority="791" stopIfTrue="1">
      <formula>IF(($Z$4="X")*AND($B$16="L"),TRUE)</formula>
    </cfRule>
  </conditionalFormatting>
  <conditionalFormatting sqref="Z17">
    <cfRule type="expression" dxfId="825" priority="852" stopIfTrue="1">
      <formula>IF($BE$28="c",TRUE)</formula>
    </cfRule>
    <cfRule type="expression" dxfId="824" priority="853" stopIfTrue="1">
      <formula>IF(($Z$4="X")*AND($B$17="M"),TRUE)</formula>
    </cfRule>
  </conditionalFormatting>
  <conditionalFormatting sqref="Z18">
    <cfRule type="expression" dxfId="823" priority="914" stopIfTrue="1">
      <formula>IF($BF$28="c",TRUE)</formula>
    </cfRule>
    <cfRule type="expression" dxfId="822" priority="915" stopIfTrue="1">
      <formula>IF(($Z$4="X")*AND($B$18="N"),TRUE)</formula>
    </cfRule>
  </conditionalFormatting>
  <conditionalFormatting sqref="Z19">
    <cfRule type="expression" dxfId="821" priority="976" stopIfTrue="1">
      <formula>IF($BG$28="c",TRUE)</formula>
    </cfRule>
    <cfRule type="expression" dxfId="820" priority="977" stopIfTrue="1">
      <formula>IF(($Z$4="X")*AND($B$19="O"),TRUE)</formula>
    </cfRule>
  </conditionalFormatting>
  <conditionalFormatting sqref="Z20">
    <cfRule type="expression" dxfId="819" priority="1038" stopIfTrue="1">
      <formula>IF($BH$28="c",TRUE)</formula>
    </cfRule>
    <cfRule type="expression" dxfId="818" priority="1039" stopIfTrue="1">
      <formula>IF(($Z$4="X")*AND($B$20="P"),TRUE)</formula>
    </cfRule>
  </conditionalFormatting>
  <conditionalFormatting sqref="Z21">
    <cfRule type="expression" dxfId="817" priority="1100" stopIfTrue="1">
      <formula>IF($BI$28="c",TRUE)</formula>
    </cfRule>
    <cfRule type="expression" dxfId="816" priority="1101" stopIfTrue="1">
      <formula>IF(($Z$4="X")*AND($B$21="Q"),TRUE)</formula>
    </cfRule>
  </conditionalFormatting>
  <conditionalFormatting sqref="Z22">
    <cfRule type="expression" dxfId="815" priority="1162" stopIfTrue="1">
      <formula>IF($BJ$28="c",TRUE)</formula>
    </cfRule>
    <cfRule type="expression" dxfId="814" priority="1163" stopIfTrue="1">
      <formula>IF(($Z$4="X")*AND($B$22="R"),TRUE)</formula>
    </cfRule>
  </conditionalFormatting>
  <conditionalFormatting sqref="Z23">
    <cfRule type="expression" dxfId="813" priority="1224" stopIfTrue="1">
      <formula>IF($BK$28="c",TRUE)</formula>
    </cfRule>
    <cfRule type="expression" dxfId="812" priority="1225" stopIfTrue="1">
      <formula>IF(($Z$4="X")*AND($B$23="S"),TRUE)</formula>
    </cfRule>
  </conditionalFormatting>
  <conditionalFormatting sqref="Z24">
    <cfRule type="expression" dxfId="811" priority="1286" stopIfTrue="1">
      <formula>IF($BL$28="c",TRUE)</formula>
    </cfRule>
    <cfRule type="expression" dxfId="810" priority="1287" stopIfTrue="1">
      <formula>IF(($Z$4="X")*AND($B$24="T"),TRUE)</formula>
    </cfRule>
  </conditionalFormatting>
  <conditionalFormatting sqref="Z25">
    <cfRule type="expression" dxfId="809" priority="1348" stopIfTrue="1">
      <formula>IF($BM$28="c",TRUE)</formula>
    </cfRule>
    <cfRule type="expression" dxfId="808" priority="1349" stopIfTrue="1">
      <formula>IF(($Z$4="X")*AND($B$25="U"),TRUE)</formula>
    </cfRule>
  </conditionalFormatting>
  <conditionalFormatting sqref="Z26">
    <cfRule type="expression" dxfId="807" priority="1410" stopIfTrue="1">
      <formula>IF($BN$28="c",TRUE)</formula>
    </cfRule>
    <cfRule type="expression" dxfId="806" priority="1411" stopIfTrue="1">
      <formula>IF(($Z$4="X")*AND($B$26="V"),TRUE)</formula>
    </cfRule>
  </conditionalFormatting>
  <conditionalFormatting sqref="Z27">
    <cfRule type="expression" dxfId="805" priority="1472" stopIfTrue="1">
      <formula>IF($BO$28="c",TRUE)</formula>
    </cfRule>
    <cfRule type="expression" dxfId="804" priority="1473" stopIfTrue="1">
      <formula>IF(($Z$4="X")*AND($B$27="W"),TRUE)</formula>
    </cfRule>
  </conditionalFormatting>
  <conditionalFormatting sqref="Z29">
    <cfRule type="expression" dxfId="803" priority="1598" stopIfTrue="1">
      <formula>IF($BQ$28="c",TRUE)</formula>
    </cfRule>
    <cfRule type="expression" dxfId="802" priority="1599" stopIfTrue="1">
      <formula>IF(($Z$4="X")*AND($B$29="Y"),TRUE)</formula>
    </cfRule>
  </conditionalFormatting>
  <conditionalFormatting sqref="Z30">
    <cfRule type="expression" dxfId="801" priority="1660" stopIfTrue="1">
      <formula>IF($BR$28="c",TRUE)</formula>
    </cfRule>
    <cfRule type="expression" dxfId="800" priority="1661" stopIfTrue="1">
      <formula>IF(($Z$4="X")*AND($B$30="Z"),TRUE)</formula>
    </cfRule>
  </conditionalFormatting>
  <conditionalFormatting sqref="Z31">
    <cfRule type="expression" dxfId="799" priority="1722" stopIfTrue="1">
      <formula>IF($BS$28="c",TRUE)</formula>
    </cfRule>
    <cfRule type="expression" dxfId="798" priority="1723" stopIfTrue="1">
      <formula>IF(($Z$4="X")*AND($B$31="AA"),TRUE)</formula>
    </cfRule>
  </conditionalFormatting>
  <conditionalFormatting sqref="Z32">
    <cfRule type="expression" dxfId="797" priority="1784" stopIfTrue="1">
      <formula>IF($BT$28="c",TRUE)</formula>
    </cfRule>
    <cfRule type="expression" dxfId="796" priority="1785" stopIfTrue="1">
      <formula>IF(($Z$4="X")*AND($B$32="AB"),TRUE)</formula>
    </cfRule>
  </conditionalFormatting>
  <conditionalFormatting sqref="Z33">
    <cfRule type="expression" dxfId="795" priority="1846" stopIfTrue="1">
      <formula>IF($BU$28="c",TRUE)</formula>
    </cfRule>
    <cfRule type="expression" dxfId="794" priority="1847" stopIfTrue="1">
      <formula>IF(($Z$4="X")*AND($B$33="AC"),TRUE)</formula>
    </cfRule>
  </conditionalFormatting>
  <conditionalFormatting sqref="Z34">
    <cfRule type="expression" dxfId="793" priority="1908" stopIfTrue="1">
      <formula>IF($BV$28="c",TRUE)</formula>
    </cfRule>
    <cfRule type="expression" dxfId="792" priority="1909" stopIfTrue="1">
      <formula>IF(($Z$4="X")*AND($B$34="AD"),TRUE)</formula>
    </cfRule>
  </conditionalFormatting>
  <conditionalFormatting sqref="Z35">
    <cfRule type="expression" dxfId="791" priority="1970" stopIfTrue="1">
      <formula>IF($BW$28="c",TRUE)</formula>
    </cfRule>
    <cfRule type="expression" dxfId="790" priority="1971" stopIfTrue="1">
      <formula>IF(($Z$4="X")*AND($B$35="AE"),TRUE)</formula>
    </cfRule>
  </conditionalFormatting>
  <conditionalFormatting sqref="Z36">
    <cfRule type="expression" dxfId="789" priority="2032" stopIfTrue="1">
      <formula>IF($BX$28="c",TRUE)</formula>
    </cfRule>
    <cfRule type="expression" dxfId="788" priority="2033" stopIfTrue="1">
      <formula>IF(($Z$4="X")*AND($B$36="AF"),TRUE)</formula>
    </cfRule>
  </conditionalFormatting>
  <conditionalFormatting sqref="AA5">
    <cfRule type="expression" dxfId="787" priority="110" stopIfTrue="1">
      <formula>IF($AS$29="c",TRUE)</formula>
    </cfRule>
    <cfRule type="expression" dxfId="786" priority="111" stopIfTrue="1">
      <formula>IF(($AA$4="Y")*AND($B$5="A"),TRUE)</formula>
    </cfRule>
  </conditionalFormatting>
  <conditionalFormatting sqref="AA6">
    <cfRule type="expression" dxfId="785" priority="172" stopIfTrue="1">
      <formula>IF($AT$29="c",TRUE)</formula>
    </cfRule>
    <cfRule type="expression" dxfId="784" priority="173" stopIfTrue="1">
      <formula>IF(($AA$4="Y")*AND($B$6="B"),TRUE)</formula>
    </cfRule>
  </conditionalFormatting>
  <conditionalFormatting sqref="AA7">
    <cfRule type="expression" dxfId="783" priority="234" stopIfTrue="1">
      <formula>IF($AU$29="c",TRUE)</formula>
    </cfRule>
    <cfRule type="expression" dxfId="782" priority="235" stopIfTrue="1">
      <formula>IF(($AA$4="Y")*AND($B$7="C"),TRUE)</formula>
    </cfRule>
  </conditionalFormatting>
  <conditionalFormatting sqref="AA8">
    <cfRule type="expression" dxfId="781" priority="296" stopIfTrue="1">
      <formula>IF($AV$29="c",TRUE)</formula>
    </cfRule>
    <cfRule type="expression" dxfId="780" priority="297" stopIfTrue="1">
      <formula>IF(($AA$4="Y")*AND($B$8="D"),TRUE)</formula>
    </cfRule>
  </conditionalFormatting>
  <conditionalFormatting sqref="AA9">
    <cfRule type="expression" dxfId="779" priority="358" stopIfTrue="1">
      <formula>IF($AW$29="c",TRUE)</formula>
    </cfRule>
    <cfRule type="expression" dxfId="778" priority="359" stopIfTrue="1">
      <formula>IF(($AA$4="Y")*AND($B$9="E"),TRUE)</formula>
    </cfRule>
  </conditionalFormatting>
  <conditionalFormatting sqref="AA10">
    <cfRule type="expression" dxfId="777" priority="420" stopIfTrue="1">
      <formula>IF($AX$29="c",TRUE)</formula>
    </cfRule>
    <cfRule type="expression" dxfId="776" priority="421" stopIfTrue="1">
      <formula>IF(($AA$4="Y")*AND($B$10="F"),TRUE)</formula>
    </cfRule>
  </conditionalFormatting>
  <conditionalFormatting sqref="AA11">
    <cfRule type="expression" dxfId="775" priority="482" stopIfTrue="1">
      <formula>IF($AY$29="c",TRUE)</formula>
    </cfRule>
    <cfRule type="expression" dxfId="774" priority="483" stopIfTrue="1">
      <formula>IF(($AA$4="Y")*AND($B$11="G"),TRUE)</formula>
    </cfRule>
  </conditionalFormatting>
  <conditionalFormatting sqref="AA12">
    <cfRule type="expression" dxfId="773" priority="544" stopIfTrue="1">
      <formula>IF($AZ$29="c",TRUE)</formula>
    </cfRule>
    <cfRule type="expression" dxfId="772" priority="545" stopIfTrue="1">
      <formula>IF(($AA$4="Y")*AND($B$12="H"),TRUE)</formula>
    </cfRule>
  </conditionalFormatting>
  <conditionalFormatting sqref="AA13">
    <cfRule type="expression" dxfId="771" priority="606" stopIfTrue="1">
      <formula>IF($BA$29="c",TRUE)</formula>
    </cfRule>
    <cfRule type="expression" dxfId="770" priority="607" stopIfTrue="1">
      <formula>IF(($AA$4="Y")*AND($B$13="I"),TRUE)</formula>
    </cfRule>
  </conditionalFormatting>
  <conditionalFormatting sqref="AA14">
    <cfRule type="expression" dxfId="769" priority="668" stopIfTrue="1">
      <formula>IF($BB$29="c",TRUE)</formula>
    </cfRule>
    <cfRule type="expression" dxfId="768" priority="669" stopIfTrue="1">
      <formula>IF(($AA$4="Y")*AND($B$14="J"),TRUE)</formula>
    </cfRule>
  </conditionalFormatting>
  <conditionalFormatting sqref="AA15">
    <cfRule type="expression" dxfId="767" priority="730" stopIfTrue="1">
      <formula>IF($BC$29="c",TRUE)</formula>
    </cfRule>
    <cfRule type="expression" dxfId="766" priority="731" stopIfTrue="1">
      <formula>IF(($AA$4="Y")*AND($B$15="K"),TRUE)</formula>
    </cfRule>
  </conditionalFormatting>
  <conditionalFormatting sqref="AA16">
    <cfRule type="expression" dxfId="765" priority="792" stopIfTrue="1">
      <formula>IF($BD$29="c",TRUE)</formula>
    </cfRule>
    <cfRule type="expression" dxfId="764" priority="793" stopIfTrue="1">
      <formula>IF(($AA$4="Y")*AND($B$16="L"),TRUE)</formula>
    </cfRule>
  </conditionalFormatting>
  <conditionalFormatting sqref="AA17">
    <cfRule type="expression" dxfId="763" priority="854" stopIfTrue="1">
      <formula>IF($BE$29="c",TRUE)</formula>
    </cfRule>
    <cfRule type="expression" dxfId="762" priority="855" stopIfTrue="1">
      <formula>IF(($AA$4="Y")*AND($B$17="M"),TRUE)</formula>
    </cfRule>
  </conditionalFormatting>
  <conditionalFormatting sqref="AA18">
    <cfRule type="expression" dxfId="761" priority="916" stopIfTrue="1">
      <formula>IF($BF$29="c",TRUE)</formula>
    </cfRule>
    <cfRule type="expression" dxfId="760" priority="917" stopIfTrue="1">
      <formula>IF(($AA$4="Y")*AND($B$18="N"),TRUE)</formula>
    </cfRule>
  </conditionalFormatting>
  <conditionalFormatting sqref="AA19">
    <cfRule type="expression" dxfId="759" priority="978" stopIfTrue="1">
      <formula>IF($BG$29="c",TRUE)</formula>
    </cfRule>
    <cfRule type="expression" dxfId="758" priority="979" stopIfTrue="1">
      <formula>IF(($AA$4="Y")*AND($B$19="O"),TRUE)</formula>
    </cfRule>
  </conditionalFormatting>
  <conditionalFormatting sqref="AA20">
    <cfRule type="expression" dxfId="757" priority="1040" stopIfTrue="1">
      <formula>IF($BH$29="c",TRUE)</formula>
    </cfRule>
    <cfRule type="expression" dxfId="756" priority="1041" stopIfTrue="1">
      <formula>IF(($AA$4="Y")*AND($B$20="P"),TRUE)</formula>
    </cfRule>
  </conditionalFormatting>
  <conditionalFormatting sqref="AA21">
    <cfRule type="expression" dxfId="755" priority="1102" stopIfTrue="1">
      <formula>IF($BI$29="c",TRUE)</formula>
    </cfRule>
    <cfRule type="expression" dxfId="754" priority="1103" stopIfTrue="1">
      <formula>IF(($AA$4="Y")*AND($B$21="Q"),TRUE)</formula>
    </cfRule>
  </conditionalFormatting>
  <conditionalFormatting sqref="AA22">
    <cfRule type="expression" dxfId="753" priority="1164" stopIfTrue="1">
      <formula>IF($BJ$29="c",TRUE)</formula>
    </cfRule>
    <cfRule type="expression" dxfId="752" priority="1165" stopIfTrue="1">
      <formula>IF(($AA$4="Y")*AND($B$22="R"),TRUE)</formula>
    </cfRule>
  </conditionalFormatting>
  <conditionalFormatting sqref="AA23">
    <cfRule type="expression" dxfId="751" priority="1226" stopIfTrue="1">
      <formula>IF($BK$29="c",TRUE)</formula>
    </cfRule>
    <cfRule type="expression" dxfId="750" priority="1227" stopIfTrue="1">
      <formula>IF(($AA$4="Y")*AND($B$23="S"),TRUE)</formula>
    </cfRule>
  </conditionalFormatting>
  <conditionalFormatting sqref="AA24">
    <cfRule type="expression" dxfId="749" priority="1288" stopIfTrue="1">
      <formula>IF($BL$29="c",TRUE)</formula>
    </cfRule>
    <cfRule type="expression" dxfId="748" priority="1289" stopIfTrue="1">
      <formula>IF(($AA$4="Y")*AND($B$24="T"),TRUE)</formula>
    </cfRule>
  </conditionalFormatting>
  <conditionalFormatting sqref="AA25">
    <cfRule type="expression" dxfId="747" priority="1350" stopIfTrue="1">
      <formula>IF($BM$29="c",TRUE)</formula>
    </cfRule>
    <cfRule type="expression" dxfId="746" priority="1351" stopIfTrue="1">
      <formula>IF(($AA$4="Y")*AND($B$25="U"),TRUE)</formula>
    </cfRule>
  </conditionalFormatting>
  <conditionalFormatting sqref="AA26">
    <cfRule type="expression" dxfId="745" priority="1412" stopIfTrue="1">
      <formula>IF($BN$29="c",TRUE)</formula>
    </cfRule>
    <cfRule type="expression" dxfId="744" priority="1413" stopIfTrue="1">
      <formula>IF(($AA$4="Y")*AND($B$26="V"),TRUE)</formula>
    </cfRule>
  </conditionalFormatting>
  <conditionalFormatting sqref="AA27">
    <cfRule type="expression" dxfId="743" priority="1474" stopIfTrue="1">
      <formula>IF($BO$29="c",TRUE)</formula>
    </cfRule>
    <cfRule type="expression" dxfId="742" priority="1475" stopIfTrue="1">
      <formula>IF(($AA$4="Y")*AND($B$27="W"),TRUE)</formula>
    </cfRule>
  </conditionalFormatting>
  <conditionalFormatting sqref="AA28">
    <cfRule type="expression" dxfId="741" priority="1536" stopIfTrue="1">
      <formula>IF($BP$29="c",TRUE)</formula>
    </cfRule>
    <cfRule type="expression" dxfId="740" priority="1537" stopIfTrue="1">
      <formula>IF(($AA$4="Y")*AND($B$28="X"),TRUE)</formula>
    </cfRule>
  </conditionalFormatting>
  <conditionalFormatting sqref="AA30">
    <cfRule type="expression" dxfId="739" priority="1662" stopIfTrue="1">
      <formula>IF($BR$29="c",TRUE)</formula>
    </cfRule>
    <cfRule type="expression" dxfId="738" priority="1663" stopIfTrue="1">
      <formula>IF(($AA$4="Y")*AND($B$30="Z"),TRUE)</formula>
    </cfRule>
  </conditionalFormatting>
  <conditionalFormatting sqref="AA31">
    <cfRule type="expression" dxfId="737" priority="1724" stopIfTrue="1">
      <formula>IF($BS$29="c",TRUE)</formula>
    </cfRule>
    <cfRule type="expression" dxfId="736" priority="1725" stopIfTrue="1">
      <formula>IF(($AA$4="Y")*AND($B$31="AA"),TRUE)</formula>
    </cfRule>
  </conditionalFormatting>
  <conditionalFormatting sqref="AA32">
    <cfRule type="expression" dxfId="735" priority="1786" stopIfTrue="1">
      <formula>IF($BT$29="c",TRUE)</formula>
    </cfRule>
    <cfRule type="expression" dxfId="734" priority="1787" stopIfTrue="1">
      <formula>IF(($AA$4="Y")*AND($B$32="AB"),TRUE)</formula>
    </cfRule>
  </conditionalFormatting>
  <conditionalFormatting sqref="AA33">
    <cfRule type="expression" dxfId="733" priority="1848" stopIfTrue="1">
      <formula>IF($BU$29="c",TRUE)</formula>
    </cfRule>
    <cfRule type="expression" dxfId="732" priority="1849" stopIfTrue="1">
      <formula>IF(($AA$4="Y")*AND($B$33="AC"),TRUE)</formula>
    </cfRule>
  </conditionalFormatting>
  <conditionalFormatting sqref="AA34">
    <cfRule type="expression" dxfId="731" priority="1910" stopIfTrue="1">
      <formula>IF($BV$29="c",TRUE)</formula>
    </cfRule>
    <cfRule type="expression" dxfId="730" priority="1911" stopIfTrue="1">
      <formula>IF(($AA$4="Y")*AND($B$34="AD"),TRUE)</formula>
    </cfRule>
  </conditionalFormatting>
  <conditionalFormatting sqref="AA35">
    <cfRule type="expression" dxfId="729" priority="1972" stopIfTrue="1">
      <formula>IF($BW$29="c",TRUE)</formula>
    </cfRule>
    <cfRule type="expression" dxfId="728" priority="1973" stopIfTrue="1">
      <formula>IF(($AA$4="Y")*AND($B$35="AE"),TRUE)</formula>
    </cfRule>
  </conditionalFormatting>
  <conditionalFormatting sqref="AA36">
    <cfRule type="expression" dxfId="727" priority="2034" stopIfTrue="1">
      <formula>IF($BX$29="c",TRUE)</formula>
    </cfRule>
    <cfRule type="expression" dxfId="726" priority="2035" stopIfTrue="1">
      <formula>IF(($AA$4="Y")*AND($B$36="AF"),TRUE)</formula>
    </cfRule>
  </conditionalFormatting>
  <conditionalFormatting sqref="AB5">
    <cfRule type="expression" dxfId="725" priority="112" stopIfTrue="1">
      <formula>IF($AS$30="c",TRUE)</formula>
    </cfRule>
    <cfRule type="expression" dxfId="724" priority="113" stopIfTrue="1">
      <formula>IF(($AB$4="Z")*AND($B$5="A"),TRUE)</formula>
    </cfRule>
  </conditionalFormatting>
  <conditionalFormatting sqref="AB6">
    <cfRule type="expression" dxfId="723" priority="174" stopIfTrue="1">
      <formula>IF($AT$30="c",TRUE)</formula>
    </cfRule>
    <cfRule type="expression" dxfId="722" priority="175" stopIfTrue="1">
      <formula>IF(($AB$4="Z")*AND($B$6="B"),TRUE)</formula>
    </cfRule>
  </conditionalFormatting>
  <conditionalFormatting sqref="AB7">
    <cfRule type="expression" dxfId="721" priority="236" stopIfTrue="1">
      <formula>IF($AU$30="c",TRUE)</formula>
    </cfRule>
    <cfRule type="expression" dxfId="720" priority="237" stopIfTrue="1">
      <formula>IF(($AB$4="Z")*AND($B$7="C"),TRUE)</formula>
    </cfRule>
  </conditionalFormatting>
  <conditionalFormatting sqref="AB8">
    <cfRule type="expression" dxfId="719" priority="298" stopIfTrue="1">
      <formula>IF($AV$30="c",TRUE)</formula>
    </cfRule>
    <cfRule type="expression" dxfId="718" priority="299" stopIfTrue="1">
      <formula>IF(($AB$4="Z")*AND($B$8="D"),TRUE)</formula>
    </cfRule>
  </conditionalFormatting>
  <conditionalFormatting sqref="AB9">
    <cfRule type="expression" dxfId="717" priority="360" stopIfTrue="1">
      <formula>IF($AW$30="c",TRUE)</formula>
    </cfRule>
    <cfRule type="expression" dxfId="716" priority="361" stopIfTrue="1">
      <formula>IF(($AB$4="Z")*AND($B$9="E"),TRUE)</formula>
    </cfRule>
  </conditionalFormatting>
  <conditionalFormatting sqref="AB10">
    <cfRule type="expression" dxfId="715" priority="422" stopIfTrue="1">
      <formula>IF($AX$30="c",TRUE)</formula>
    </cfRule>
    <cfRule type="expression" dxfId="714" priority="423" stopIfTrue="1">
      <formula>IF(($AB$4="Z")*AND($B$10="F"),TRUE)</formula>
    </cfRule>
  </conditionalFormatting>
  <conditionalFormatting sqref="AB11">
    <cfRule type="expression" dxfId="713" priority="484" stopIfTrue="1">
      <formula>IF($AY$30="c",TRUE)</formula>
    </cfRule>
    <cfRule type="expression" dxfId="712" priority="485" stopIfTrue="1">
      <formula>IF(($AB$4="Z")*AND($B$11="G"),TRUE)</formula>
    </cfRule>
  </conditionalFormatting>
  <conditionalFormatting sqref="AB12">
    <cfRule type="expression" dxfId="711" priority="546" stopIfTrue="1">
      <formula>IF($AZ$30="c",TRUE)</formula>
    </cfRule>
    <cfRule type="expression" dxfId="710" priority="547" stopIfTrue="1">
      <formula>IF(($AB$4="Z")*AND($B$12="H"),TRUE)</formula>
    </cfRule>
  </conditionalFormatting>
  <conditionalFormatting sqref="AB13">
    <cfRule type="expression" dxfId="709" priority="608" stopIfTrue="1">
      <formula>IF($BA$30="c",TRUE)</formula>
    </cfRule>
    <cfRule type="expression" dxfId="708" priority="609" stopIfTrue="1">
      <formula>IF(($AB$4="Z")*AND($B$13="I"),TRUE)</formula>
    </cfRule>
  </conditionalFormatting>
  <conditionalFormatting sqref="AB14">
    <cfRule type="expression" dxfId="707" priority="670" stopIfTrue="1">
      <formula>IF($BB$30="c",TRUE)</formula>
    </cfRule>
    <cfRule type="expression" dxfId="706" priority="671" stopIfTrue="1">
      <formula>IF(($AB$4="Z")*AND($B$14="J"),TRUE)</formula>
    </cfRule>
  </conditionalFormatting>
  <conditionalFormatting sqref="AB15">
    <cfRule type="expression" dxfId="705" priority="732" stopIfTrue="1">
      <formula>IF($BC$30="c",TRUE)</formula>
    </cfRule>
    <cfRule type="expression" dxfId="704" priority="733" stopIfTrue="1">
      <formula>IF(($AB$4="Z")*AND($B$15="K"),TRUE)</formula>
    </cfRule>
  </conditionalFormatting>
  <conditionalFormatting sqref="AB16">
    <cfRule type="expression" dxfId="703" priority="794" stopIfTrue="1">
      <formula>IF($BD$30="c",TRUE)</formula>
    </cfRule>
    <cfRule type="expression" dxfId="702" priority="795" stopIfTrue="1">
      <formula>IF(($AB$4="Z")*AND($B$16="L"),TRUE)</formula>
    </cfRule>
  </conditionalFormatting>
  <conditionalFormatting sqref="AB17">
    <cfRule type="expression" dxfId="701" priority="856" stopIfTrue="1">
      <formula>IF($BE$30="c",TRUE)</formula>
    </cfRule>
    <cfRule type="expression" dxfId="700" priority="857" stopIfTrue="1">
      <formula>IF(($AB$4="Z")*AND($B$17="M"),TRUE)</formula>
    </cfRule>
  </conditionalFormatting>
  <conditionalFormatting sqref="AB18">
    <cfRule type="expression" dxfId="699" priority="918" stopIfTrue="1">
      <formula>IF($BF$30="c",TRUE)</formula>
    </cfRule>
    <cfRule type="expression" dxfId="698" priority="919" stopIfTrue="1">
      <formula>IF(($AB$4="Z")*AND($B$18="N"),TRUE)</formula>
    </cfRule>
  </conditionalFormatting>
  <conditionalFormatting sqref="AB19">
    <cfRule type="expression" dxfId="697" priority="980" stopIfTrue="1">
      <formula>IF($BG$30="c",TRUE)</formula>
    </cfRule>
    <cfRule type="expression" dxfId="696" priority="981" stopIfTrue="1">
      <formula>IF(($AB$4="Z")*AND($B$19="O"),TRUE)</formula>
    </cfRule>
  </conditionalFormatting>
  <conditionalFormatting sqref="AB20">
    <cfRule type="expression" dxfId="695" priority="1042" stopIfTrue="1">
      <formula>IF($BH$30="c",TRUE)</formula>
    </cfRule>
    <cfRule type="expression" dxfId="694" priority="1043" stopIfTrue="1">
      <formula>IF(($AB$4="Z")*AND($B$20="P"),TRUE)</formula>
    </cfRule>
  </conditionalFormatting>
  <conditionalFormatting sqref="AB21">
    <cfRule type="expression" dxfId="693" priority="1104" stopIfTrue="1">
      <formula>IF($BI$30="c",TRUE)</formula>
    </cfRule>
    <cfRule type="expression" dxfId="692" priority="1105" stopIfTrue="1">
      <formula>IF(($AB$4="Z")*AND($B$21="Q"),TRUE)</formula>
    </cfRule>
  </conditionalFormatting>
  <conditionalFormatting sqref="AB22">
    <cfRule type="expression" dxfId="691" priority="1166" stopIfTrue="1">
      <formula>IF($BJ$30="c",TRUE)</formula>
    </cfRule>
    <cfRule type="expression" dxfId="690" priority="1167" stopIfTrue="1">
      <formula>IF(($AB$4="Z")*AND($B$22="R"),TRUE)</formula>
    </cfRule>
  </conditionalFormatting>
  <conditionalFormatting sqref="AB23">
    <cfRule type="expression" dxfId="689" priority="1228" stopIfTrue="1">
      <formula>IF($BK$30="c",TRUE)</formula>
    </cfRule>
    <cfRule type="expression" dxfId="688" priority="1229" stopIfTrue="1">
      <formula>IF(($AB$4="Z")*AND($B$23="S"),TRUE)</formula>
    </cfRule>
  </conditionalFormatting>
  <conditionalFormatting sqref="AB24">
    <cfRule type="expression" dxfId="687" priority="1290" stopIfTrue="1">
      <formula>IF($BL$30="c",TRUE)</formula>
    </cfRule>
    <cfRule type="expression" dxfId="686" priority="1291" stopIfTrue="1">
      <formula>IF(($AB$4="Z")*AND($B$24="T"),TRUE)</formula>
    </cfRule>
  </conditionalFormatting>
  <conditionalFormatting sqref="AB25">
    <cfRule type="expression" dxfId="685" priority="1352" stopIfTrue="1">
      <formula>IF($BM$30="c",TRUE)</formula>
    </cfRule>
    <cfRule type="expression" dxfId="684" priority="1353" stopIfTrue="1">
      <formula>IF(($AB$4="Z")*AND($B$25="U"),TRUE)</formula>
    </cfRule>
  </conditionalFormatting>
  <conditionalFormatting sqref="AB26">
    <cfRule type="expression" dxfId="683" priority="1414" stopIfTrue="1">
      <formula>IF($BN$30="c",TRUE)</formula>
    </cfRule>
    <cfRule type="expression" dxfId="682" priority="1415" stopIfTrue="1">
      <formula>IF(($AB$4="Z")*AND($B$26="V"),TRUE)</formula>
    </cfRule>
  </conditionalFormatting>
  <conditionalFormatting sqref="AB27">
    <cfRule type="expression" dxfId="681" priority="1476" stopIfTrue="1">
      <formula>IF($BO$30="c",TRUE)</formula>
    </cfRule>
    <cfRule type="expression" dxfId="680" priority="1477" stopIfTrue="1">
      <formula>IF(($AB$4="Z")*AND($B$27="W"),TRUE)</formula>
    </cfRule>
  </conditionalFormatting>
  <conditionalFormatting sqref="AB28">
    <cfRule type="expression" dxfId="679" priority="1538" stopIfTrue="1">
      <formula>IF($BP$30="c",TRUE)</formula>
    </cfRule>
    <cfRule type="expression" dxfId="678" priority="1539" stopIfTrue="1">
      <formula>IF(($AB$4="Z")*AND($B$28="X"),TRUE)</formula>
    </cfRule>
  </conditionalFormatting>
  <conditionalFormatting sqref="AB29">
    <cfRule type="expression" dxfId="677" priority="1600" stopIfTrue="1">
      <formula>IF($BQ$30="c",TRUE)</formula>
    </cfRule>
    <cfRule type="expression" dxfId="676" priority="1601" stopIfTrue="1">
      <formula>IF(($AB$4="Z")*AND($B$29="Y"),TRUE)</formula>
    </cfRule>
  </conditionalFormatting>
  <conditionalFormatting sqref="AB31">
    <cfRule type="expression" dxfId="675" priority="1726" stopIfTrue="1">
      <formula>IF($BS$30="c",TRUE)</formula>
    </cfRule>
    <cfRule type="expression" dxfId="674" priority="1727" stopIfTrue="1">
      <formula>IF(($AB$4="Z")*AND($B$31="AA"),TRUE)</formula>
    </cfRule>
  </conditionalFormatting>
  <conditionalFormatting sqref="AB32">
    <cfRule type="expression" dxfId="673" priority="1788" stopIfTrue="1">
      <formula>IF($BT$30="c",TRUE)</formula>
    </cfRule>
    <cfRule type="expression" dxfId="672" priority="1789" stopIfTrue="1">
      <formula>IF(($AB$4="Z")*AND($B$32="AB"),TRUE)</formula>
    </cfRule>
  </conditionalFormatting>
  <conditionalFormatting sqref="AB33">
    <cfRule type="expression" dxfId="671" priority="1850" stopIfTrue="1">
      <formula>IF($BU$30="c",TRUE)</formula>
    </cfRule>
    <cfRule type="expression" dxfId="670" priority="1851" stopIfTrue="1">
      <formula>IF(($AB$4="Z")*AND($B$33="AC"),TRUE)</formula>
    </cfRule>
  </conditionalFormatting>
  <conditionalFormatting sqref="AB34">
    <cfRule type="expression" dxfId="669" priority="1912" stopIfTrue="1">
      <formula>IF($BV$30="c",TRUE)</formula>
    </cfRule>
    <cfRule type="expression" dxfId="668" priority="1913" stopIfTrue="1">
      <formula>IF(($AB$4="Z")*AND($B$34="AD"),TRUE)</formula>
    </cfRule>
  </conditionalFormatting>
  <conditionalFormatting sqref="AB35">
    <cfRule type="expression" dxfId="667" priority="1974" stopIfTrue="1">
      <formula>IF($BW$30="c",TRUE)</formula>
    </cfRule>
    <cfRule type="expression" dxfId="666" priority="1975" stopIfTrue="1">
      <formula>IF(($AB$4="Z")*AND($B$35="AE"),TRUE)</formula>
    </cfRule>
  </conditionalFormatting>
  <conditionalFormatting sqref="AB36">
    <cfRule type="expression" dxfId="665" priority="2036" stopIfTrue="1">
      <formula>IF($BX$30="c",TRUE)</formula>
    </cfRule>
    <cfRule type="expression" dxfId="664" priority="2037" stopIfTrue="1">
      <formula>IF(($AB$4="Z")*AND($B$36="AF"),TRUE)</formula>
    </cfRule>
  </conditionalFormatting>
  <conditionalFormatting sqref="AC5">
    <cfRule type="expression" dxfId="663" priority="114" stopIfTrue="1">
      <formula>IF($AS$31="c",TRUE)</formula>
    </cfRule>
    <cfRule type="expression" dxfId="662" priority="115" stopIfTrue="1">
      <formula>IF(($AC$4="AA")*AND($B$5="A"),TRUE)</formula>
    </cfRule>
  </conditionalFormatting>
  <conditionalFormatting sqref="AC6">
    <cfRule type="expression" dxfId="661" priority="176" stopIfTrue="1">
      <formula>IF($AT$31="c",TRUE)</formula>
    </cfRule>
    <cfRule type="expression" dxfId="660" priority="177" stopIfTrue="1">
      <formula>IF(($AC$4="AA")*AND($B$6="B"),TRUE)</formula>
    </cfRule>
  </conditionalFormatting>
  <conditionalFormatting sqref="AC7">
    <cfRule type="expression" dxfId="659" priority="238" stopIfTrue="1">
      <formula>IF($AU$31="c",TRUE)</formula>
    </cfRule>
    <cfRule type="expression" dxfId="658" priority="239" stopIfTrue="1">
      <formula>IF(($AC$4="AA")*AND($B$7="C"),TRUE)</formula>
    </cfRule>
  </conditionalFormatting>
  <conditionalFormatting sqref="AC8">
    <cfRule type="expression" dxfId="657" priority="300" stopIfTrue="1">
      <formula>IF($AV$31="c",TRUE)</formula>
    </cfRule>
    <cfRule type="expression" dxfId="656" priority="301" stopIfTrue="1">
      <formula>IF(($AC$4="AA")*AND($B$8="D"),TRUE)</formula>
    </cfRule>
  </conditionalFormatting>
  <conditionalFormatting sqref="AC9">
    <cfRule type="expression" dxfId="655" priority="362" stopIfTrue="1">
      <formula>IF($AW$31="c",TRUE)</formula>
    </cfRule>
    <cfRule type="expression" dxfId="654" priority="363" stopIfTrue="1">
      <formula>IF(($AC$4="AA")*AND($B$9="E"),TRUE)</formula>
    </cfRule>
  </conditionalFormatting>
  <conditionalFormatting sqref="AC10">
    <cfRule type="expression" dxfId="653" priority="424" stopIfTrue="1">
      <formula>IF($AX$31="c",TRUE)</formula>
    </cfRule>
    <cfRule type="expression" dxfId="652" priority="425" stopIfTrue="1">
      <formula>IF(($AC$4="AA")*AND($B$10="F"),TRUE)</formula>
    </cfRule>
  </conditionalFormatting>
  <conditionalFormatting sqref="AC11">
    <cfRule type="expression" dxfId="651" priority="486" stopIfTrue="1">
      <formula>IF($AY$31="c",TRUE)</formula>
    </cfRule>
    <cfRule type="expression" dxfId="650" priority="487" stopIfTrue="1">
      <formula>IF(($AC$4="AA")*AND($B$11="G"),TRUE)</formula>
    </cfRule>
  </conditionalFormatting>
  <conditionalFormatting sqref="AC12">
    <cfRule type="expression" dxfId="649" priority="548" stopIfTrue="1">
      <formula>IF($AZ$31="c",TRUE)</formula>
    </cfRule>
    <cfRule type="expression" dxfId="648" priority="549" stopIfTrue="1">
      <formula>IF(($AC$4="AA")*AND($B$12="H"),TRUE)</formula>
    </cfRule>
  </conditionalFormatting>
  <conditionalFormatting sqref="AC13">
    <cfRule type="expression" dxfId="647" priority="610" stopIfTrue="1">
      <formula>IF($BA$31="c",TRUE)</formula>
    </cfRule>
    <cfRule type="expression" dxfId="646" priority="611" stopIfTrue="1">
      <formula>IF(($AC$4="AA")*AND($B$13="I"),TRUE)</formula>
    </cfRule>
  </conditionalFormatting>
  <conditionalFormatting sqref="AC14">
    <cfRule type="expression" dxfId="645" priority="672" stopIfTrue="1">
      <formula>IF($BB$31="c",TRUE)</formula>
    </cfRule>
    <cfRule type="expression" dxfId="644" priority="673" stopIfTrue="1">
      <formula>IF(($AC$4="AA")*AND($B$14="J"),TRUE)</formula>
    </cfRule>
  </conditionalFormatting>
  <conditionalFormatting sqref="AC15">
    <cfRule type="expression" dxfId="643" priority="734" stopIfTrue="1">
      <formula>IF($BC$31="c",TRUE)</formula>
    </cfRule>
    <cfRule type="expression" dxfId="642" priority="735" stopIfTrue="1">
      <formula>IF(($AC$4="AA")*AND($B$15="K"),TRUE)</formula>
    </cfRule>
  </conditionalFormatting>
  <conditionalFormatting sqref="AC16">
    <cfRule type="expression" dxfId="641" priority="796" stopIfTrue="1">
      <formula>IF($BD$31="c",TRUE)</formula>
    </cfRule>
    <cfRule type="expression" dxfId="640" priority="797" stopIfTrue="1">
      <formula>IF(($AC$4="AA")*AND($B$16="L"),TRUE)</formula>
    </cfRule>
  </conditionalFormatting>
  <conditionalFormatting sqref="AC17">
    <cfRule type="expression" dxfId="639" priority="858" stopIfTrue="1">
      <formula>IF($BE$31="c",TRUE)</formula>
    </cfRule>
    <cfRule type="expression" dxfId="638" priority="859" stopIfTrue="1">
      <formula>IF(($AC$4="AA")*AND($B$17="M"),TRUE)</formula>
    </cfRule>
  </conditionalFormatting>
  <conditionalFormatting sqref="AC18">
    <cfRule type="expression" dxfId="637" priority="920" stopIfTrue="1">
      <formula>IF($BF$31="c",TRUE)</formula>
    </cfRule>
    <cfRule type="expression" dxfId="636" priority="921" stopIfTrue="1">
      <formula>IF(($AC$4="AA")*AND($B$18="N"),TRUE)</formula>
    </cfRule>
  </conditionalFormatting>
  <conditionalFormatting sqref="AC19">
    <cfRule type="expression" dxfId="635" priority="982" stopIfTrue="1">
      <formula>IF($BG$31="c",TRUE)</formula>
    </cfRule>
    <cfRule type="expression" dxfId="634" priority="983" stopIfTrue="1">
      <formula>IF(($AC$4="AA")*AND($B$19="O"),TRUE)</formula>
    </cfRule>
  </conditionalFormatting>
  <conditionalFormatting sqref="AC20">
    <cfRule type="expression" dxfId="633" priority="1044" stopIfTrue="1">
      <formula>IF($BH$31="c",TRUE)</formula>
    </cfRule>
    <cfRule type="expression" dxfId="632" priority="1045" stopIfTrue="1">
      <formula>IF(($AC$4="AA")*AND($B$20="P"),TRUE)</formula>
    </cfRule>
  </conditionalFormatting>
  <conditionalFormatting sqref="AC21">
    <cfRule type="expression" dxfId="631" priority="1106" stopIfTrue="1">
      <formula>IF($BI$31="c",TRUE)</formula>
    </cfRule>
    <cfRule type="expression" dxfId="630" priority="1107" stopIfTrue="1">
      <formula>IF(($AC$4="AA")*AND($B$21="Q"),TRUE)</formula>
    </cfRule>
  </conditionalFormatting>
  <conditionalFormatting sqref="AC22">
    <cfRule type="expression" dxfId="629" priority="1168" stopIfTrue="1">
      <formula>IF($BJ$31="c",TRUE)</formula>
    </cfRule>
    <cfRule type="expression" dxfId="628" priority="1169" stopIfTrue="1">
      <formula>IF(($AC$4="AA")*AND($B$22="R"),TRUE)</formula>
    </cfRule>
  </conditionalFormatting>
  <conditionalFormatting sqref="AC23">
    <cfRule type="expression" dxfId="627" priority="1230" stopIfTrue="1">
      <formula>IF($BK$31="c",TRUE)</formula>
    </cfRule>
    <cfRule type="expression" dxfId="626" priority="1231" stopIfTrue="1">
      <formula>IF(($AC$4="AA")*AND($B$23="S"),TRUE)</formula>
    </cfRule>
  </conditionalFormatting>
  <conditionalFormatting sqref="AC24">
    <cfRule type="expression" dxfId="625" priority="1292" stopIfTrue="1">
      <formula>IF($BL$31="c",TRUE)</formula>
    </cfRule>
    <cfRule type="expression" dxfId="624" priority="1293" stopIfTrue="1">
      <formula>IF(($AC$4="AA")*AND($B$24="T"),TRUE)</formula>
    </cfRule>
  </conditionalFormatting>
  <conditionalFormatting sqref="AC25">
    <cfRule type="expression" dxfId="623" priority="1354" stopIfTrue="1">
      <formula>IF($BM$31="c",TRUE)</formula>
    </cfRule>
    <cfRule type="expression" dxfId="622" priority="1355" stopIfTrue="1">
      <formula>IF(($AC$4="AA")*AND($B$25="U"),TRUE)</formula>
    </cfRule>
  </conditionalFormatting>
  <conditionalFormatting sqref="AC26">
    <cfRule type="expression" dxfId="621" priority="1416" stopIfTrue="1">
      <formula>IF($BN$31="c",TRUE)</formula>
    </cfRule>
    <cfRule type="expression" dxfId="620" priority="1417" stopIfTrue="1">
      <formula>IF(($AC$4="AA")*AND($B$26="V"),TRUE)</formula>
    </cfRule>
  </conditionalFormatting>
  <conditionalFormatting sqref="AC27">
    <cfRule type="expression" dxfId="619" priority="1478" stopIfTrue="1">
      <formula>IF($BO$31="c",TRUE)</formula>
    </cfRule>
    <cfRule type="expression" dxfId="618" priority="1479" stopIfTrue="1">
      <formula>IF(($AC$4="AA")*AND($B$27="W"),TRUE)</formula>
    </cfRule>
  </conditionalFormatting>
  <conditionalFormatting sqref="AC28">
    <cfRule type="expression" dxfId="617" priority="1540" stopIfTrue="1">
      <formula>IF($BP$31="c",TRUE)</formula>
    </cfRule>
    <cfRule type="expression" dxfId="616" priority="1541" stopIfTrue="1">
      <formula>IF(($AC$4="AA")*AND($B$28="X"),TRUE)</formula>
    </cfRule>
  </conditionalFormatting>
  <conditionalFormatting sqref="AC29">
    <cfRule type="expression" dxfId="615" priority="1602" stopIfTrue="1">
      <formula>IF($BQ$31="c",TRUE)</formula>
    </cfRule>
    <cfRule type="expression" dxfId="614" priority="1603" stopIfTrue="1">
      <formula>IF(($AC$4="AA")*AND($B$29="Y"),TRUE)</formula>
    </cfRule>
  </conditionalFormatting>
  <conditionalFormatting sqref="AC30">
    <cfRule type="expression" dxfId="613" priority="1664" stopIfTrue="1">
      <formula>IF($BR$31="c",TRUE)</formula>
    </cfRule>
    <cfRule type="expression" dxfId="612" priority="1665" stopIfTrue="1">
      <formula>IF(($AC$4="AA")*AND($B$30="Z"),TRUE)</formula>
    </cfRule>
  </conditionalFormatting>
  <conditionalFormatting sqref="AC32">
    <cfRule type="expression" dxfId="611" priority="1790" stopIfTrue="1">
      <formula>IF($BT$31="c",TRUE)</formula>
    </cfRule>
    <cfRule type="expression" dxfId="610" priority="1791" stopIfTrue="1">
      <formula>IF(($AC$4="AA")*AND($B$32="AB"),TRUE)</formula>
    </cfRule>
  </conditionalFormatting>
  <conditionalFormatting sqref="AC33">
    <cfRule type="expression" dxfId="609" priority="1852" stopIfTrue="1">
      <formula>IF($BU$31="c",TRUE)</formula>
    </cfRule>
    <cfRule type="expression" dxfId="608" priority="1853" stopIfTrue="1">
      <formula>IF(($AC$4="AA")*AND($B$33="AC"),TRUE)</formula>
    </cfRule>
  </conditionalFormatting>
  <conditionalFormatting sqref="AC34">
    <cfRule type="expression" dxfId="607" priority="1914" stopIfTrue="1">
      <formula>IF($BV$31="c",TRUE)</formula>
    </cfRule>
    <cfRule type="expression" dxfId="606" priority="1915" stopIfTrue="1">
      <formula>IF(($AC$4="AA")*AND($B$34="AD"),TRUE)</formula>
    </cfRule>
  </conditionalFormatting>
  <conditionalFormatting sqref="AC35">
    <cfRule type="expression" dxfId="605" priority="1976" stopIfTrue="1">
      <formula>IF($BW$31="c",TRUE)</formula>
    </cfRule>
    <cfRule type="expression" dxfId="604" priority="1977" stopIfTrue="1">
      <formula>IF(($AC$4="AA")*AND($B$35="AE"),TRUE)</formula>
    </cfRule>
  </conditionalFormatting>
  <conditionalFormatting sqref="AC36">
    <cfRule type="expression" dxfId="603" priority="2038" stopIfTrue="1">
      <formula>IF($BX$31="c",TRUE)</formula>
    </cfRule>
    <cfRule type="expression" dxfId="602" priority="2039" stopIfTrue="1">
      <formula>IF(($AC$4="AA")*AND($B$36="AF"),TRUE)</formula>
    </cfRule>
  </conditionalFormatting>
  <conditionalFormatting sqref="AD5">
    <cfRule type="expression" dxfId="601" priority="116" stopIfTrue="1">
      <formula>IF($AS$32="c",TRUE)</formula>
    </cfRule>
    <cfRule type="expression" dxfId="600" priority="117" stopIfTrue="1">
      <formula>IF(($AD$4="AB")*AND($B$5="A"),TRUE)</formula>
    </cfRule>
  </conditionalFormatting>
  <conditionalFormatting sqref="AD6">
    <cfRule type="expression" dxfId="599" priority="178" stopIfTrue="1">
      <formula>IF($AT$32="c",TRUE)</formula>
    </cfRule>
    <cfRule type="expression" dxfId="598" priority="179" stopIfTrue="1">
      <formula>IF(($AD$4="AB")*AND($B$6="B"),TRUE)</formula>
    </cfRule>
  </conditionalFormatting>
  <conditionalFormatting sqref="AD7">
    <cfRule type="expression" dxfId="597" priority="240" stopIfTrue="1">
      <formula>IF($AU$32="c",TRUE)</formula>
    </cfRule>
    <cfRule type="expression" dxfId="596" priority="241" stopIfTrue="1">
      <formula>IF(($AD$4="AB")*AND($B$7="C"),TRUE)</formula>
    </cfRule>
  </conditionalFormatting>
  <conditionalFormatting sqref="AD8">
    <cfRule type="expression" dxfId="595" priority="302" stopIfTrue="1">
      <formula>IF($AV$32="c",TRUE)</formula>
    </cfRule>
    <cfRule type="expression" dxfId="594" priority="303" stopIfTrue="1">
      <formula>IF(($AD$4="AB")*AND($B$8="D"),TRUE)</formula>
    </cfRule>
  </conditionalFormatting>
  <conditionalFormatting sqref="AD9">
    <cfRule type="expression" dxfId="593" priority="364" stopIfTrue="1">
      <formula>IF($AW$32="c",TRUE)</formula>
    </cfRule>
    <cfRule type="expression" dxfId="592" priority="365" stopIfTrue="1">
      <formula>IF(($AD$4="AB")*AND($B$9="E"),TRUE)</formula>
    </cfRule>
  </conditionalFormatting>
  <conditionalFormatting sqref="AD10">
    <cfRule type="expression" dxfId="591" priority="426" stopIfTrue="1">
      <formula>IF($AX$32="c",TRUE)</formula>
    </cfRule>
    <cfRule type="expression" dxfId="590" priority="427" stopIfTrue="1">
      <formula>IF(($AD$4="AB")*AND($B$10="F"),TRUE)</formula>
    </cfRule>
  </conditionalFormatting>
  <conditionalFormatting sqref="AD11">
    <cfRule type="expression" dxfId="589" priority="488" stopIfTrue="1">
      <formula>IF($AY$32="c",TRUE)</formula>
    </cfRule>
    <cfRule type="expression" dxfId="588" priority="489" stopIfTrue="1">
      <formula>IF(($AD$4="AB")*AND($B$11="G"),TRUE)</formula>
    </cfRule>
  </conditionalFormatting>
  <conditionalFormatting sqref="AD12">
    <cfRule type="expression" dxfId="587" priority="550" stopIfTrue="1">
      <formula>IF($AZ$32="c",TRUE)</formula>
    </cfRule>
    <cfRule type="expression" dxfId="586" priority="551" stopIfTrue="1">
      <formula>IF(($AD$4="AB")*AND($B$12="H"),TRUE)</formula>
    </cfRule>
  </conditionalFormatting>
  <conditionalFormatting sqref="AD13">
    <cfRule type="expression" dxfId="585" priority="612" stopIfTrue="1">
      <formula>IF($BA$32="c",TRUE)</formula>
    </cfRule>
    <cfRule type="expression" dxfId="584" priority="613" stopIfTrue="1">
      <formula>IF(($AD$4="AB")*AND($B$13="I"),TRUE)</formula>
    </cfRule>
  </conditionalFormatting>
  <conditionalFormatting sqref="AD14">
    <cfRule type="expression" dxfId="583" priority="674" stopIfTrue="1">
      <formula>IF($BB$32="c",TRUE)</formula>
    </cfRule>
    <cfRule type="expression" dxfId="582" priority="675" stopIfTrue="1">
      <formula>IF(($AD$4="AB")*AND($B$14="J"),TRUE)</formula>
    </cfRule>
  </conditionalFormatting>
  <conditionalFormatting sqref="AD15">
    <cfRule type="expression" dxfId="581" priority="736" stopIfTrue="1">
      <formula>IF($BC$32="c",TRUE)</formula>
    </cfRule>
    <cfRule type="expression" dxfId="580" priority="737" stopIfTrue="1">
      <formula>IF(($AD$4="AB")*AND($B$15="K"),TRUE)</formula>
    </cfRule>
  </conditionalFormatting>
  <conditionalFormatting sqref="AD16">
    <cfRule type="expression" dxfId="579" priority="798" stopIfTrue="1">
      <formula>IF($BD$32="c",TRUE)</formula>
    </cfRule>
    <cfRule type="expression" dxfId="578" priority="799" stopIfTrue="1">
      <formula>IF(($AD$4="AB")*AND($B$16="L"),TRUE)</formula>
    </cfRule>
  </conditionalFormatting>
  <conditionalFormatting sqref="AD17">
    <cfRule type="expression" dxfId="577" priority="860" stopIfTrue="1">
      <formula>IF($BE$32="c",TRUE)</formula>
    </cfRule>
    <cfRule type="expression" dxfId="576" priority="861" stopIfTrue="1">
      <formula>IF(($AD$4="AB")*AND($B$17="M"),TRUE)</formula>
    </cfRule>
  </conditionalFormatting>
  <conditionalFormatting sqref="AD18">
    <cfRule type="expression" dxfId="575" priority="922" stopIfTrue="1">
      <formula>IF($BF$32="c",TRUE)</formula>
    </cfRule>
    <cfRule type="expression" dxfId="574" priority="923" stopIfTrue="1">
      <formula>IF(($AD$4="AB")*AND($B$18="N"),TRUE)</formula>
    </cfRule>
  </conditionalFormatting>
  <conditionalFormatting sqref="AD19">
    <cfRule type="expression" dxfId="573" priority="984" stopIfTrue="1">
      <formula>IF($BG$32="c",TRUE)</formula>
    </cfRule>
    <cfRule type="expression" dxfId="572" priority="985" stopIfTrue="1">
      <formula>IF(($AD$4="AB")*AND($B$19="O"),TRUE)</formula>
    </cfRule>
  </conditionalFormatting>
  <conditionalFormatting sqref="AD20">
    <cfRule type="expression" dxfId="571" priority="1046" stopIfTrue="1">
      <formula>IF($BH$32="c",TRUE)</formula>
    </cfRule>
    <cfRule type="expression" dxfId="570" priority="1047" stopIfTrue="1">
      <formula>IF(($AD$4="AB")*AND($B$20="P"),TRUE)</formula>
    </cfRule>
  </conditionalFormatting>
  <conditionalFormatting sqref="AD21">
    <cfRule type="expression" dxfId="569" priority="1108" stopIfTrue="1">
      <formula>IF($BI$32="c",TRUE)</formula>
    </cfRule>
    <cfRule type="expression" dxfId="568" priority="1109" stopIfTrue="1">
      <formula>IF(($AD$4="AB")*AND($B$21="Q"),TRUE)</formula>
    </cfRule>
  </conditionalFormatting>
  <conditionalFormatting sqref="AD22">
    <cfRule type="expression" dxfId="567" priority="1170" stopIfTrue="1">
      <formula>IF($BJ$32="c",TRUE)</formula>
    </cfRule>
    <cfRule type="expression" dxfId="566" priority="1171" stopIfTrue="1">
      <formula>IF(($AD$4="AB")*AND($B$22="R"),TRUE)</formula>
    </cfRule>
  </conditionalFormatting>
  <conditionalFormatting sqref="AD23">
    <cfRule type="expression" dxfId="565" priority="1232" stopIfTrue="1">
      <formula>IF($BK$32="c",TRUE)</formula>
    </cfRule>
    <cfRule type="expression" dxfId="564" priority="1233" stopIfTrue="1">
      <formula>IF(($AD$4="AB")*AND($B$23="S"),TRUE)</formula>
    </cfRule>
  </conditionalFormatting>
  <conditionalFormatting sqref="AD24">
    <cfRule type="expression" dxfId="563" priority="1294" stopIfTrue="1">
      <formula>IF($BL$32="c",TRUE)</formula>
    </cfRule>
    <cfRule type="expression" dxfId="562" priority="1295" stopIfTrue="1">
      <formula>IF(($AD$4="AB")*AND($B$24="T"),TRUE)</formula>
    </cfRule>
  </conditionalFormatting>
  <conditionalFormatting sqref="AD25">
    <cfRule type="expression" dxfId="561" priority="1356" stopIfTrue="1">
      <formula>IF($BM$32="c",TRUE)</formula>
    </cfRule>
    <cfRule type="expression" dxfId="560" priority="1357" stopIfTrue="1">
      <formula>IF(($AD$4="AB")*AND($B$25="U"),TRUE)</formula>
    </cfRule>
  </conditionalFormatting>
  <conditionalFormatting sqref="AD26">
    <cfRule type="expression" dxfId="559" priority="1418" stopIfTrue="1">
      <formula>IF($BN$32="c",TRUE)</formula>
    </cfRule>
    <cfRule type="expression" dxfId="558" priority="1419" stopIfTrue="1">
      <formula>IF(($AD$4="AB")*AND($B$26="V"),TRUE)</formula>
    </cfRule>
  </conditionalFormatting>
  <conditionalFormatting sqref="AD27">
    <cfRule type="expression" dxfId="557" priority="1480" stopIfTrue="1">
      <formula>IF($BO$32="c",TRUE)</formula>
    </cfRule>
    <cfRule type="expression" dxfId="556" priority="1481" stopIfTrue="1">
      <formula>IF(($AD$4="AB")*AND($B$27="W"),TRUE)</formula>
    </cfRule>
  </conditionalFormatting>
  <conditionalFormatting sqref="AD28">
    <cfRule type="expression" dxfId="555" priority="1542" stopIfTrue="1">
      <formula>IF($BP$32="c",TRUE)</formula>
    </cfRule>
    <cfRule type="expression" dxfId="554" priority="1543" stopIfTrue="1">
      <formula>IF(($AD$4="AB")*AND($B$28="X"),TRUE)</formula>
    </cfRule>
  </conditionalFormatting>
  <conditionalFormatting sqref="AD29">
    <cfRule type="expression" dxfId="553" priority="1604" stopIfTrue="1">
      <formula>IF($BQ$32="c",TRUE)</formula>
    </cfRule>
    <cfRule type="expression" dxfId="552" priority="1605" stopIfTrue="1">
      <formula>IF(($AD$4="AB")*AND($B$29="Y"),TRUE)</formula>
    </cfRule>
  </conditionalFormatting>
  <conditionalFormatting sqref="AD30">
    <cfRule type="expression" dxfId="551" priority="1666" stopIfTrue="1">
      <formula>IF($BR$32="c",TRUE)</formula>
    </cfRule>
    <cfRule type="expression" dxfId="550" priority="1667" stopIfTrue="1">
      <formula>IF(($AD$4="AB")*AND($B$30="Z"),TRUE)</formula>
    </cfRule>
  </conditionalFormatting>
  <conditionalFormatting sqref="AD31">
    <cfRule type="expression" dxfId="549" priority="1728" stopIfTrue="1">
      <formula>IF($BS$32="c",TRUE)</formula>
    </cfRule>
    <cfRule type="expression" dxfId="548" priority="1729" stopIfTrue="1">
      <formula>IF(($AD$4="AB")*AND($B$31="AA"),TRUE)</formula>
    </cfRule>
  </conditionalFormatting>
  <conditionalFormatting sqref="AD33">
    <cfRule type="expression" dxfId="547" priority="1854" stopIfTrue="1">
      <formula>IF($BU$32="c",TRUE)</formula>
    </cfRule>
    <cfRule type="expression" dxfId="546" priority="1855" stopIfTrue="1">
      <formula>IF(($AD$4="AB")*AND($B$33="AC"),TRUE)</formula>
    </cfRule>
  </conditionalFormatting>
  <conditionalFormatting sqref="AD34">
    <cfRule type="expression" dxfId="545" priority="1916" stopIfTrue="1">
      <formula>IF($BV$32="c",TRUE)</formula>
    </cfRule>
    <cfRule type="expression" dxfId="544" priority="1917" stopIfTrue="1">
      <formula>IF(($AD$4="AB")*AND($B$34="AD"),TRUE)</formula>
    </cfRule>
  </conditionalFormatting>
  <conditionalFormatting sqref="AD35">
    <cfRule type="expression" dxfId="543" priority="1978" stopIfTrue="1">
      <formula>IF($BW$32="c",TRUE)</formula>
    </cfRule>
    <cfRule type="expression" dxfId="542" priority="1979" stopIfTrue="1">
      <formula>IF(($AD$4="AB")*AND($B$35="AE"),TRUE)</formula>
    </cfRule>
  </conditionalFormatting>
  <conditionalFormatting sqref="AD36">
    <cfRule type="expression" dxfId="541" priority="2040" stopIfTrue="1">
      <formula>IF($BX$32="c",TRUE)</formula>
    </cfRule>
    <cfRule type="expression" dxfId="540" priority="2041" stopIfTrue="1">
      <formula>IF(($AD$4="AB")*AND($B$36="AF"),TRUE)</formula>
    </cfRule>
  </conditionalFormatting>
  <conditionalFormatting sqref="AE5">
    <cfRule type="expression" dxfId="539" priority="118" stopIfTrue="1">
      <formula>IF($AS$33="c",TRUE)</formula>
    </cfRule>
    <cfRule type="expression" dxfId="538" priority="119" stopIfTrue="1">
      <formula>IF(($AE$4="AC")*AND($B$5="A"),TRUE)</formula>
    </cfRule>
  </conditionalFormatting>
  <conditionalFormatting sqref="AE6">
    <cfRule type="expression" dxfId="537" priority="180" stopIfTrue="1">
      <formula>IF($AT$33="c",TRUE)</formula>
    </cfRule>
    <cfRule type="expression" dxfId="536" priority="181" stopIfTrue="1">
      <formula>IF(($AE$4="AC")*AND($B$6="B"),TRUE)</formula>
    </cfRule>
  </conditionalFormatting>
  <conditionalFormatting sqref="AE7">
    <cfRule type="expression" dxfId="535" priority="242" stopIfTrue="1">
      <formula>IF($AU$33="c",TRUE)</formula>
    </cfRule>
    <cfRule type="expression" dxfId="534" priority="243" stopIfTrue="1">
      <formula>IF(($AE$4="AC")*AND($B$7="C"),TRUE)</formula>
    </cfRule>
  </conditionalFormatting>
  <conditionalFormatting sqref="AE8">
    <cfRule type="expression" dxfId="533" priority="304" stopIfTrue="1">
      <formula>IF($AV$33="c",TRUE)</formula>
    </cfRule>
    <cfRule type="expression" dxfId="532" priority="305" stopIfTrue="1">
      <formula>IF(($AE$4="AC")*AND($B$8="D"),TRUE)</formula>
    </cfRule>
  </conditionalFormatting>
  <conditionalFormatting sqref="AE9">
    <cfRule type="expression" dxfId="531" priority="366" stopIfTrue="1">
      <formula>IF($AW$33="c",TRUE)</formula>
    </cfRule>
    <cfRule type="expression" dxfId="530" priority="367" stopIfTrue="1">
      <formula>IF(($AE$4="AC")*AND($B$9="E"),TRUE)</formula>
    </cfRule>
  </conditionalFormatting>
  <conditionalFormatting sqref="AE10">
    <cfRule type="expression" dxfId="529" priority="428" stopIfTrue="1">
      <formula>IF($AX$33="c",TRUE)</formula>
    </cfRule>
    <cfRule type="expression" dxfId="528" priority="429" stopIfTrue="1">
      <formula>IF(($AE$4="AC")*AND($B$10="F"),TRUE)</formula>
    </cfRule>
  </conditionalFormatting>
  <conditionalFormatting sqref="AE11">
    <cfRule type="expression" dxfId="527" priority="490" stopIfTrue="1">
      <formula>IF($AY$33="c",TRUE)</formula>
    </cfRule>
    <cfRule type="expression" dxfId="526" priority="491" stopIfTrue="1">
      <formula>IF(($AE$4="AC")*AND($B$11="G"),TRUE)</formula>
    </cfRule>
  </conditionalFormatting>
  <conditionalFormatting sqref="AE12">
    <cfRule type="expression" dxfId="525" priority="552" stopIfTrue="1">
      <formula>IF($AZ$33="c",TRUE)</formula>
    </cfRule>
    <cfRule type="expression" dxfId="524" priority="553" stopIfTrue="1">
      <formula>IF(($AE$4="AC")*AND($B$12="H"),TRUE)</formula>
    </cfRule>
  </conditionalFormatting>
  <conditionalFormatting sqref="AE13">
    <cfRule type="expression" dxfId="523" priority="614" stopIfTrue="1">
      <formula>IF($BA$33="c",TRUE)</formula>
    </cfRule>
    <cfRule type="expression" dxfId="522" priority="615" stopIfTrue="1">
      <formula>IF(($AE$4="AC")*AND($B$13="I"),TRUE)</formula>
    </cfRule>
  </conditionalFormatting>
  <conditionalFormatting sqref="AE14">
    <cfRule type="expression" dxfId="521" priority="676" stopIfTrue="1">
      <formula>IF($BB$33="c",TRUE)</formula>
    </cfRule>
    <cfRule type="expression" dxfId="520" priority="677" stopIfTrue="1">
      <formula>IF(($AE$4="AC")*AND($B$14="J"),TRUE)</formula>
    </cfRule>
  </conditionalFormatting>
  <conditionalFormatting sqref="AE15">
    <cfRule type="expression" dxfId="519" priority="738" stopIfTrue="1">
      <formula>IF($BC$33="c",TRUE)</formula>
    </cfRule>
    <cfRule type="expression" dxfId="518" priority="739" stopIfTrue="1">
      <formula>IF(($AE$4="AC")*AND($B$15="K"),TRUE)</formula>
    </cfRule>
  </conditionalFormatting>
  <conditionalFormatting sqref="AE16">
    <cfRule type="expression" dxfId="517" priority="800" stopIfTrue="1">
      <formula>IF($BD$33="c",TRUE)</formula>
    </cfRule>
    <cfRule type="expression" dxfId="516" priority="801" stopIfTrue="1">
      <formula>IF(($AE$4="AC")*AND($B$16="L"),TRUE)</formula>
    </cfRule>
  </conditionalFormatting>
  <conditionalFormatting sqref="AE17">
    <cfRule type="expression" dxfId="515" priority="862" stopIfTrue="1">
      <formula>IF($BE$33="c",TRUE)</formula>
    </cfRule>
    <cfRule type="expression" dxfId="514" priority="863" stopIfTrue="1">
      <formula>IF(($AE$4="AC")*AND($B$17="M"),TRUE)</formula>
    </cfRule>
  </conditionalFormatting>
  <conditionalFormatting sqref="AE18">
    <cfRule type="expression" dxfId="513" priority="924" stopIfTrue="1">
      <formula>IF($BF$33="c",TRUE)</formula>
    </cfRule>
    <cfRule type="expression" dxfId="512" priority="925" stopIfTrue="1">
      <formula>IF(($AE$4="AC")*AND($B$18="N"),TRUE)</formula>
    </cfRule>
  </conditionalFormatting>
  <conditionalFormatting sqref="AE19">
    <cfRule type="expression" dxfId="511" priority="986" stopIfTrue="1">
      <formula>IF($BG$33="c",TRUE)</formula>
    </cfRule>
    <cfRule type="expression" dxfId="510" priority="987" stopIfTrue="1">
      <formula>IF(($AE$4="AC")*AND($B$19="O"),TRUE)</formula>
    </cfRule>
  </conditionalFormatting>
  <conditionalFormatting sqref="AE20">
    <cfRule type="expression" dxfId="509" priority="1048" stopIfTrue="1">
      <formula>IF($BH$33="c",TRUE)</formula>
    </cfRule>
    <cfRule type="expression" dxfId="508" priority="1049" stopIfTrue="1">
      <formula>IF(($AE$4="AC")*AND($B$20="P"),TRUE)</formula>
    </cfRule>
  </conditionalFormatting>
  <conditionalFormatting sqref="AE21">
    <cfRule type="expression" dxfId="507" priority="1110" stopIfTrue="1">
      <formula>IF($BI$33="c",TRUE)</formula>
    </cfRule>
    <cfRule type="expression" dxfId="506" priority="1111" stopIfTrue="1">
      <formula>IF(($AE$4="AC")*AND($B$21="Q"),TRUE)</formula>
    </cfRule>
  </conditionalFormatting>
  <conditionalFormatting sqref="AE22">
    <cfRule type="expression" dxfId="505" priority="1172" stopIfTrue="1">
      <formula>IF($BJ$33="c",TRUE)</formula>
    </cfRule>
    <cfRule type="expression" dxfId="504" priority="1173" stopIfTrue="1">
      <formula>IF(($AE$4="AC")*AND($B$22="R"),TRUE)</formula>
    </cfRule>
  </conditionalFormatting>
  <conditionalFormatting sqref="AE23">
    <cfRule type="expression" dxfId="503" priority="1234" stopIfTrue="1">
      <formula>IF($BK$33="c",TRUE)</formula>
    </cfRule>
    <cfRule type="expression" dxfId="502" priority="1235" stopIfTrue="1">
      <formula>IF(($AE$4="AC")*AND($B$23="S"),TRUE)</formula>
    </cfRule>
  </conditionalFormatting>
  <conditionalFormatting sqref="AE24">
    <cfRule type="expression" dxfId="501" priority="1296" stopIfTrue="1">
      <formula>IF($BL$33="c",TRUE)</formula>
    </cfRule>
    <cfRule type="expression" dxfId="500" priority="1297" stopIfTrue="1">
      <formula>IF(($AE$4="AC")*AND($B$24="T"),TRUE)</formula>
    </cfRule>
  </conditionalFormatting>
  <conditionalFormatting sqref="AE25">
    <cfRule type="expression" dxfId="499" priority="1358" stopIfTrue="1">
      <formula>IF($BM$33="c",TRUE)</formula>
    </cfRule>
    <cfRule type="expression" dxfId="498" priority="1359" stopIfTrue="1">
      <formula>IF(($AE$4="AC")*AND($B$25="U"),TRUE)</formula>
    </cfRule>
  </conditionalFormatting>
  <conditionalFormatting sqref="AE26">
    <cfRule type="expression" dxfId="497" priority="1420" stopIfTrue="1">
      <formula>IF($BN$33="c",TRUE)</formula>
    </cfRule>
    <cfRule type="expression" dxfId="496" priority="1421" stopIfTrue="1">
      <formula>IF(($AE$4="AC")*AND($B$26="V"),TRUE)</formula>
    </cfRule>
  </conditionalFormatting>
  <conditionalFormatting sqref="AE27">
    <cfRule type="expression" dxfId="495" priority="1482" stopIfTrue="1">
      <formula>IF($BO$33="c",TRUE)</formula>
    </cfRule>
    <cfRule type="expression" dxfId="494" priority="1483" stopIfTrue="1">
      <formula>IF(($AE$4="AC")*AND($B$27="W"),TRUE)</formula>
    </cfRule>
  </conditionalFormatting>
  <conditionalFormatting sqref="AE28">
    <cfRule type="expression" dxfId="493" priority="1544" stopIfTrue="1">
      <formula>IF($BP$33="c",TRUE)</formula>
    </cfRule>
    <cfRule type="expression" dxfId="492" priority="1545" stopIfTrue="1">
      <formula>IF(($AE$4="AC")*AND($B$28="X"),TRUE)</formula>
    </cfRule>
  </conditionalFormatting>
  <conditionalFormatting sqref="AE29">
    <cfRule type="expression" dxfId="491" priority="1606" stopIfTrue="1">
      <formula>IF($BQ$33="c",TRUE)</formula>
    </cfRule>
    <cfRule type="expression" dxfId="490" priority="1607" stopIfTrue="1">
      <formula>IF(($AE$4="AC")*AND($B$29="Y"),TRUE)</formula>
    </cfRule>
  </conditionalFormatting>
  <conditionalFormatting sqref="AE30">
    <cfRule type="expression" dxfId="489" priority="1668" stopIfTrue="1">
      <formula>IF($BR$33="c",TRUE)</formula>
    </cfRule>
    <cfRule type="expression" dxfId="488" priority="1669" stopIfTrue="1">
      <formula>IF(($AE$4="AC")*AND($B$30="Z"),TRUE)</formula>
    </cfRule>
  </conditionalFormatting>
  <conditionalFormatting sqref="AE31">
    <cfRule type="expression" dxfId="487" priority="1730" stopIfTrue="1">
      <formula>IF($BS$33="c",TRUE)</formula>
    </cfRule>
    <cfRule type="expression" dxfId="486" priority="1731" stopIfTrue="1">
      <formula>IF(($AE$4="AC")*AND($B$31="AA"),TRUE)</formula>
    </cfRule>
  </conditionalFormatting>
  <conditionalFormatting sqref="AE32">
    <cfRule type="expression" dxfId="485" priority="1792" stopIfTrue="1">
      <formula>IF($BT$33="c",TRUE)</formula>
    </cfRule>
    <cfRule type="expression" dxfId="484" priority="1793" stopIfTrue="1">
      <formula>IF(($AE$4="AC")*AND($B$32="AB"),TRUE)</formula>
    </cfRule>
  </conditionalFormatting>
  <conditionalFormatting sqref="AE34">
    <cfRule type="expression" dxfId="483" priority="1918" stopIfTrue="1">
      <formula>IF($BV$33="c",TRUE)</formula>
    </cfRule>
    <cfRule type="expression" dxfId="482" priority="1919" stopIfTrue="1">
      <formula>IF(($AE$4="AC")*AND($B$34="AD"),TRUE)</formula>
    </cfRule>
  </conditionalFormatting>
  <conditionalFormatting sqref="AE35">
    <cfRule type="expression" dxfId="481" priority="1980" stopIfTrue="1">
      <formula>IF($BW$33="c",TRUE)</formula>
    </cfRule>
    <cfRule type="expression" dxfId="480" priority="1981" stopIfTrue="1">
      <formula>IF(($AE$4="AC")*AND($B$35="AE"),TRUE)</formula>
    </cfRule>
  </conditionalFormatting>
  <conditionalFormatting sqref="AE36">
    <cfRule type="expression" dxfId="479" priority="2042" stopIfTrue="1">
      <formula>IF($BX$33="c",TRUE)</formula>
    </cfRule>
    <cfRule type="expression" dxfId="478" priority="2043" stopIfTrue="1">
      <formula>IF(($AE$4="AC")*AND($B$36="AF"),TRUE)</formula>
    </cfRule>
  </conditionalFormatting>
  <conditionalFormatting sqref="AF5">
    <cfRule type="expression" dxfId="477" priority="120" stopIfTrue="1">
      <formula>IF($AS$34="c",TRUE)</formula>
    </cfRule>
    <cfRule type="expression" dxfId="476" priority="121" stopIfTrue="1">
      <formula>IF(($AF$4="AD")*AND($B$5="A"),TRUE)</formula>
    </cfRule>
  </conditionalFormatting>
  <conditionalFormatting sqref="AF6">
    <cfRule type="expression" dxfId="475" priority="182" stopIfTrue="1">
      <formula>IF($AT$34="c",TRUE)</formula>
    </cfRule>
    <cfRule type="expression" dxfId="474" priority="183" stopIfTrue="1">
      <formula>IF(($AF$4="AD")*AND($B$6="B"),TRUE)</formula>
    </cfRule>
  </conditionalFormatting>
  <conditionalFormatting sqref="AF7">
    <cfRule type="expression" dxfId="473" priority="244" stopIfTrue="1">
      <formula>IF($AU$34="c",TRUE)</formula>
    </cfRule>
    <cfRule type="expression" dxfId="472" priority="245" stopIfTrue="1">
      <formula>IF(($AF$4="AD")*AND($B$7="C"),TRUE)</formula>
    </cfRule>
  </conditionalFormatting>
  <conditionalFormatting sqref="AF8">
    <cfRule type="expression" dxfId="471" priority="306" stopIfTrue="1">
      <formula>IF($AV$34="c",TRUE)</formula>
    </cfRule>
    <cfRule type="expression" dxfId="470" priority="307" stopIfTrue="1">
      <formula>IF(($AF$4="AD")*AND($B$8="D"),TRUE)</formula>
    </cfRule>
  </conditionalFormatting>
  <conditionalFormatting sqref="AF9">
    <cfRule type="expression" dxfId="469" priority="368" stopIfTrue="1">
      <formula>IF($AW$34="c",TRUE)</formula>
    </cfRule>
    <cfRule type="expression" dxfId="468" priority="369" stopIfTrue="1">
      <formula>IF(($AF$4="AD")*AND($B$9="E"),TRUE)</formula>
    </cfRule>
  </conditionalFormatting>
  <conditionalFormatting sqref="AF10">
    <cfRule type="expression" dxfId="467" priority="430" stopIfTrue="1">
      <formula>IF($AX$34="c",TRUE)</formula>
    </cfRule>
    <cfRule type="expression" dxfId="466" priority="431" stopIfTrue="1">
      <formula>IF(($AF$4="AD")*AND($B$10="F"),TRUE)</formula>
    </cfRule>
  </conditionalFormatting>
  <conditionalFormatting sqref="AF11">
    <cfRule type="expression" dxfId="465" priority="492" stopIfTrue="1">
      <formula>IF($AY$34="c",TRUE)</formula>
    </cfRule>
    <cfRule type="expression" dxfId="464" priority="493" stopIfTrue="1">
      <formula>IF(($AF$4="AD")*AND($B$11="G"),TRUE)</formula>
    </cfRule>
  </conditionalFormatting>
  <conditionalFormatting sqref="AF12">
    <cfRule type="expression" dxfId="463" priority="554" stopIfTrue="1">
      <formula>IF($AZ$34="c",TRUE)</formula>
    </cfRule>
    <cfRule type="expression" dxfId="462" priority="555" stopIfTrue="1">
      <formula>IF(($AF$4="AD")*AND($B$12="H"),TRUE)</formula>
    </cfRule>
  </conditionalFormatting>
  <conditionalFormatting sqref="AF13">
    <cfRule type="expression" dxfId="461" priority="616" stopIfTrue="1">
      <formula>IF($BA$34="c",TRUE)</formula>
    </cfRule>
    <cfRule type="expression" dxfId="460" priority="617" stopIfTrue="1">
      <formula>IF(($AF$4="AD")*AND($B$13="I"),TRUE)</formula>
    </cfRule>
  </conditionalFormatting>
  <conditionalFormatting sqref="AF14">
    <cfRule type="expression" dxfId="459" priority="678" stopIfTrue="1">
      <formula>IF($BB$34="c",TRUE)</formula>
    </cfRule>
    <cfRule type="expression" dxfId="458" priority="679" stopIfTrue="1">
      <formula>IF(($AF$4="AD")*AND($B$14="J"),TRUE)</formula>
    </cfRule>
  </conditionalFormatting>
  <conditionalFormatting sqref="AF15">
    <cfRule type="expression" dxfId="457" priority="740" stopIfTrue="1">
      <formula>IF($BC$34="c",TRUE)</formula>
    </cfRule>
    <cfRule type="expression" dxfId="456" priority="741" stopIfTrue="1">
      <formula>IF(($AF$4="AD")*AND($B$15="K"),TRUE)</formula>
    </cfRule>
  </conditionalFormatting>
  <conditionalFormatting sqref="AF16">
    <cfRule type="expression" dxfId="455" priority="802" stopIfTrue="1">
      <formula>IF($BD$34="c",TRUE)</formula>
    </cfRule>
    <cfRule type="expression" dxfId="454" priority="803" stopIfTrue="1">
      <formula>IF(($AF$4="AD")*AND($B$16="L"),TRUE)</formula>
    </cfRule>
  </conditionalFormatting>
  <conditionalFormatting sqref="AF17">
    <cfRule type="expression" dxfId="453" priority="864" stopIfTrue="1">
      <formula>IF($BE$34="c",TRUE)</formula>
    </cfRule>
    <cfRule type="expression" dxfId="452" priority="865" stopIfTrue="1">
      <formula>IF(($AF$4="AD")*AND($B$17="M"),TRUE)</formula>
    </cfRule>
  </conditionalFormatting>
  <conditionalFormatting sqref="AF18">
    <cfRule type="expression" dxfId="451" priority="926" stopIfTrue="1">
      <formula>IF($BF$34="c",TRUE)</formula>
    </cfRule>
    <cfRule type="expression" dxfId="450" priority="927" stopIfTrue="1">
      <formula>IF(($AF$4="AD")*AND($B$18="N"),TRUE)</formula>
    </cfRule>
  </conditionalFormatting>
  <conditionalFormatting sqref="AF19">
    <cfRule type="expression" dxfId="449" priority="988" stopIfTrue="1">
      <formula>IF($BG$34="c",TRUE)</formula>
    </cfRule>
    <cfRule type="expression" dxfId="448" priority="989" stopIfTrue="1">
      <formula>IF(($AF$4="AD")*AND($B$19="O"),TRUE)</formula>
    </cfRule>
  </conditionalFormatting>
  <conditionalFormatting sqref="AF20">
    <cfRule type="expression" dxfId="447" priority="1050" stopIfTrue="1">
      <formula>IF($BH$34="c",TRUE)</formula>
    </cfRule>
    <cfRule type="expression" dxfId="446" priority="1051" stopIfTrue="1">
      <formula>IF(($AF$4="AD")*AND($B$20="P"),TRUE)</formula>
    </cfRule>
  </conditionalFormatting>
  <conditionalFormatting sqref="AF21">
    <cfRule type="expression" dxfId="445" priority="1112" stopIfTrue="1">
      <formula>IF($BI$34="c",TRUE)</formula>
    </cfRule>
    <cfRule type="expression" dxfId="444" priority="1113" stopIfTrue="1">
      <formula>IF(($AF$4="AD")*AND($B$21="Q"),TRUE)</formula>
    </cfRule>
  </conditionalFormatting>
  <conditionalFormatting sqref="AF22">
    <cfRule type="expression" dxfId="443" priority="1174" stopIfTrue="1">
      <formula>IF($BJ$34="c",TRUE)</formula>
    </cfRule>
    <cfRule type="expression" dxfId="442" priority="1175" stopIfTrue="1">
      <formula>IF(($AF$4="AD")*AND($B$22="R"),TRUE)</formula>
    </cfRule>
  </conditionalFormatting>
  <conditionalFormatting sqref="AF23">
    <cfRule type="expression" dxfId="441" priority="1236" stopIfTrue="1">
      <formula>IF($BK$34="c",TRUE)</formula>
    </cfRule>
    <cfRule type="expression" dxfId="440" priority="1237" stopIfTrue="1">
      <formula>IF(($AF$4="AD")*AND($B$23="S"),TRUE)</formula>
    </cfRule>
  </conditionalFormatting>
  <conditionalFormatting sqref="AF24">
    <cfRule type="expression" dxfId="439" priority="1298" stopIfTrue="1">
      <formula>IF($BL$34="c",TRUE)</formula>
    </cfRule>
    <cfRule type="expression" dxfId="438" priority="1299" stopIfTrue="1">
      <formula>IF(($AF$4="AD")*AND($B$24="T"),TRUE)</formula>
    </cfRule>
  </conditionalFormatting>
  <conditionalFormatting sqref="AF25">
    <cfRule type="expression" dxfId="437" priority="1360" stopIfTrue="1">
      <formula>IF($BM$34="c",TRUE)</formula>
    </cfRule>
    <cfRule type="expression" dxfId="436" priority="1361" stopIfTrue="1">
      <formula>IF(($AF$4="AD")*AND($B$25="U"),TRUE)</formula>
    </cfRule>
  </conditionalFormatting>
  <conditionalFormatting sqref="AF26">
    <cfRule type="expression" dxfId="435" priority="1422" stopIfTrue="1">
      <formula>IF($BN$34="c",TRUE)</formula>
    </cfRule>
    <cfRule type="expression" dxfId="434" priority="1423" stopIfTrue="1">
      <formula>IF(($AF$4="AD")*AND($B$26="V"),TRUE)</formula>
    </cfRule>
  </conditionalFormatting>
  <conditionalFormatting sqref="AF27">
    <cfRule type="expression" dxfId="433" priority="1484" stopIfTrue="1">
      <formula>IF($BO$34="c",TRUE)</formula>
    </cfRule>
    <cfRule type="expression" dxfId="432" priority="1485" stopIfTrue="1">
      <formula>IF(($AF$4="AD")*AND($B$27="W"),TRUE)</formula>
    </cfRule>
  </conditionalFormatting>
  <conditionalFormatting sqref="AF28">
    <cfRule type="expression" dxfId="431" priority="1546" stopIfTrue="1">
      <formula>IF($BP$34="c",TRUE)</formula>
    </cfRule>
    <cfRule type="expression" dxfId="430" priority="1547" stopIfTrue="1">
      <formula>IF(($AF$4="AD")*AND($B$28="X"),TRUE)</formula>
    </cfRule>
  </conditionalFormatting>
  <conditionalFormatting sqref="AF29">
    <cfRule type="expression" dxfId="429" priority="1608" stopIfTrue="1">
      <formula>IF($BQ$34="c",TRUE)</formula>
    </cfRule>
    <cfRule type="expression" dxfId="428" priority="1609" stopIfTrue="1">
      <formula>IF(($AF$4="AD")*AND($B$29="Y"),TRUE)</formula>
    </cfRule>
  </conditionalFormatting>
  <conditionalFormatting sqref="AF30">
    <cfRule type="expression" dxfId="427" priority="1670" stopIfTrue="1">
      <formula>IF($BR$34="c",TRUE)</formula>
    </cfRule>
    <cfRule type="expression" dxfId="426" priority="1671" stopIfTrue="1">
      <formula>IF(($AF$4="AD")*AND($B$30="Z"),TRUE)</formula>
    </cfRule>
  </conditionalFormatting>
  <conditionalFormatting sqref="AF31">
    <cfRule type="expression" dxfId="425" priority="1732" stopIfTrue="1">
      <formula>IF($BS$34="c",TRUE)</formula>
    </cfRule>
    <cfRule type="expression" dxfId="424" priority="1733" stopIfTrue="1">
      <formula>IF(($AF$4="AD")*AND($B$31="AA"),TRUE)</formula>
    </cfRule>
  </conditionalFormatting>
  <conditionalFormatting sqref="AF32">
    <cfRule type="expression" dxfId="423" priority="1794" stopIfTrue="1">
      <formula>IF($BT$34="c",TRUE)</formula>
    </cfRule>
    <cfRule type="expression" dxfId="422" priority="1795" stopIfTrue="1">
      <formula>IF(($AF$4="AD")*AND($B$32="AB"),TRUE)</formula>
    </cfRule>
  </conditionalFormatting>
  <conditionalFormatting sqref="AF33">
    <cfRule type="expression" dxfId="421" priority="1856" stopIfTrue="1">
      <formula>IF($BU$34="c",TRUE)</formula>
    </cfRule>
    <cfRule type="expression" dxfId="420" priority="1857" stopIfTrue="1">
      <formula>IF(($AF$4="AD")*AND($B$33="AC"),TRUE)</formula>
    </cfRule>
  </conditionalFormatting>
  <conditionalFormatting sqref="AF35">
    <cfRule type="expression" dxfId="419" priority="1982" stopIfTrue="1">
      <formula>IF($BW$34="c",TRUE)</formula>
    </cfRule>
    <cfRule type="expression" dxfId="418" priority="1983" stopIfTrue="1">
      <formula>IF(($AF$4="AD")*AND($B$35="AE"),TRUE)</formula>
    </cfRule>
  </conditionalFormatting>
  <conditionalFormatting sqref="AF36">
    <cfRule type="expression" dxfId="417" priority="2044" stopIfTrue="1">
      <formula>IF($BX$34="c",TRUE)</formula>
    </cfRule>
    <cfRule type="expression" dxfId="416" priority="2045" stopIfTrue="1">
      <formula>IF(($AF$4="AD")*AND($B$36="AF"),TRUE)</formula>
    </cfRule>
  </conditionalFormatting>
  <conditionalFormatting sqref="AG5">
    <cfRule type="expression" dxfId="415" priority="122" stopIfTrue="1">
      <formula>IF($AS$35="c",TRUE)</formula>
    </cfRule>
    <cfRule type="expression" dxfId="414" priority="123" stopIfTrue="1">
      <formula>IF(($AG$4="AE")*AND($B$5="A"),TRUE)</formula>
    </cfRule>
  </conditionalFormatting>
  <conditionalFormatting sqref="AG6">
    <cfRule type="expression" dxfId="413" priority="184" stopIfTrue="1">
      <formula>IF($AT$35="c",TRUE)</formula>
    </cfRule>
    <cfRule type="expression" dxfId="412" priority="185" stopIfTrue="1">
      <formula>IF(($AG$4="AE")*AND($B$6="B"),TRUE)</formula>
    </cfRule>
  </conditionalFormatting>
  <conditionalFormatting sqref="AG7">
    <cfRule type="expression" dxfId="411" priority="246" stopIfTrue="1">
      <formula>IF($AU$35="c",TRUE)</formula>
    </cfRule>
    <cfRule type="expression" dxfId="410" priority="247" stopIfTrue="1">
      <formula>IF(($AG$4="AE")*AND($B$7="C"),TRUE)</formula>
    </cfRule>
  </conditionalFormatting>
  <conditionalFormatting sqref="AG8">
    <cfRule type="expression" dxfId="409" priority="308" stopIfTrue="1">
      <formula>IF($AV$35="c",TRUE)</formula>
    </cfRule>
    <cfRule type="expression" dxfId="408" priority="309" stopIfTrue="1">
      <formula>IF(($AG$4="AE")*AND($B$8="D"),TRUE)</formula>
    </cfRule>
  </conditionalFormatting>
  <conditionalFormatting sqref="AG9">
    <cfRule type="expression" dxfId="407" priority="370" stopIfTrue="1">
      <formula>IF($AW$35="c",TRUE)</formula>
    </cfRule>
    <cfRule type="expression" dxfId="406" priority="371" stopIfTrue="1">
      <formula>IF(($AG$4="AE")*AND($B$9="E"),TRUE)</formula>
    </cfRule>
  </conditionalFormatting>
  <conditionalFormatting sqref="AG10">
    <cfRule type="expression" dxfId="405" priority="432" stopIfTrue="1">
      <formula>IF($AX$35="c",TRUE)</formula>
    </cfRule>
    <cfRule type="expression" dxfId="404" priority="433" stopIfTrue="1">
      <formula>IF(($AG$4="AE")*AND($B$10="F"),TRUE)</formula>
    </cfRule>
  </conditionalFormatting>
  <conditionalFormatting sqref="AG11">
    <cfRule type="expression" dxfId="403" priority="494" stopIfTrue="1">
      <formula>IF($AY$35="c",TRUE)</formula>
    </cfRule>
    <cfRule type="expression" dxfId="402" priority="495" stopIfTrue="1">
      <formula>IF(($AG$4="AE")*AND($B$11="G"),TRUE)</formula>
    </cfRule>
  </conditionalFormatting>
  <conditionalFormatting sqref="AG12">
    <cfRule type="expression" dxfId="401" priority="556" stopIfTrue="1">
      <formula>IF($AZ$35="c",TRUE)</formula>
    </cfRule>
    <cfRule type="expression" dxfId="400" priority="557" stopIfTrue="1">
      <formula>IF(($AG$4="AE")*AND($B$12="H"),TRUE)</formula>
    </cfRule>
  </conditionalFormatting>
  <conditionalFormatting sqref="AG13">
    <cfRule type="expression" dxfId="399" priority="618" stopIfTrue="1">
      <formula>IF($BA$35="c",TRUE)</formula>
    </cfRule>
    <cfRule type="expression" dxfId="398" priority="619" stopIfTrue="1">
      <formula>IF(($AG$4="AE")*AND($B$13="I"),TRUE)</formula>
    </cfRule>
  </conditionalFormatting>
  <conditionalFormatting sqref="AG14">
    <cfRule type="expression" dxfId="397" priority="680" stopIfTrue="1">
      <formula>IF($BB$35="c",TRUE)</formula>
    </cfRule>
    <cfRule type="expression" dxfId="396" priority="681" stopIfTrue="1">
      <formula>IF(($AG$4="AE")*AND($B$14="J"),TRUE)</formula>
    </cfRule>
  </conditionalFormatting>
  <conditionalFormatting sqref="AG15">
    <cfRule type="expression" dxfId="395" priority="742" stopIfTrue="1">
      <formula>IF($BC$35="c",TRUE)</formula>
    </cfRule>
    <cfRule type="expression" dxfId="394" priority="743" stopIfTrue="1">
      <formula>IF(($AG$4="AE")*AND($B$15="K"),TRUE)</formula>
    </cfRule>
  </conditionalFormatting>
  <conditionalFormatting sqref="AG16">
    <cfRule type="expression" dxfId="393" priority="804" stopIfTrue="1">
      <formula>IF($BD$35="c",TRUE)</formula>
    </cfRule>
    <cfRule type="expression" dxfId="392" priority="805" stopIfTrue="1">
      <formula>IF(($AG$4="AE")*AND($B$16="L"),TRUE)</formula>
    </cfRule>
  </conditionalFormatting>
  <conditionalFormatting sqref="AG17">
    <cfRule type="expression" dxfId="391" priority="866" stopIfTrue="1">
      <formula>IF($BE$35="c",TRUE)</formula>
    </cfRule>
    <cfRule type="expression" dxfId="390" priority="867" stopIfTrue="1">
      <formula>IF(($AG$4="AE")*AND($B$17="M"),TRUE)</formula>
    </cfRule>
  </conditionalFormatting>
  <conditionalFormatting sqref="AG18">
    <cfRule type="expression" dxfId="389" priority="928" stopIfTrue="1">
      <formula>IF($BF$35="c",TRUE)</formula>
    </cfRule>
    <cfRule type="expression" dxfId="388" priority="929" stopIfTrue="1">
      <formula>IF(($AG$4="AE")*AND($B$18="N"),TRUE)</formula>
    </cfRule>
  </conditionalFormatting>
  <conditionalFormatting sqref="AG19">
    <cfRule type="expression" dxfId="387" priority="990" stopIfTrue="1">
      <formula>IF($BG$35="c",TRUE)</formula>
    </cfRule>
    <cfRule type="expression" dxfId="386" priority="991" stopIfTrue="1">
      <formula>IF(($AG$4="AE")*AND($B$19="O"),TRUE)</formula>
    </cfRule>
  </conditionalFormatting>
  <conditionalFormatting sqref="AG20">
    <cfRule type="expression" dxfId="385" priority="1052" stopIfTrue="1">
      <formula>IF($BH$35="c",TRUE)</formula>
    </cfRule>
    <cfRule type="expression" dxfId="384" priority="1053" stopIfTrue="1">
      <formula>IF(($AG$4="AE")*AND($B$20="P"),TRUE)</formula>
    </cfRule>
  </conditionalFormatting>
  <conditionalFormatting sqref="AG21">
    <cfRule type="expression" dxfId="383" priority="1114" stopIfTrue="1">
      <formula>IF($BI$35="c",TRUE)</formula>
    </cfRule>
    <cfRule type="expression" dxfId="382" priority="1115" stopIfTrue="1">
      <formula>IF(($AG$4="AE")*AND($B$21="Q"),TRUE)</formula>
    </cfRule>
  </conditionalFormatting>
  <conditionalFormatting sqref="AG22">
    <cfRule type="expression" dxfId="381" priority="1176" stopIfTrue="1">
      <formula>IF($BJ$35="c",TRUE)</formula>
    </cfRule>
    <cfRule type="expression" dxfId="380" priority="1177" stopIfTrue="1">
      <formula>IF(($AG$4="AE")*AND($B$22="R"),TRUE)</formula>
    </cfRule>
  </conditionalFormatting>
  <conditionalFormatting sqref="AG23">
    <cfRule type="expression" dxfId="379" priority="1238" stopIfTrue="1">
      <formula>IF($BK$35="c",TRUE)</formula>
    </cfRule>
    <cfRule type="expression" dxfId="378" priority="1239" stopIfTrue="1">
      <formula>IF(($AG$4="AE")*AND($B$23="S"),TRUE)</formula>
    </cfRule>
  </conditionalFormatting>
  <conditionalFormatting sqref="AG24">
    <cfRule type="expression" dxfId="377" priority="1300" stopIfTrue="1">
      <formula>IF($BL$35="c",TRUE)</formula>
    </cfRule>
    <cfRule type="expression" dxfId="376" priority="1301" stopIfTrue="1">
      <formula>IF(($AG$4="AE")*AND($B$24="T"),TRUE)</formula>
    </cfRule>
  </conditionalFormatting>
  <conditionalFormatting sqref="AG25">
    <cfRule type="expression" dxfId="375" priority="1362" stopIfTrue="1">
      <formula>IF($BM$35="c",TRUE)</formula>
    </cfRule>
    <cfRule type="expression" dxfId="374" priority="1363" stopIfTrue="1">
      <formula>IF(($AG$4="AE")*AND($B$25="U"),TRUE)</formula>
    </cfRule>
  </conditionalFormatting>
  <conditionalFormatting sqref="AG26">
    <cfRule type="expression" dxfId="373" priority="1424" stopIfTrue="1">
      <formula>IF($BN$35="c",TRUE)</formula>
    </cfRule>
    <cfRule type="expression" dxfId="372" priority="1425" stopIfTrue="1">
      <formula>IF(($AG$4="AE")*AND($B$26="V"),TRUE)</formula>
    </cfRule>
  </conditionalFormatting>
  <conditionalFormatting sqref="AG27">
    <cfRule type="expression" dxfId="371" priority="1486" stopIfTrue="1">
      <formula>IF($BO$35="c",TRUE)</formula>
    </cfRule>
    <cfRule type="expression" dxfId="370" priority="1487" stopIfTrue="1">
      <formula>IF(($AG$4="AE")*AND($B$27="W"),TRUE)</formula>
    </cfRule>
  </conditionalFormatting>
  <conditionalFormatting sqref="AG28">
    <cfRule type="expression" dxfId="369" priority="1548" stopIfTrue="1">
      <formula>IF($BP$35="c",TRUE)</formula>
    </cfRule>
    <cfRule type="expression" dxfId="368" priority="1549" stopIfTrue="1">
      <formula>IF(($AG$4="AE")*AND($B$28="X"),TRUE)</formula>
    </cfRule>
  </conditionalFormatting>
  <conditionalFormatting sqref="AG29">
    <cfRule type="expression" dxfId="367" priority="1610" stopIfTrue="1">
      <formula>IF($BQ$35="c",TRUE)</formula>
    </cfRule>
    <cfRule type="expression" dxfId="366" priority="1611" stopIfTrue="1">
      <formula>IF(($AG$4="AE")*AND($B$29="Y"),TRUE)</formula>
    </cfRule>
  </conditionalFormatting>
  <conditionalFormatting sqref="AG30">
    <cfRule type="expression" dxfId="365" priority="1672" stopIfTrue="1">
      <formula>IF($BR$35="c",TRUE)</formula>
    </cfRule>
    <cfRule type="expression" dxfId="364" priority="1673" stopIfTrue="1">
      <formula>IF(($AG$4="AE")*AND($B$30="Z"),TRUE)</formula>
    </cfRule>
  </conditionalFormatting>
  <conditionalFormatting sqref="AG31">
    <cfRule type="expression" dxfId="363" priority="1734" stopIfTrue="1">
      <formula>IF($BS$35="c",TRUE)</formula>
    </cfRule>
    <cfRule type="expression" dxfId="362" priority="1735" stopIfTrue="1">
      <formula>IF(($AG$4="AE")*AND($B$31="AA"),TRUE)</formula>
    </cfRule>
  </conditionalFormatting>
  <conditionalFormatting sqref="AG32">
    <cfRule type="expression" dxfId="361" priority="1796" stopIfTrue="1">
      <formula>IF($BT$35="c",TRUE)</formula>
    </cfRule>
    <cfRule type="expression" dxfId="360" priority="1797" stopIfTrue="1">
      <formula>IF(($AG$4="AE")*AND($B$32="AB"),TRUE)</formula>
    </cfRule>
  </conditionalFormatting>
  <conditionalFormatting sqref="AG33">
    <cfRule type="expression" dxfId="359" priority="1858" stopIfTrue="1">
      <formula>IF($BU$35="c",TRUE)</formula>
    </cfRule>
    <cfRule type="expression" dxfId="358" priority="1859" stopIfTrue="1">
      <formula>IF(($AG$4="AE")*AND($B$33="AC"),TRUE)</formula>
    </cfRule>
  </conditionalFormatting>
  <conditionalFormatting sqref="AG34">
    <cfRule type="expression" dxfId="357" priority="1920" stopIfTrue="1">
      <formula>IF($BV$35="c",TRUE)</formula>
    </cfRule>
    <cfRule type="expression" dxfId="356" priority="1921" stopIfTrue="1">
      <formula>IF(($AG$4="AE")*AND($B$34="AD"),TRUE)</formula>
    </cfRule>
  </conditionalFormatting>
  <conditionalFormatting sqref="AG36">
    <cfRule type="expression" dxfId="355" priority="2046" stopIfTrue="1">
      <formula>IF($BX$35="c",TRUE)</formula>
    </cfRule>
    <cfRule type="expression" dxfId="354" priority="2047" stopIfTrue="1">
      <formula>IF(($AG$4="AE")*AND($B$36="AF"),TRUE)</formula>
    </cfRule>
  </conditionalFormatting>
  <conditionalFormatting sqref="AK9:AP40">
    <cfRule type="containsBlanks" dxfId="353" priority="63">
      <formula>LEN(TRIM(AK9))=0</formula>
    </cfRule>
  </conditionalFormatting>
  <conditionalFormatting sqref="AH5">
    <cfRule type="expression" dxfId="352" priority="1" stopIfTrue="1">
      <formula>IF($AS$36="c",TRUE)</formula>
    </cfRule>
    <cfRule type="expression" dxfId="351" priority="2" stopIfTrue="1">
      <formula>IF(($AH$4="AF")*AND($B$5="A"),TRUE)</formula>
    </cfRule>
  </conditionalFormatting>
  <conditionalFormatting sqref="AH6">
    <cfRule type="expression" dxfId="350" priority="3" stopIfTrue="1">
      <formula>IF($AT$36="c",TRUE)</formula>
    </cfRule>
    <cfRule type="expression" dxfId="349" priority="4" stopIfTrue="1">
      <formula>IF(($AH$4="AF")*AND($B$6="B"),TRUE)</formula>
    </cfRule>
  </conditionalFormatting>
  <conditionalFormatting sqref="AH7">
    <cfRule type="expression" dxfId="348" priority="5" stopIfTrue="1">
      <formula>IF($AU$36="c",TRUE)</formula>
    </cfRule>
    <cfRule type="expression" dxfId="347" priority="6" stopIfTrue="1">
      <formula>IF(($AH$4="AF")*AND($B$7="C"),TRUE)</formula>
    </cfRule>
  </conditionalFormatting>
  <conditionalFormatting sqref="AH8">
    <cfRule type="expression" dxfId="346" priority="7" stopIfTrue="1">
      <formula>IF($AV$36="c",TRUE)</formula>
    </cfRule>
    <cfRule type="expression" dxfId="345" priority="8" stopIfTrue="1">
      <formula>IF(($AH$4="AF")*AND($B$8="D"),TRUE)</formula>
    </cfRule>
  </conditionalFormatting>
  <conditionalFormatting sqref="AH9">
    <cfRule type="expression" dxfId="344" priority="9" stopIfTrue="1">
      <formula>IF($AW$36="c",TRUE)</formula>
    </cfRule>
    <cfRule type="expression" dxfId="343" priority="10" stopIfTrue="1">
      <formula>IF(($AH$4="AF")*AND($B$9="E"),TRUE)</formula>
    </cfRule>
  </conditionalFormatting>
  <conditionalFormatting sqref="AH10">
    <cfRule type="expression" dxfId="342" priority="11" stopIfTrue="1">
      <formula>IF($AX$36="c",TRUE)</formula>
    </cfRule>
    <cfRule type="expression" dxfId="341" priority="12" stopIfTrue="1">
      <formula>IF(($AH$4="AF")*AND($B$10="F"),TRUE)</formula>
    </cfRule>
  </conditionalFormatting>
  <conditionalFormatting sqref="AH11">
    <cfRule type="expression" dxfId="340" priority="13" stopIfTrue="1">
      <formula>IF($AY$36="c",TRUE)</formula>
    </cfRule>
    <cfRule type="expression" dxfId="339" priority="14" stopIfTrue="1">
      <formula>IF(($AH$4="AF")*AND($B$11="G"),TRUE)</formula>
    </cfRule>
  </conditionalFormatting>
  <conditionalFormatting sqref="AH12">
    <cfRule type="expression" dxfId="338" priority="15" stopIfTrue="1">
      <formula>IF($AZ$36="c",TRUE)</formula>
    </cfRule>
    <cfRule type="expression" dxfId="337" priority="16" stopIfTrue="1">
      <formula>IF(($AH$4="AF")*AND($B$12="H"),TRUE)</formula>
    </cfRule>
  </conditionalFormatting>
  <conditionalFormatting sqref="AH13">
    <cfRule type="expression" dxfId="336" priority="17" stopIfTrue="1">
      <formula>IF($BA$36="c",TRUE)</formula>
    </cfRule>
    <cfRule type="expression" dxfId="335" priority="18" stopIfTrue="1">
      <formula>IF(($AH$4="AF")*AND($B$13="I"),TRUE)</formula>
    </cfRule>
  </conditionalFormatting>
  <conditionalFormatting sqref="AH14">
    <cfRule type="expression" dxfId="334" priority="19" stopIfTrue="1">
      <formula>IF($BB$36="c",TRUE)</formula>
    </cfRule>
    <cfRule type="expression" dxfId="333" priority="20" stopIfTrue="1">
      <formula>IF(($AH$4="AF")*AND($B$14="J"),TRUE)</formula>
    </cfRule>
  </conditionalFormatting>
  <conditionalFormatting sqref="AH15">
    <cfRule type="expression" dxfId="332" priority="21" stopIfTrue="1">
      <formula>IF($BC$36="c",TRUE)</formula>
    </cfRule>
    <cfRule type="expression" dxfId="331" priority="22" stopIfTrue="1">
      <formula>IF(($AH$4="AF")*AND($B$15="K"),TRUE)</formula>
    </cfRule>
  </conditionalFormatting>
  <conditionalFormatting sqref="AH16">
    <cfRule type="expression" dxfId="330" priority="23" stopIfTrue="1">
      <formula>IF($BD$36="c",TRUE)</formula>
    </cfRule>
    <cfRule type="expression" dxfId="329" priority="24" stopIfTrue="1">
      <formula>IF(($AH$4="AF")*AND($B$16="L"),TRUE)</formula>
    </cfRule>
  </conditionalFormatting>
  <conditionalFormatting sqref="AH17">
    <cfRule type="expression" dxfId="328" priority="25" stopIfTrue="1">
      <formula>IF($BE$36="c",TRUE)</formula>
    </cfRule>
    <cfRule type="expression" dxfId="327" priority="26" stopIfTrue="1">
      <formula>IF(($AH$4="AF")*AND($B$17="M"),TRUE)</formula>
    </cfRule>
  </conditionalFormatting>
  <conditionalFormatting sqref="AH18">
    <cfRule type="expression" dxfId="326" priority="27" stopIfTrue="1">
      <formula>IF($BF$36="c",TRUE)</formula>
    </cfRule>
    <cfRule type="expression" dxfId="325" priority="28" stopIfTrue="1">
      <formula>IF(($AH$4="AF")*AND($B$18="N"),TRUE)</formula>
    </cfRule>
  </conditionalFormatting>
  <conditionalFormatting sqref="AH19">
    <cfRule type="expression" dxfId="324" priority="29" stopIfTrue="1">
      <formula>IF($BG$36="c",TRUE)</formula>
    </cfRule>
    <cfRule type="expression" dxfId="323" priority="30" stopIfTrue="1">
      <formula>IF(($AH$4="AF")*AND($B$19="O"),TRUE)</formula>
    </cfRule>
  </conditionalFormatting>
  <conditionalFormatting sqref="AH20">
    <cfRule type="expression" dxfId="322" priority="31" stopIfTrue="1">
      <formula>IF($BH$36="c",TRUE)</formula>
    </cfRule>
    <cfRule type="expression" dxfId="321" priority="32" stopIfTrue="1">
      <formula>IF(($AH$4="AF")*AND($B$20="P"),TRUE)</formula>
    </cfRule>
  </conditionalFormatting>
  <conditionalFormatting sqref="AH21">
    <cfRule type="expression" dxfId="320" priority="33" stopIfTrue="1">
      <formula>IF($BI$36="c",TRUE)</formula>
    </cfRule>
    <cfRule type="expression" dxfId="319" priority="34" stopIfTrue="1">
      <formula>IF(($AH$4="AF")*AND($B$21="Q"),TRUE)</formula>
    </cfRule>
  </conditionalFormatting>
  <conditionalFormatting sqref="AH22">
    <cfRule type="expression" dxfId="318" priority="35" stopIfTrue="1">
      <formula>IF($BJ$36="c",TRUE)</formula>
    </cfRule>
    <cfRule type="expression" dxfId="317" priority="36" stopIfTrue="1">
      <formula>IF(($AH$4="AF")*AND($B$22="R"),TRUE)</formula>
    </cfRule>
  </conditionalFormatting>
  <conditionalFormatting sqref="AH23">
    <cfRule type="expression" dxfId="316" priority="37" stopIfTrue="1">
      <formula>IF($BK$36="c",TRUE)</formula>
    </cfRule>
    <cfRule type="expression" dxfId="315" priority="38" stopIfTrue="1">
      <formula>IF(($AH$4="AF")*AND($B$23="S"),TRUE)</formula>
    </cfRule>
  </conditionalFormatting>
  <conditionalFormatting sqref="AH24">
    <cfRule type="expression" dxfId="314" priority="39" stopIfTrue="1">
      <formula>IF($BL$36="c",TRUE)</formula>
    </cfRule>
    <cfRule type="expression" dxfId="313" priority="40" stopIfTrue="1">
      <formula>IF(($AH$4="AF")*AND($B$24="T"),TRUE)</formula>
    </cfRule>
  </conditionalFormatting>
  <conditionalFormatting sqref="AH25">
    <cfRule type="expression" dxfId="312" priority="41" stopIfTrue="1">
      <formula>IF($BM$36="c",TRUE)</formula>
    </cfRule>
    <cfRule type="expression" dxfId="311" priority="42" stopIfTrue="1">
      <formula>IF(($AH$4="AF")*AND($B$25="U"),TRUE)</formula>
    </cfRule>
  </conditionalFormatting>
  <conditionalFormatting sqref="AH26">
    <cfRule type="expression" dxfId="310" priority="43" stopIfTrue="1">
      <formula>IF($BN$36="c",TRUE)</formula>
    </cfRule>
    <cfRule type="expression" dxfId="309" priority="44" stopIfTrue="1">
      <formula>IF(($AH$4="AF")*AND($B$26="V"),TRUE)</formula>
    </cfRule>
  </conditionalFormatting>
  <conditionalFormatting sqref="AH27">
    <cfRule type="expression" dxfId="308" priority="45" stopIfTrue="1">
      <formula>IF($BO$36="c",TRUE)</formula>
    </cfRule>
    <cfRule type="expression" dxfId="307" priority="46" stopIfTrue="1">
      <formula>IF(($AH$4="AF")*AND($B$27="W"),TRUE)</formula>
    </cfRule>
  </conditionalFormatting>
  <conditionalFormatting sqref="AH28">
    <cfRule type="expression" dxfId="306" priority="47" stopIfTrue="1">
      <formula>IF($BP$36="c",TRUE)</formula>
    </cfRule>
    <cfRule type="expression" dxfId="305" priority="48" stopIfTrue="1">
      <formula>IF(($AH$4="AF")*AND($B$28="X"),TRUE)</formula>
    </cfRule>
  </conditionalFormatting>
  <conditionalFormatting sqref="AH29">
    <cfRule type="expression" dxfId="304" priority="49" stopIfTrue="1">
      <formula>IF($BQ$36="c",TRUE)</formula>
    </cfRule>
    <cfRule type="expression" dxfId="303" priority="50" stopIfTrue="1">
      <formula>IF(($AH$4="AF")*AND($B$29="Y"),TRUE)</formula>
    </cfRule>
  </conditionalFormatting>
  <conditionalFormatting sqref="AH30">
    <cfRule type="expression" dxfId="302" priority="51" stopIfTrue="1">
      <formula>IF($BR$36="c",TRUE)</formula>
    </cfRule>
    <cfRule type="expression" dxfId="301" priority="52" stopIfTrue="1">
      <formula>IF(($AH$4="AF")*AND($B$30="Z"),TRUE)</formula>
    </cfRule>
  </conditionalFormatting>
  <conditionalFormatting sqref="AH31">
    <cfRule type="expression" dxfId="300" priority="53" stopIfTrue="1">
      <formula>IF($BS$36="c",TRUE)</formula>
    </cfRule>
    <cfRule type="expression" dxfId="299" priority="54" stopIfTrue="1">
      <formula>IF(($AH$4="AF")*AND($B$31="AA"),TRUE)</formula>
    </cfRule>
  </conditionalFormatting>
  <conditionalFormatting sqref="AH32">
    <cfRule type="expression" dxfId="298" priority="55" stopIfTrue="1">
      <formula>IF($BT$36="c",TRUE)</formula>
    </cfRule>
    <cfRule type="expression" dxfId="297" priority="56" stopIfTrue="1">
      <formula>IF(($AH$4="AF")*AND($B$32="AB"),TRUE)</formula>
    </cfRule>
  </conditionalFormatting>
  <conditionalFormatting sqref="AH33">
    <cfRule type="expression" dxfId="296" priority="57" stopIfTrue="1">
      <formula>IF($BU$36="c",TRUE)</formula>
    </cfRule>
    <cfRule type="expression" dxfId="295" priority="58" stopIfTrue="1">
      <formula>IF(($AH$4="AF")*AND($B$33="AC"),TRUE)</formula>
    </cfRule>
  </conditionalFormatting>
  <conditionalFormatting sqref="AH34">
    <cfRule type="expression" dxfId="294" priority="59" stopIfTrue="1">
      <formula>IF($BV$36="c",TRUE)</formula>
    </cfRule>
    <cfRule type="expression" dxfId="293" priority="60" stopIfTrue="1">
      <formula>IF(($AH$4="AF")*AND($B$34="AD"),TRUE)</formula>
    </cfRule>
  </conditionalFormatting>
  <conditionalFormatting sqref="AH35">
    <cfRule type="expression" dxfId="292" priority="61" stopIfTrue="1">
      <formula>IF($BW$36="c",TRUE)</formula>
    </cfRule>
    <cfRule type="expression" dxfId="291" priority="62" stopIfTrue="1">
      <formula>IF(($AH$4="AF")*AND($B$35="AE"),TRUE)</formula>
    </cfRule>
  </conditionalFormatting>
  <dataValidations count="3">
    <dataValidation type="list" allowBlank="1" showInputMessage="1" showErrorMessage="1" sqref="AH6:AH35 D5:AH5 D7:D36 E8:E36 E6 F9:F36 F6:F7 G10:G36 G6:G8 H11:H36 H6:H9 I12:I36 I6:I10 J13:J36 J6:J11 K14:K36 K6:K12 L15:L36 L6:L13 M16:M36 M6:M14 N17:N36 N6:N15 O18:O36 O6:O16 P19:P36 P6:P17 Q20:Q36 Q6:Q18 R21:R36 R6:R19 S22:S36 S6:S20 T23:T36 T6:T21 U24:U36 U6:U22 V25:V36 V6:V23 W26:W36 W6:W24 X27:X36 X6:X25 Y28:Y36 Y6:Y26 Z29:Z36 Z6:Z27 AA30:AA36 AA6:AA28 AB31:AB36 AB6:AB29 AC32:AC36 AC6:AC30 AD33:AD36 AD6:AD31 AE34:AE36 AE6:AE32 AF35:AF36 AF6:AF33 AG36 AG6:AG34 C6:C36" xr:uid="{63672CE5-4719-477B-A80B-837474F2AB7F}">
      <formula1>$CC$2:$CC$7</formula1>
    </dataValidation>
    <dataValidation type="list" allowBlank="1" showInputMessage="1" showErrorMessage="1" sqref="J41:Y41" xr:uid="{74EA3E81-4724-4863-99C8-4B0CEEBB99B5}">
      <formula1>$CD$2:$CD$4</formula1>
    </dataValidation>
    <dataValidation type="list" allowBlank="1" showInputMessage="1" showErrorMessage="1" sqref="AK9:AP40" xr:uid="{0F14C061-E5D0-4535-9907-37412EDCDA20}">
      <formula1>$CB$2</formula1>
    </dataValidation>
  </dataValidations>
  <hyperlinks>
    <hyperlink ref="AQ45" location="'Form II'!AC21" display="i" xr:uid="{B139E6E6-12FA-47DD-B575-AECAAA20C6E3}"/>
  </hyperlinks>
  <pageMargins left="0.74803149606299213" right="0.74803149606299213" top="0.98425196850393704" bottom="0.98425196850393704" header="0.51181102362204722" footer="0.51181102362204722"/>
  <pageSetup paperSize="9" scale="69" orientation="landscape" r:id="rId1"/>
  <headerFooter alignWithMargins="0">
    <oddHeader>&amp;LITS1827E&amp;CTRAFFIC SIGNAL CONTROLLER, WORK SPECIFICATION and CONFIGURATION FORMS&amp;R&amp;G</oddHeader>
    <oddFooter>&amp;LLamp Monitoring &amp; Extended Inter-green Facility&amp;CPage &amp;P of &amp;N&amp;RForm X</oddFooter>
  </headerFooter>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0"/>
  </sheetPr>
  <dimension ref="A1:AI36"/>
  <sheetViews>
    <sheetView view="pageBreakPreview" zoomScaleNormal="100" zoomScaleSheetLayoutView="100" workbookViewId="0">
      <selection activeCell="B5" sqref="B5:C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45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687"/>
      <c r="E3" s="687"/>
      <c r="F3" s="687"/>
      <c r="G3" s="687"/>
      <c r="H3" s="687"/>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03" t="s">
        <v>46</v>
      </c>
      <c r="C4" s="704"/>
      <c r="D4" s="703" t="s">
        <v>47</v>
      </c>
      <c r="E4" s="701"/>
      <c r="F4" s="701"/>
      <c r="G4" s="701"/>
      <c r="H4" s="705" t="s">
        <v>48</v>
      </c>
      <c r="I4" s="706"/>
      <c r="J4" s="706"/>
      <c r="K4" s="701" t="s">
        <v>49</v>
      </c>
      <c r="L4" s="702"/>
      <c r="M4" s="702"/>
      <c r="N4" s="701" t="s">
        <v>50</v>
      </c>
      <c r="O4" s="702"/>
      <c r="P4" s="702"/>
      <c r="Q4" s="702"/>
      <c r="R4" s="30"/>
      <c r="S4" s="703" t="s">
        <v>46</v>
      </c>
      <c r="T4" s="704"/>
      <c r="U4" s="703" t="s">
        <v>47</v>
      </c>
      <c r="V4" s="701"/>
      <c r="W4" s="701"/>
      <c r="X4" s="701"/>
      <c r="Y4" s="705" t="s">
        <v>48</v>
      </c>
      <c r="Z4" s="706"/>
      <c r="AA4" s="706"/>
      <c r="AB4" s="701" t="s">
        <v>49</v>
      </c>
      <c r="AC4" s="702"/>
      <c r="AD4" s="702"/>
      <c r="AE4" s="701" t="s">
        <v>50</v>
      </c>
      <c r="AF4" s="702"/>
      <c r="AG4" s="702"/>
      <c r="AH4" s="702"/>
      <c r="AI4" s="4"/>
    </row>
    <row r="5" spans="1:35" ht="12.75" customHeight="1" x14ac:dyDescent="0.2">
      <c r="A5" s="710"/>
      <c r="B5" s="711"/>
      <c r="C5" s="709"/>
      <c r="D5" s="600"/>
      <c r="E5" s="708"/>
      <c r="F5" s="708"/>
      <c r="G5" s="709"/>
      <c r="H5" s="707"/>
      <c r="I5" s="708"/>
      <c r="J5" s="709"/>
      <c r="K5" s="707"/>
      <c r="L5" s="708"/>
      <c r="M5" s="709"/>
      <c r="N5" s="689"/>
      <c r="O5" s="708"/>
      <c r="P5" s="708"/>
      <c r="Q5" s="709"/>
      <c r="R5" s="59"/>
      <c r="S5" s="707"/>
      <c r="T5" s="709"/>
      <c r="U5" s="707"/>
      <c r="V5" s="708"/>
      <c r="W5" s="708"/>
      <c r="X5" s="709"/>
      <c r="Y5" s="707"/>
      <c r="Z5" s="708"/>
      <c r="AA5" s="709"/>
      <c r="AB5" s="689"/>
      <c r="AC5" s="691"/>
      <c r="AD5" s="690"/>
      <c r="AE5" s="689"/>
      <c r="AF5" s="691"/>
      <c r="AG5" s="691"/>
      <c r="AH5" s="690"/>
      <c r="AI5" s="4"/>
    </row>
    <row r="6" spans="1:35" x14ac:dyDescent="0.2">
      <c r="A6" s="710"/>
      <c r="B6" s="707"/>
      <c r="C6" s="709"/>
      <c r="D6" s="707"/>
      <c r="E6" s="708"/>
      <c r="F6" s="708"/>
      <c r="G6" s="709"/>
      <c r="H6" s="707"/>
      <c r="I6" s="708"/>
      <c r="J6" s="709"/>
      <c r="K6" s="707"/>
      <c r="L6" s="708"/>
      <c r="M6" s="709"/>
      <c r="N6" s="689"/>
      <c r="O6" s="691"/>
      <c r="P6" s="691"/>
      <c r="Q6" s="690"/>
      <c r="R6" s="59"/>
      <c r="S6" s="689"/>
      <c r="T6" s="709"/>
      <c r="U6" s="707"/>
      <c r="V6" s="708"/>
      <c r="W6" s="708"/>
      <c r="X6" s="709"/>
      <c r="Y6" s="707"/>
      <c r="Z6" s="708"/>
      <c r="AA6" s="709"/>
      <c r="AB6" s="689"/>
      <c r="AC6" s="691"/>
      <c r="AD6" s="690"/>
      <c r="AE6" s="689"/>
      <c r="AF6" s="691"/>
      <c r="AG6" s="691"/>
      <c r="AH6" s="690"/>
      <c r="AI6" s="4"/>
    </row>
    <row r="7" spans="1:35" ht="12.75" customHeight="1" x14ac:dyDescent="0.2">
      <c r="A7" s="710"/>
      <c r="B7" s="707"/>
      <c r="C7" s="709"/>
      <c r="D7" s="707"/>
      <c r="E7" s="708"/>
      <c r="F7" s="708"/>
      <c r="G7" s="709"/>
      <c r="H7" s="707"/>
      <c r="I7" s="708"/>
      <c r="J7" s="709"/>
      <c r="K7" s="707"/>
      <c r="L7" s="708"/>
      <c r="M7" s="709"/>
      <c r="N7" s="689"/>
      <c r="O7" s="708"/>
      <c r="P7" s="708"/>
      <c r="Q7" s="709"/>
      <c r="R7" s="59"/>
      <c r="S7" s="707"/>
      <c r="T7" s="709"/>
      <c r="U7" s="707"/>
      <c r="V7" s="708"/>
      <c r="W7" s="708"/>
      <c r="X7" s="709"/>
      <c r="Y7" s="707"/>
      <c r="Z7" s="708"/>
      <c r="AA7" s="709"/>
      <c r="AB7" s="689"/>
      <c r="AC7" s="691"/>
      <c r="AD7" s="690"/>
      <c r="AE7" s="689"/>
      <c r="AF7" s="691"/>
      <c r="AG7" s="691"/>
      <c r="AH7" s="690"/>
      <c r="AI7" s="4"/>
    </row>
    <row r="8" spans="1:35" x14ac:dyDescent="0.2">
      <c r="A8" s="710"/>
      <c r="B8" s="689"/>
      <c r="C8" s="690"/>
      <c r="D8" s="689"/>
      <c r="E8" s="691"/>
      <c r="F8" s="691"/>
      <c r="G8" s="690"/>
      <c r="H8" s="689"/>
      <c r="I8" s="691"/>
      <c r="J8" s="690"/>
      <c r="K8" s="689"/>
      <c r="L8" s="691"/>
      <c r="M8" s="690"/>
      <c r="N8" s="689"/>
      <c r="O8" s="691"/>
      <c r="P8" s="691"/>
      <c r="Q8" s="690"/>
      <c r="R8" s="60"/>
      <c r="S8" s="689"/>
      <c r="T8" s="690"/>
      <c r="U8" s="689"/>
      <c r="V8" s="691"/>
      <c r="W8" s="691"/>
      <c r="X8" s="690"/>
      <c r="Y8" s="689"/>
      <c r="Z8" s="691"/>
      <c r="AA8" s="690"/>
      <c r="AB8" s="689"/>
      <c r="AC8" s="691"/>
      <c r="AD8" s="690"/>
      <c r="AE8" s="689"/>
      <c r="AF8" s="691"/>
      <c r="AG8" s="691"/>
      <c r="AH8" s="690"/>
      <c r="AI8" s="4"/>
    </row>
    <row r="9" spans="1:35" x14ac:dyDescent="0.2">
      <c r="A9" s="710"/>
      <c r="B9" s="689"/>
      <c r="C9" s="690"/>
      <c r="D9" s="689"/>
      <c r="E9" s="691"/>
      <c r="F9" s="691"/>
      <c r="G9" s="690"/>
      <c r="H9" s="689"/>
      <c r="I9" s="691"/>
      <c r="J9" s="690"/>
      <c r="K9" s="689"/>
      <c r="L9" s="691"/>
      <c r="M9" s="690"/>
      <c r="N9" s="689"/>
      <c r="O9" s="691"/>
      <c r="P9" s="691"/>
      <c r="Q9" s="690"/>
      <c r="R9" s="60"/>
      <c r="S9" s="689"/>
      <c r="T9" s="690"/>
      <c r="U9" s="689"/>
      <c r="V9" s="691"/>
      <c r="W9" s="691"/>
      <c r="X9" s="690"/>
      <c r="Y9" s="689"/>
      <c r="Z9" s="691"/>
      <c r="AA9" s="690"/>
      <c r="AB9" s="689"/>
      <c r="AC9" s="691"/>
      <c r="AD9" s="690"/>
      <c r="AE9" s="689"/>
      <c r="AF9" s="691"/>
      <c r="AG9" s="691"/>
      <c r="AH9" s="690"/>
      <c r="AI9" s="4"/>
    </row>
    <row r="10" spans="1:35" x14ac:dyDescent="0.2">
      <c r="A10" s="710"/>
      <c r="B10" s="689"/>
      <c r="C10" s="690"/>
      <c r="D10" s="689"/>
      <c r="E10" s="691"/>
      <c r="F10" s="691"/>
      <c r="G10" s="690"/>
      <c r="H10" s="689"/>
      <c r="I10" s="691"/>
      <c r="J10" s="690"/>
      <c r="K10" s="689"/>
      <c r="L10" s="691"/>
      <c r="M10" s="690"/>
      <c r="N10" s="689"/>
      <c r="O10" s="691"/>
      <c r="P10" s="691"/>
      <c r="Q10" s="690"/>
      <c r="R10" s="60"/>
      <c r="S10" s="689"/>
      <c r="T10" s="690"/>
      <c r="U10" s="689"/>
      <c r="V10" s="691"/>
      <c r="W10" s="691"/>
      <c r="X10" s="690"/>
      <c r="Y10" s="689"/>
      <c r="Z10" s="691"/>
      <c r="AA10" s="690"/>
      <c r="AB10" s="689"/>
      <c r="AC10" s="691"/>
      <c r="AD10" s="690"/>
      <c r="AE10" s="689"/>
      <c r="AF10" s="691"/>
      <c r="AG10" s="691"/>
      <c r="AH10" s="690"/>
      <c r="AI10" s="4"/>
    </row>
    <row r="11" spans="1:35" x14ac:dyDescent="0.2">
      <c r="A11" s="4"/>
      <c r="B11" s="689"/>
      <c r="C11" s="690"/>
      <c r="D11" s="689"/>
      <c r="E11" s="691"/>
      <c r="F11" s="691"/>
      <c r="G11" s="690"/>
      <c r="H11" s="689"/>
      <c r="I11" s="691"/>
      <c r="J11" s="690"/>
      <c r="K11" s="689"/>
      <c r="L11" s="691"/>
      <c r="M11" s="690"/>
      <c r="N11" s="689"/>
      <c r="O11" s="691"/>
      <c r="P11" s="691"/>
      <c r="Q11" s="690"/>
      <c r="R11" s="60"/>
      <c r="S11" s="689"/>
      <c r="T11" s="690"/>
      <c r="U11" s="689"/>
      <c r="V11" s="691"/>
      <c r="W11" s="691"/>
      <c r="X11" s="690"/>
      <c r="Y11" s="689"/>
      <c r="Z11" s="691"/>
      <c r="AA11" s="690"/>
      <c r="AB11" s="689"/>
      <c r="AC11" s="691"/>
      <c r="AD11" s="690"/>
      <c r="AE11" s="689"/>
      <c r="AF11" s="691"/>
      <c r="AG11" s="691"/>
      <c r="AH11" s="690"/>
      <c r="AI11" s="4"/>
    </row>
    <row r="12" spans="1:35" x14ac:dyDescent="0.2">
      <c r="A12" s="4"/>
      <c r="B12" s="689"/>
      <c r="C12" s="690"/>
      <c r="D12" s="689"/>
      <c r="E12" s="691"/>
      <c r="F12" s="691"/>
      <c r="G12" s="690"/>
      <c r="H12" s="689"/>
      <c r="I12" s="691"/>
      <c r="J12" s="690"/>
      <c r="K12" s="689"/>
      <c r="L12" s="691"/>
      <c r="M12" s="690"/>
      <c r="N12" s="689"/>
      <c r="O12" s="691"/>
      <c r="P12" s="691"/>
      <c r="Q12" s="690"/>
      <c r="R12" s="60"/>
      <c r="S12" s="689"/>
      <c r="T12" s="690"/>
      <c r="U12" s="689"/>
      <c r="V12" s="691"/>
      <c r="W12" s="691"/>
      <c r="X12" s="690"/>
      <c r="Y12" s="689"/>
      <c r="Z12" s="691"/>
      <c r="AA12" s="690"/>
      <c r="AB12" s="689"/>
      <c r="AC12" s="691"/>
      <c r="AD12" s="690"/>
      <c r="AE12" s="689"/>
      <c r="AF12" s="691"/>
      <c r="AG12" s="691"/>
      <c r="AH12" s="690"/>
      <c r="AI12" s="4"/>
    </row>
    <row r="13" spans="1:35" x14ac:dyDescent="0.2">
      <c r="A13" s="4"/>
      <c r="B13" s="689"/>
      <c r="C13" s="690"/>
      <c r="D13" s="689"/>
      <c r="E13" s="691"/>
      <c r="F13" s="691"/>
      <c r="G13" s="690"/>
      <c r="H13" s="689"/>
      <c r="I13" s="691"/>
      <c r="J13" s="690"/>
      <c r="K13" s="689"/>
      <c r="L13" s="691"/>
      <c r="M13" s="690"/>
      <c r="N13" s="689"/>
      <c r="O13" s="691"/>
      <c r="P13" s="691"/>
      <c r="Q13" s="690"/>
      <c r="R13" s="60"/>
      <c r="S13" s="689"/>
      <c r="T13" s="690"/>
      <c r="U13" s="689"/>
      <c r="V13" s="691"/>
      <c r="W13" s="691"/>
      <c r="X13" s="690"/>
      <c r="Y13" s="689"/>
      <c r="Z13" s="691"/>
      <c r="AA13" s="690"/>
      <c r="AB13" s="689"/>
      <c r="AC13" s="691"/>
      <c r="AD13" s="690"/>
      <c r="AE13" s="689"/>
      <c r="AF13" s="691"/>
      <c r="AG13" s="691"/>
      <c r="AH13" s="690"/>
      <c r="AI13" s="4"/>
    </row>
    <row r="14" spans="1:35" x14ac:dyDescent="0.2">
      <c r="A14" s="4"/>
      <c r="B14" s="689"/>
      <c r="C14" s="690"/>
      <c r="D14" s="689"/>
      <c r="E14" s="691"/>
      <c r="F14" s="691"/>
      <c r="G14" s="690"/>
      <c r="H14" s="689"/>
      <c r="I14" s="691"/>
      <c r="J14" s="690"/>
      <c r="K14" s="689"/>
      <c r="L14" s="691"/>
      <c r="M14" s="690"/>
      <c r="N14" s="689"/>
      <c r="O14" s="691"/>
      <c r="P14" s="691"/>
      <c r="Q14" s="690"/>
      <c r="R14" s="60"/>
      <c r="S14" s="689"/>
      <c r="T14" s="690"/>
      <c r="U14" s="689"/>
      <c r="V14" s="691"/>
      <c r="W14" s="691"/>
      <c r="X14" s="690"/>
      <c r="Y14" s="689"/>
      <c r="Z14" s="691"/>
      <c r="AA14" s="690"/>
      <c r="AB14" s="689"/>
      <c r="AC14" s="691"/>
      <c r="AD14" s="690"/>
      <c r="AE14" s="689"/>
      <c r="AF14" s="691"/>
      <c r="AG14" s="691"/>
      <c r="AH14" s="690"/>
      <c r="AI14" s="4"/>
    </row>
    <row r="15" spans="1:35" x14ac:dyDescent="0.2">
      <c r="A15" s="4"/>
      <c r="B15" s="689"/>
      <c r="C15" s="690"/>
      <c r="D15" s="689"/>
      <c r="E15" s="691"/>
      <c r="F15" s="691"/>
      <c r="G15" s="690"/>
      <c r="H15" s="689"/>
      <c r="I15" s="691"/>
      <c r="J15" s="690"/>
      <c r="K15" s="689"/>
      <c r="L15" s="691"/>
      <c r="M15" s="690"/>
      <c r="N15" s="689"/>
      <c r="O15" s="691"/>
      <c r="P15" s="691"/>
      <c r="Q15" s="690"/>
      <c r="R15" s="60"/>
      <c r="S15" s="689"/>
      <c r="T15" s="690"/>
      <c r="U15" s="689"/>
      <c r="V15" s="691"/>
      <c r="W15" s="691"/>
      <c r="X15" s="690"/>
      <c r="Y15" s="689"/>
      <c r="Z15" s="691"/>
      <c r="AA15" s="690"/>
      <c r="AB15" s="689"/>
      <c r="AC15" s="691"/>
      <c r="AD15" s="690"/>
      <c r="AE15" s="689"/>
      <c r="AF15" s="691"/>
      <c r="AG15" s="691"/>
      <c r="AH15" s="690"/>
      <c r="AI15" s="4"/>
    </row>
    <row r="16" spans="1:35" x14ac:dyDescent="0.2">
      <c r="A16" s="4"/>
      <c r="B16" s="689"/>
      <c r="C16" s="690"/>
      <c r="D16" s="689"/>
      <c r="E16" s="691"/>
      <c r="F16" s="691"/>
      <c r="G16" s="690"/>
      <c r="H16" s="689"/>
      <c r="I16" s="691"/>
      <c r="J16" s="690"/>
      <c r="K16" s="689"/>
      <c r="L16" s="691"/>
      <c r="M16" s="690"/>
      <c r="N16" s="689"/>
      <c r="O16" s="691"/>
      <c r="P16" s="691"/>
      <c r="Q16" s="690"/>
      <c r="R16" s="60"/>
      <c r="S16" s="689"/>
      <c r="T16" s="690"/>
      <c r="U16" s="689"/>
      <c r="V16" s="691"/>
      <c r="W16" s="691"/>
      <c r="X16" s="690"/>
      <c r="Y16" s="689"/>
      <c r="Z16" s="691"/>
      <c r="AA16" s="690"/>
      <c r="AB16" s="689"/>
      <c r="AC16" s="691"/>
      <c r="AD16" s="690"/>
      <c r="AE16" s="689"/>
      <c r="AF16" s="691"/>
      <c r="AG16" s="691"/>
      <c r="AH16" s="690"/>
      <c r="AI16" s="4"/>
    </row>
    <row r="17" spans="1:35" x14ac:dyDescent="0.2">
      <c r="A17" s="4"/>
      <c r="B17" s="689"/>
      <c r="C17" s="690"/>
      <c r="D17" s="689"/>
      <c r="E17" s="691"/>
      <c r="F17" s="691"/>
      <c r="G17" s="690"/>
      <c r="H17" s="689"/>
      <c r="I17" s="691"/>
      <c r="J17" s="690"/>
      <c r="K17" s="689"/>
      <c r="L17" s="691"/>
      <c r="M17" s="690"/>
      <c r="N17" s="689"/>
      <c r="O17" s="691"/>
      <c r="P17" s="691"/>
      <c r="Q17" s="690"/>
      <c r="R17" s="60"/>
      <c r="S17" s="689"/>
      <c r="T17" s="690"/>
      <c r="U17" s="689"/>
      <c r="V17" s="691"/>
      <c r="W17" s="691"/>
      <c r="X17" s="690"/>
      <c r="Y17" s="689"/>
      <c r="Z17" s="691"/>
      <c r="AA17" s="690"/>
      <c r="AB17" s="689"/>
      <c r="AC17" s="691"/>
      <c r="AD17" s="690"/>
      <c r="AE17" s="689"/>
      <c r="AF17" s="691"/>
      <c r="AG17" s="691"/>
      <c r="AH17" s="690"/>
      <c r="AI17" s="4"/>
    </row>
    <row r="18" spans="1:35" x14ac:dyDescent="0.2">
      <c r="A18" s="4"/>
      <c r="B18" s="689"/>
      <c r="C18" s="690"/>
      <c r="D18" s="689"/>
      <c r="E18" s="691"/>
      <c r="F18" s="691"/>
      <c r="G18" s="690"/>
      <c r="H18" s="689"/>
      <c r="I18" s="691"/>
      <c r="J18" s="690"/>
      <c r="K18" s="689"/>
      <c r="L18" s="691"/>
      <c r="M18" s="690"/>
      <c r="N18" s="689"/>
      <c r="O18" s="691"/>
      <c r="P18" s="691"/>
      <c r="Q18" s="690"/>
      <c r="R18" s="60"/>
      <c r="S18" s="689"/>
      <c r="T18" s="690"/>
      <c r="U18" s="689"/>
      <c r="V18" s="691"/>
      <c r="W18" s="691"/>
      <c r="X18" s="690"/>
      <c r="Y18" s="689"/>
      <c r="Z18" s="691"/>
      <c r="AA18" s="690"/>
      <c r="AB18" s="689"/>
      <c r="AC18" s="691"/>
      <c r="AD18" s="690"/>
      <c r="AE18" s="689"/>
      <c r="AF18" s="691"/>
      <c r="AG18" s="691"/>
      <c r="AH18" s="690"/>
      <c r="AI18" s="4"/>
    </row>
    <row r="19" spans="1:35" x14ac:dyDescent="0.2">
      <c r="A19" s="4"/>
      <c r="B19" s="689"/>
      <c r="C19" s="690"/>
      <c r="D19" s="689"/>
      <c r="E19" s="691"/>
      <c r="F19" s="691"/>
      <c r="G19" s="690"/>
      <c r="H19" s="689"/>
      <c r="I19" s="691"/>
      <c r="J19" s="690"/>
      <c r="K19" s="689"/>
      <c r="L19" s="691"/>
      <c r="M19" s="690"/>
      <c r="N19" s="689"/>
      <c r="O19" s="691"/>
      <c r="P19" s="691"/>
      <c r="Q19" s="690"/>
      <c r="R19" s="60"/>
      <c r="S19" s="689"/>
      <c r="T19" s="690"/>
      <c r="U19" s="689"/>
      <c r="V19" s="691"/>
      <c r="W19" s="691"/>
      <c r="X19" s="690"/>
      <c r="Y19" s="689"/>
      <c r="Z19" s="691"/>
      <c r="AA19" s="690"/>
      <c r="AB19" s="689"/>
      <c r="AC19" s="691"/>
      <c r="AD19" s="690"/>
      <c r="AE19" s="689"/>
      <c r="AF19" s="691"/>
      <c r="AG19" s="691"/>
      <c r="AH19" s="690"/>
      <c r="AI19" s="4"/>
    </row>
    <row r="20" spans="1:35" x14ac:dyDescent="0.2">
      <c r="A20" s="4"/>
      <c r="B20" s="689"/>
      <c r="C20" s="690"/>
      <c r="D20" s="689"/>
      <c r="E20" s="691"/>
      <c r="F20" s="691"/>
      <c r="G20" s="690"/>
      <c r="H20" s="689"/>
      <c r="I20" s="691"/>
      <c r="J20" s="690"/>
      <c r="K20" s="689"/>
      <c r="L20" s="691"/>
      <c r="M20" s="690"/>
      <c r="N20" s="689"/>
      <c r="O20" s="691"/>
      <c r="P20" s="691"/>
      <c r="Q20" s="690"/>
      <c r="R20" s="60"/>
      <c r="S20" s="689"/>
      <c r="T20" s="690"/>
      <c r="U20" s="689"/>
      <c r="V20" s="691"/>
      <c r="W20" s="691"/>
      <c r="X20" s="690"/>
      <c r="Y20" s="689"/>
      <c r="Z20" s="691"/>
      <c r="AA20" s="690"/>
      <c r="AB20" s="689"/>
      <c r="AC20" s="691"/>
      <c r="AD20" s="690"/>
      <c r="AE20" s="689"/>
      <c r="AF20" s="691"/>
      <c r="AG20" s="691"/>
      <c r="AH20" s="690"/>
      <c r="AI20" s="4"/>
    </row>
    <row r="21" spans="1:35" x14ac:dyDescent="0.2">
      <c r="A21" s="4"/>
      <c r="B21" s="689"/>
      <c r="C21" s="690"/>
      <c r="D21" s="689"/>
      <c r="E21" s="691"/>
      <c r="F21" s="691"/>
      <c r="G21" s="690"/>
      <c r="H21" s="689"/>
      <c r="I21" s="691"/>
      <c r="J21" s="690"/>
      <c r="K21" s="689"/>
      <c r="L21" s="691"/>
      <c r="M21" s="690"/>
      <c r="N21" s="689"/>
      <c r="O21" s="691"/>
      <c r="P21" s="691"/>
      <c r="Q21" s="690"/>
      <c r="R21" s="60"/>
      <c r="S21" s="689"/>
      <c r="T21" s="690"/>
      <c r="U21" s="689"/>
      <c r="V21" s="691"/>
      <c r="W21" s="691"/>
      <c r="X21" s="690"/>
      <c r="Y21" s="689"/>
      <c r="Z21" s="691"/>
      <c r="AA21" s="690"/>
      <c r="AB21" s="689"/>
      <c r="AC21" s="708"/>
      <c r="AD21" s="709"/>
      <c r="AE21" s="689"/>
      <c r="AF21" s="708"/>
      <c r="AG21" s="708"/>
      <c r="AH21" s="709"/>
      <c r="AI21" s="4"/>
    </row>
    <row r="22" spans="1:35" x14ac:dyDescent="0.2">
      <c r="A22" s="4"/>
      <c r="B22" s="689"/>
      <c r="C22" s="690"/>
      <c r="D22" s="689"/>
      <c r="E22" s="691"/>
      <c r="F22" s="691"/>
      <c r="G22" s="690"/>
      <c r="H22" s="689"/>
      <c r="I22" s="691"/>
      <c r="J22" s="690"/>
      <c r="K22" s="689"/>
      <c r="L22" s="691"/>
      <c r="M22" s="690"/>
      <c r="N22" s="689"/>
      <c r="O22" s="691"/>
      <c r="P22" s="691"/>
      <c r="Q22" s="690"/>
      <c r="R22" s="60"/>
      <c r="S22" s="689"/>
      <c r="T22" s="690"/>
      <c r="U22" s="689"/>
      <c r="V22" s="691"/>
      <c r="W22" s="691"/>
      <c r="X22" s="690"/>
      <c r="Y22" s="689"/>
      <c r="Z22" s="691"/>
      <c r="AA22" s="690"/>
      <c r="AB22" s="689"/>
      <c r="AC22" s="691"/>
      <c r="AD22" s="690"/>
      <c r="AE22" s="689"/>
      <c r="AF22" s="691"/>
      <c r="AG22" s="691"/>
      <c r="AH22" s="690"/>
      <c r="AI22" s="4"/>
    </row>
    <row r="23" spans="1:35" x14ac:dyDescent="0.2">
      <c r="A23" s="4"/>
      <c r="B23" s="689"/>
      <c r="C23" s="690"/>
      <c r="D23" s="689"/>
      <c r="E23" s="691"/>
      <c r="F23" s="691"/>
      <c r="G23" s="690"/>
      <c r="H23" s="689"/>
      <c r="I23" s="691"/>
      <c r="J23" s="690"/>
      <c r="K23" s="689"/>
      <c r="L23" s="691"/>
      <c r="M23" s="690"/>
      <c r="N23" s="689"/>
      <c r="O23" s="691"/>
      <c r="P23" s="691"/>
      <c r="Q23" s="690"/>
      <c r="R23" s="60"/>
      <c r="S23" s="689"/>
      <c r="T23" s="690"/>
      <c r="U23" s="689"/>
      <c r="V23" s="691"/>
      <c r="W23" s="691"/>
      <c r="X23" s="690"/>
      <c r="Y23" s="689"/>
      <c r="Z23" s="691"/>
      <c r="AA23" s="690"/>
      <c r="AB23" s="689"/>
      <c r="AC23" s="691"/>
      <c r="AD23" s="690"/>
      <c r="AE23" s="689"/>
      <c r="AF23" s="691"/>
      <c r="AG23" s="691"/>
      <c r="AH23" s="690"/>
      <c r="AI23" s="4"/>
    </row>
    <row r="24" spans="1:35" x14ac:dyDescent="0.2">
      <c r="A24" s="4"/>
      <c r="B24" s="689"/>
      <c r="C24" s="690"/>
      <c r="D24" s="689"/>
      <c r="E24" s="691"/>
      <c r="F24" s="691"/>
      <c r="G24" s="690"/>
      <c r="H24" s="689"/>
      <c r="I24" s="691"/>
      <c r="J24" s="690"/>
      <c r="K24" s="689"/>
      <c r="L24" s="691"/>
      <c r="M24" s="690"/>
      <c r="N24" s="689"/>
      <c r="O24" s="691"/>
      <c r="P24" s="691"/>
      <c r="Q24" s="690"/>
      <c r="R24" s="60"/>
      <c r="S24" s="689"/>
      <c r="T24" s="690"/>
      <c r="U24" s="689"/>
      <c r="V24" s="691"/>
      <c r="W24" s="691"/>
      <c r="X24" s="690"/>
      <c r="Y24" s="689"/>
      <c r="Z24" s="691"/>
      <c r="AA24" s="690"/>
      <c r="AB24" s="689"/>
      <c r="AC24" s="691"/>
      <c r="AD24" s="690"/>
      <c r="AE24" s="689"/>
      <c r="AF24" s="691"/>
      <c r="AG24" s="691"/>
      <c r="AH24" s="690"/>
      <c r="AI24" s="4"/>
    </row>
    <row r="25" spans="1:35" x14ac:dyDescent="0.2">
      <c r="A25" s="4"/>
      <c r="B25" s="689"/>
      <c r="C25" s="690"/>
      <c r="D25" s="689"/>
      <c r="E25" s="691"/>
      <c r="F25" s="691"/>
      <c r="G25" s="690"/>
      <c r="H25" s="689"/>
      <c r="I25" s="691"/>
      <c r="J25" s="690"/>
      <c r="K25" s="689"/>
      <c r="L25" s="691"/>
      <c r="M25" s="690"/>
      <c r="N25" s="689"/>
      <c r="O25" s="691"/>
      <c r="P25" s="691"/>
      <c r="Q25" s="690"/>
      <c r="R25" s="60"/>
      <c r="S25" s="689"/>
      <c r="T25" s="690"/>
      <c r="U25" s="689"/>
      <c r="V25" s="691"/>
      <c r="W25" s="691"/>
      <c r="X25" s="690"/>
      <c r="Y25" s="689"/>
      <c r="Z25" s="691"/>
      <c r="AA25" s="690"/>
      <c r="AB25" s="689"/>
      <c r="AC25" s="691"/>
      <c r="AD25" s="690"/>
      <c r="AE25" s="689"/>
      <c r="AF25" s="691"/>
      <c r="AG25" s="691"/>
      <c r="AH25" s="690"/>
      <c r="AI25" s="4"/>
    </row>
    <row r="26" spans="1:35" x14ac:dyDescent="0.2">
      <c r="A26" s="4"/>
      <c r="B26" s="689"/>
      <c r="C26" s="690"/>
      <c r="D26" s="689"/>
      <c r="E26" s="691"/>
      <c r="F26" s="691"/>
      <c r="G26" s="690"/>
      <c r="H26" s="689"/>
      <c r="I26" s="691"/>
      <c r="J26" s="690"/>
      <c r="K26" s="689"/>
      <c r="L26" s="691"/>
      <c r="M26" s="690"/>
      <c r="N26" s="689"/>
      <c r="O26" s="691"/>
      <c r="P26" s="691"/>
      <c r="Q26" s="690"/>
      <c r="R26" s="60"/>
      <c r="S26" s="689"/>
      <c r="T26" s="690"/>
      <c r="U26" s="689"/>
      <c r="V26" s="691"/>
      <c r="W26" s="691"/>
      <c r="X26" s="690"/>
      <c r="Y26" s="689"/>
      <c r="Z26" s="691"/>
      <c r="AA26" s="690"/>
      <c r="AB26" s="689"/>
      <c r="AC26" s="691"/>
      <c r="AD26" s="690"/>
      <c r="AE26" s="689"/>
      <c r="AF26" s="691"/>
      <c r="AG26" s="691"/>
      <c r="AH26" s="690"/>
      <c r="AI26" s="4"/>
    </row>
    <row r="27" spans="1:35" x14ac:dyDescent="0.2">
      <c r="A27" s="4"/>
      <c r="B27" s="689"/>
      <c r="C27" s="690"/>
      <c r="D27" s="689"/>
      <c r="E27" s="691"/>
      <c r="F27" s="691"/>
      <c r="G27" s="690"/>
      <c r="H27" s="689"/>
      <c r="I27" s="691"/>
      <c r="J27" s="690"/>
      <c r="K27" s="689"/>
      <c r="L27" s="691"/>
      <c r="M27" s="690"/>
      <c r="N27" s="689"/>
      <c r="O27" s="691"/>
      <c r="P27" s="691"/>
      <c r="Q27" s="690"/>
      <c r="R27" s="60"/>
      <c r="S27" s="689"/>
      <c r="T27" s="690"/>
      <c r="U27" s="689"/>
      <c r="V27" s="691"/>
      <c r="W27" s="691"/>
      <c r="X27" s="690"/>
      <c r="Y27" s="689"/>
      <c r="Z27" s="691"/>
      <c r="AA27" s="690"/>
      <c r="AB27" s="689"/>
      <c r="AC27" s="691"/>
      <c r="AD27" s="690"/>
      <c r="AE27" s="689"/>
      <c r="AF27" s="691"/>
      <c r="AG27" s="691"/>
      <c r="AH27" s="690"/>
      <c r="AI27" s="4"/>
    </row>
    <row r="28" spans="1:35" x14ac:dyDescent="0.2">
      <c r="A28" s="4"/>
      <c r="B28" s="689"/>
      <c r="C28" s="690"/>
      <c r="D28" s="689"/>
      <c r="E28" s="691"/>
      <c r="F28" s="691"/>
      <c r="G28" s="690"/>
      <c r="H28" s="689"/>
      <c r="I28" s="691"/>
      <c r="J28" s="690"/>
      <c r="K28" s="689"/>
      <c r="L28" s="691"/>
      <c r="M28" s="690"/>
      <c r="N28" s="689"/>
      <c r="O28" s="691"/>
      <c r="P28" s="691"/>
      <c r="Q28" s="690"/>
      <c r="R28" s="60"/>
      <c r="S28" s="689"/>
      <c r="T28" s="690"/>
      <c r="U28" s="689"/>
      <c r="V28" s="691"/>
      <c r="W28" s="691"/>
      <c r="X28" s="690"/>
      <c r="Y28" s="689"/>
      <c r="Z28" s="691"/>
      <c r="AA28" s="690"/>
      <c r="AB28" s="689"/>
      <c r="AC28" s="691"/>
      <c r="AD28" s="690"/>
      <c r="AE28" s="689"/>
      <c r="AF28" s="691"/>
      <c r="AG28" s="691"/>
      <c r="AH28" s="690"/>
      <c r="AI28" s="4"/>
    </row>
    <row r="29" spans="1:35" x14ac:dyDescent="0.2">
      <c r="A29" s="4"/>
      <c r="B29" s="689"/>
      <c r="C29" s="700"/>
      <c r="D29" s="689"/>
      <c r="E29" s="691"/>
      <c r="F29" s="691"/>
      <c r="G29" s="690"/>
      <c r="H29" s="689"/>
      <c r="I29" s="691"/>
      <c r="J29" s="690"/>
      <c r="K29" s="689"/>
      <c r="L29" s="691"/>
      <c r="M29" s="690"/>
      <c r="N29" s="689"/>
      <c r="O29" s="691"/>
      <c r="P29" s="691"/>
      <c r="Q29" s="690"/>
      <c r="R29" s="61"/>
      <c r="S29" s="689"/>
      <c r="T29" s="690"/>
      <c r="U29" s="689"/>
      <c r="V29" s="691"/>
      <c r="W29" s="691"/>
      <c r="X29" s="690"/>
      <c r="Y29" s="689"/>
      <c r="Z29" s="691"/>
      <c r="AA29" s="690"/>
      <c r="AB29" s="689"/>
      <c r="AC29" s="691"/>
      <c r="AD29" s="690"/>
      <c r="AE29" s="689"/>
      <c r="AF29" s="691"/>
      <c r="AG29" s="691"/>
      <c r="AH29" s="690"/>
      <c r="AI29" s="4"/>
    </row>
    <row r="30" spans="1:35" x14ac:dyDescent="0.2">
      <c r="A30" s="4"/>
      <c r="B30" s="692" t="s">
        <v>109</v>
      </c>
      <c r="C30" s="693"/>
      <c r="D30" s="693"/>
      <c r="E30" s="694"/>
      <c r="F30" s="695"/>
      <c r="G30" s="695"/>
      <c r="H30" s="695"/>
      <c r="I30" s="695"/>
      <c r="J30" s="695"/>
      <c r="K30" s="695"/>
      <c r="L30" s="695"/>
      <c r="M30" s="695"/>
      <c r="N30" s="695"/>
      <c r="O30" s="695"/>
      <c r="P30" s="695"/>
      <c r="Q30" s="695"/>
      <c r="R30" s="695"/>
      <c r="S30" s="695"/>
      <c r="T30" s="695"/>
      <c r="U30" s="695"/>
      <c r="V30" s="695"/>
      <c r="W30" s="695"/>
      <c r="X30" s="695"/>
      <c r="Y30" s="695"/>
      <c r="Z30" s="695"/>
      <c r="AA30" s="695"/>
      <c r="AB30" s="695"/>
      <c r="AC30" s="695"/>
      <c r="AD30" s="695"/>
      <c r="AE30" s="695"/>
      <c r="AF30" s="695"/>
      <c r="AG30" s="695"/>
      <c r="AH30" s="696"/>
      <c r="AI30" s="4"/>
    </row>
    <row r="31" spans="1:35" x14ac:dyDescent="0.2">
      <c r="A31" s="4"/>
      <c r="B31" s="22"/>
      <c r="C31" s="62"/>
      <c r="D31" s="62"/>
      <c r="E31" s="697"/>
      <c r="F31" s="698"/>
      <c r="G31" s="698"/>
      <c r="H31" s="698"/>
      <c r="I31" s="698"/>
      <c r="J31" s="698"/>
      <c r="K31" s="698"/>
      <c r="L31" s="698"/>
      <c r="M31" s="698"/>
      <c r="N31" s="698"/>
      <c r="O31" s="698"/>
      <c r="P31" s="698"/>
      <c r="Q31" s="698"/>
      <c r="R31" s="698"/>
      <c r="S31" s="698"/>
      <c r="T31" s="698"/>
      <c r="U31" s="698"/>
      <c r="V31" s="698"/>
      <c r="W31" s="698"/>
      <c r="X31" s="698"/>
      <c r="Y31" s="698"/>
      <c r="Z31" s="698"/>
      <c r="AA31" s="698"/>
      <c r="AB31" s="698"/>
      <c r="AC31" s="698"/>
      <c r="AD31" s="698"/>
      <c r="AE31" s="698"/>
      <c r="AF31" s="698"/>
      <c r="AG31" s="698"/>
      <c r="AH31" s="699"/>
      <c r="AI31" s="4"/>
    </row>
    <row r="32" spans="1:35" ht="12.75" customHeight="1" x14ac:dyDescent="0.2">
      <c r="A32" s="4"/>
      <c r="B32" s="659" t="s">
        <v>25</v>
      </c>
      <c r="C32" s="592"/>
      <c r="D32" s="582" t="s">
        <v>317</v>
      </c>
      <c r="E32" s="687"/>
      <c r="F32" s="687"/>
      <c r="G32" s="687"/>
      <c r="H32" s="687"/>
      <c r="I32" s="687"/>
      <c r="J32" s="687"/>
      <c r="K32" s="687"/>
      <c r="L32" s="687"/>
      <c r="M32" s="687"/>
      <c r="N32" s="357"/>
      <c r="O32" s="357"/>
      <c r="P32" s="357"/>
      <c r="Q32" s="357"/>
      <c r="R32" s="357"/>
      <c r="S32" s="357"/>
      <c r="T32" s="357"/>
      <c r="U32" s="357"/>
      <c r="V32" s="357"/>
      <c r="W32" s="357"/>
      <c r="X32" s="658"/>
      <c r="Y32" s="607"/>
      <c r="Z32" s="607"/>
      <c r="AA32" s="607"/>
      <c r="AB32" s="607"/>
      <c r="AC32" s="607"/>
      <c r="AD32" s="607"/>
      <c r="AE32" s="607"/>
      <c r="AF32" s="607"/>
      <c r="AG32" s="607"/>
      <c r="AH32" s="607"/>
      <c r="AI32" s="4"/>
    </row>
    <row r="33" spans="1:35" x14ac:dyDescent="0.2">
      <c r="A33" s="4"/>
      <c r="B33" s="591"/>
      <c r="C33" s="592"/>
      <c r="D33" s="688" t="s">
        <v>318</v>
      </c>
      <c r="E33" s="607"/>
      <c r="F33" s="607"/>
      <c r="G33" s="607"/>
      <c r="H33" s="607"/>
      <c r="I33" s="607"/>
      <c r="J33" s="607"/>
      <c r="K33" s="607"/>
      <c r="L33" s="607"/>
      <c r="M33" s="607"/>
      <c r="N33" s="357"/>
      <c r="O33" s="357"/>
      <c r="P33" s="357"/>
      <c r="Q33" s="357"/>
      <c r="R33" s="357"/>
      <c r="S33" s="357"/>
      <c r="T33" s="357"/>
      <c r="U33" s="357"/>
      <c r="V33" s="357"/>
      <c r="W33" s="357"/>
      <c r="X33" s="657"/>
      <c r="Y33" s="607"/>
      <c r="Z33" s="607"/>
      <c r="AA33" s="607"/>
      <c r="AB33" s="607"/>
      <c r="AC33" s="607"/>
      <c r="AD33" s="607"/>
      <c r="AE33" s="607"/>
      <c r="AF33" s="607"/>
      <c r="AG33" s="607"/>
      <c r="AH33" s="607"/>
      <c r="AI33" s="4"/>
    </row>
    <row r="34" spans="1:35" x14ac:dyDescent="0.2">
      <c r="A34" s="7"/>
      <c r="B34" s="591"/>
      <c r="C34" s="592"/>
      <c r="D34" s="607"/>
      <c r="E34" s="607"/>
      <c r="F34" s="607"/>
      <c r="G34" s="607"/>
      <c r="H34" s="607"/>
      <c r="I34" s="607"/>
      <c r="J34" s="607"/>
      <c r="K34" s="607"/>
      <c r="L34" s="607"/>
      <c r="M34" s="607"/>
      <c r="N34" s="357"/>
      <c r="O34" s="357"/>
      <c r="P34" s="357"/>
      <c r="Q34" s="357"/>
      <c r="R34" s="357"/>
      <c r="S34" s="357"/>
      <c r="T34" s="357"/>
      <c r="U34" s="357"/>
      <c r="V34" s="357"/>
      <c r="W34" s="357"/>
      <c r="X34" s="607"/>
      <c r="Y34" s="607"/>
      <c r="Z34" s="607"/>
      <c r="AA34" s="607"/>
      <c r="AB34" s="607"/>
      <c r="AC34" s="607"/>
      <c r="AD34" s="607"/>
      <c r="AE34" s="607"/>
      <c r="AF34" s="607"/>
      <c r="AG34" s="607"/>
      <c r="AH34" s="607"/>
      <c r="AI34" s="4"/>
    </row>
    <row r="35" spans="1:35" x14ac:dyDescent="0.2">
      <c r="A35" s="2"/>
      <c r="B35" s="2"/>
      <c r="C35" s="3"/>
      <c r="D35" s="607"/>
      <c r="E35" s="607"/>
      <c r="F35" s="607"/>
      <c r="G35" s="607"/>
      <c r="H35" s="607"/>
      <c r="I35" s="607"/>
      <c r="J35" s="607"/>
      <c r="K35" s="607"/>
      <c r="L35" s="607"/>
      <c r="M35" s="607"/>
      <c r="N35" s="357"/>
      <c r="O35" s="357"/>
      <c r="P35" s="357"/>
      <c r="Q35" s="357"/>
      <c r="R35" s="357"/>
      <c r="S35" s="357"/>
      <c r="T35" s="357"/>
      <c r="U35" s="357"/>
      <c r="V35" s="357"/>
      <c r="W35" s="357"/>
      <c r="X35" s="3"/>
      <c r="Y35" s="3"/>
      <c r="Z35" s="3"/>
      <c r="AA35" s="3"/>
      <c r="AB35" s="3"/>
      <c r="AC35" s="3"/>
      <c r="AD35" s="3"/>
      <c r="AE35" s="3"/>
      <c r="AF35" s="3"/>
      <c r="AG35" s="3"/>
      <c r="AH35" s="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selectLockedCells="1"/>
  <mergeCells count="279">
    <mergeCell ref="AB27:AD27"/>
    <mergeCell ref="AB21:AD21"/>
    <mergeCell ref="AB22:AD22"/>
    <mergeCell ref="AB23:AD23"/>
    <mergeCell ref="AB24:AD24"/>
    <mergeCell ref="A36:C36"/>
    <mergeCell ref="D36:G36"/>
    <mergeCell ref="M36:P36"/>
    <mergeCell ref="H36:L36"/>
    <mergeCell ref="Q36:S36"/>
    <mergeCell ref="B32:C34"/>
    <mergeCell ref="Z36:AA36"/>
    <mergeCell ref="V36:Y36"/>
    <mergeCell ref="AB29:AD29"/>
    <mergeCell ref="X32:AH32"/>
    <mergeCell ref="AD36:AH36"/>
    <mergeCell ref="AB36:AC36"/>
    <mergeCell ref="X33:AH34"/>
    <mergeCell ref="T36:U36"/>
    <mergeCell ref="D32:W32"/>
    <mergeCell ref="D33:W35"/>
    <mergeCell ref="D22:G22"/>
    <mergeCell ref="B22:C22"/>
    <mergeCell ref="U21:X21"/>
    <mergeCell ref="AE5:AH5"/>
    <mergeCell ref="AE6:AH6"/>
    <mergeCell ref="AE7:AH7"/>
    <mergeCell ref="AE8:AH8"/>
    <mergeCell ref="AE9:AH9"/>
    <mergeCell ref="AE10:AH10"/>
    <mergeCell ref="AE25:AH25"/>
    <mergeCell ref="Y27:AA27"/>
    <mergeCell ref="AB9:AD9"/>
    <mergeCell ref="AB10:AD10"/>
    <mergeCell ref="AB11:AD11"/>
    <mergeCell ref="AB12:AD12"/>
    <mergeCell ref="AB19:AD19"/>
    <mergeCell ref="AB20:AD20"/>
    <mergeCell ref="AB13:AD13"/>
    <mergeCell ref="AB16:AD16"/>
    <mergeCell ref="AE19:AH19"/>
    <mergeCell ref="AE20:AH20"/>
    <mergeCell ref="AE21:AH21"/>
    <mergeCell ref="AE22:AH22"/>
    <mergeCell ref="AE23:AH23"/>
    <mergeCell ref="AE24:AH24"/>
    <mergeCell ref="AB25:AD25"/>
    <mergeCell ref="AB26:AD26"/>
    <mergeCell ref="AE11:AH11"/>
    <mergeCell ref="Y21:AA21"/>
    <mergeCell ref="Y22:AA22"/>
    <mergeCell ref="Y23:AA23"/>
    <mergeCell ref="Y24:AA24"/>
    <mergeCell ref="Y25:AA25"/>
    <mergeCell ref="AB17:AD17"/>
    <mergeCell ref="AB18:AD18"/>
    <mergeCell ref="AB14:AD14"/>
    <mergeCell ref="AB15:AD15"/>
    <mergeCell ref="Y18:AA18"/>
    <mergeCell ref="Y19:AA19"/>
    <mergeCell ref="Y15:AA15"/>
    <mergeCell ref="Y16:AA16"/>
    <mergeCell ref="Y17:AA17"/>
    <mergeCell ref="AE12:AH12"/>
    <mergeCell ref="AE18:AH18"/>
    <mergeCell ref="AE14:AH14"/>
    <mergeCell ref="AE15:AH15"/>
    <mergeCell ref="AE13:AH13"/>
    <mergeCell ref="AE16:AH16"/>
    <mergeCell ref="AE17:AH17"/>
    <mergeCell ref="U16:X16"/>
    <mergeCell ref="U19:X19"/>
    <mergeCell ref="U20:X20"/>
    <mergeCell ref="U17:X17"/>
    <mergeCell ref="U18:X18"/>
    <mergeCell ref="Y9:AA9"/>
    <mergeCell ref="Y10:AA10"/>
    <mergeCell ref="Y11:AA11"/>
    <mergeCell ref="Y12:AA12"/>
    <mergeCell ref="Y13:AA13"/>
    <mergeCell ref="Y14:AA14"/>
    <mergeCell ref="U11:X11"/>
    <mergeCell ref="U12:X12"/>
    <mergeCell ref="Y20:AA20"/>
    <mergeCell ref="U13:X13"/>
    <mergeCell ref="U14:X14"/>
    <mergeCell ref="U15:X15"/>
    <mergeCell ref="K11:M11"/>
    <mergeCell ref="N22:Q22"/>
    <mergeCell ref="N23:Q23"/>
    <mergeCell ref="N24:Q24"/>
    <mergeCell ref="N25:Q25"/>
    <mergeCell ref="N26:Q26"/>
    <mergeCell ref="N27:Q27"/>
    <mergeCell ref="N16:Q16"/>
    <mergeCell ref="N17:Q17"/>
    <mergeCell ref="N18:Q18"/>
    <mergeCell ref="N19:Q19"/>
    <mergeCell ref="N20:Q20"/>
    <mergeCell ref="N21:Q21"/>
    <mergeCell ref="N11:Q11"/>
    <mergeCell ref="N12:Q12"/>
    <mergeCell ref="N13:Q13"/>
    <mergeCell ref="N14:Q14"/>
    <mergeCell ref="N15:Q15"/>
    <mergeCell ref="K26:M26"/>
    <mergeCell ref="K27:M27"/>
    <mergeCell ref="K23:M23"/>
    <mergeCell ref="K12:M12"/>
    <mergeCell ref="K13:M13"/>
    <mergeCell ref="K14:M14"/>
    <mergeCell ref="Y8:AA8"/>
    <mergeCell ref="U5:X5"/>
    <mergeCell ref="U6:X6"/>
    <mergeCell ref="U7:X7"/>
    <mergeCell ref="U8:X8"/>
    <mergeCell ref="K15:M15"/>
    <mergeCell ref="K16:M16"/>
    <mergeCell ref="K17:M17"/>
    <mergeCell ref="H27:J27"/>
    <mergeCell ref="H15:J15"/>
    <mergeCell ref="H16:J16"/>
    <mergeCell ref="H17:J17"/>
    <mergeCell ref="H18:J18"/>
    <mergeCell ref="K18:M18"/>
    <mergeCell ref="K19:M19"/>
    <mergeCell ref="K20:M20"/>
    <mergeCell ref="K21:M21"/>
    <mergeCell ref="K22:M22"/>
    <mergeCell ref="H25:J25"/>
    <mergeCell ref="H26:J26"/>
    <mergeCell ref="H20:J20"/>
    <mergeCell ref="H21:J21"/>
    <mergeCell ref="H22:J22"/>
    <mergeCell ref="H23:J23"/>
    <mergeCell ref="H19:J19"/>
    <mergeCell ref="H11:J11"/>
    <mergeCell ref="H12:J12"/>
    <mergeCell ref="H13:J13"/>
    <mergeCell ref="H14:J14"/>
    <mergeCell ref="D19:G19"/>
    <mergeCell ref="D16:G16"/>
    <mergeCell ref="D17:G17"/>
    <mergeCell ref="AE4:AH4"/>
    <mergeCell ref="AB4:AD4"/>
    <mergeCell ref="Y4:AA4"/>
    <mergeCell ref="U4:X4"/>
    <mergeCell ref="S5:T5"/>
    <mergeCell ref="S6:T6"/>
    <mergeCell ref="S7:T7"/>
    <mergeCell ref="S8:T8"/>
    <mergeCell ref="N5:Q5"/>
    <mergeCell ref="AB5:AD5"/>
    <mergeCell ref="AB6:AD6"/>
    <mergeCell ref="AB7:AD7"/>
    <mergeCell ref="AB8:AD8"/>
    <mergeCell ref="Y5:AA5"/>
    <mergeCell ref="Y6:AA6"/>
    <mergeCell ref="Y7:AA7"/>
    <mergeCell ref="B11:C11"/>
    <mergeCell ref="D9:G9"/>
    <mergeCell ref="D10:G10"/>
    <mergeCell ref="D11:G11"/>
    <mergeCell ref="B20:C20"/>
    <mergeCell ref="B21:C21"/>
    <mergeCell ref="B16:C16"/>
    <mergeCell ref="B17:C17"/>
    <mergeCell ref="D12:G12"/>
    <mergeCell ref="D13:G13"/>
    <mergeCell ref="D14:G14"/>
    <mergeCell ref="D15:G15"/>
    <mergeCell ref="D20:G20"/>
    <mergeCell ref="D21:G21"/>
    <mergeCell ref="D18:G18"/>
    <mergeCell ref="B18:C18"/>
    <mergeCell ref="B19:C19"/>
    <mergeCell ref="B12:C12"/>
    <mergeCell ref="B13:C13"/>
    <mergeCell ref="B14:C14"/>
    <mergeCell ref="B15:C15"/>
    <mergeCell ref="A5:A10"/>
    <mergeCell ref="H10:J10"/>
    <mergeCell ref="U9:X9"/>
    <mergeCell ref="U10:X10"/>
    <mergeCell ref="B4:C4"/>
    <mergeCell ref="D4:G4"/>
    <mergeCell ref="B5:C5"/>
    <mergeCell ref="B7:C7"/>
    <mergeCell ref="B8:C8"/>
    <mergeCell ref="B9:C9"/>
    <mergeCell ref="B6:C6"/>
    <mergeCell ref="D5:G5"/>
    <mergeCell ref="D6:G6"/>
    <mergeCell ref="D7:G7"/>
    <mergeCell ref="K5:M5"/>
    <mergeCell ref="K6:M6"/>
    <mergeCell ref="K7:M7"/>
    <mergeCell ref="K8:M8"/>
    <mergeCell ref="K9:M9"/>
    <mergeCell ref="K10:M10"/>
    <mergeCell ref="N6:Q6"/>
    <mergeCell ref="N7:Q7"/>
    <mergeCell ref="N8:Q8"/>
    <mergeCell ref="H7:J7"/>
    <mergeCell ref="D3:H3"/>
    <mergeCell ref="B10:C10"/>
    <mergeCell ref="N4:Q4"/>
    <mergeCell ref="S4:T4"/>
    <mergeCell ref="N9:Q9"/>
    <mergeCell ref="H4:J4"/>
    <mergeCell ref="K4:M4"/>
    <mergeCell ref="H5:J5"/>
    <mergeCell ref="H6:J6"/>
    <mergeCell ref="H9:J9"/>
    <mergeCell ref="D8:G8"/>
    <mergeCell ref="N10:Q10"/>
    <mergeCell ref="S9:T9"/>
    <mergeCell ref="S10:T10"/>
    <mergeCell ref="H8:J8"/>
    <mergeCell ref="U22:X22"/>
    <mergeCell ref="U23:X23"/>
    <mergeCell ref="U24:X24"/>
    <mergeCell ref="U27:X27"/>
    <mergeCell ref="U28:X28"/>
    <mergeCell ref="S22:T22"/>
    <mergeCell ref="S23:T23"/>
    <mergeCell ref="S25:T25"/>
    <mergeCell ref="S26:T26"/>
    <mergeCell ref="S27:T27"/>
    <mergeCell ref="S14:T14"/>
    <mergeCell ref="S15:T15"/>
    <mergeCell ref="S17:T17"/>
    <mergeCell ref="S18:T18"/>
    <mergeCell ref="S11:T11"/>
    <mergeCell ref="S12:T12"/>
    <mergeCell ref="S13:T13"/>
    <mergeCell ref="S19:T19"/>
    <mergeCell ref="S24:T24"/>
    <mergeCell ref="S16:T16"/>
    <mergeCell ref="S20:T20"/>
    <mergeCell ref="S21:T21"/>
    <mergeCell ref="B30:D30"/>
    <mergeCell ref="E30:AH31"/>
    <mergeCell ref="B28:C28"/>
    <mergeCell ref="B29:C29"/>
    <mergeCell ref="D28:G28"/>
    <mergeCell ref="D29:G29"/>
    <mergeCell ref="H24:J24"/>
    <mergeCell ref="D26:G26"/>
    <mergeCell ref="D27:G27"/>
    <mergeCell ref="U25:X25"/>
    <mergeCell ref="U26:X26"/>
    <mergeCell ref="U29:X29"/>
    <mergeCell ref="S28:T28"/>
    <mergeCell ref="S29:T29"/>
    <mergeCell ref="H28:J28"/>
    <mergeCell ref="K28:M28"/>
    <mergeCell ref="AB28:AD28"/>
    <mergeCell ref="Y28:AA28"/>
    <mergeCell ref="Y29:AA29"/>
    <mergeCell ref="AE26:AH26"/>
    <mergeCell ref="AE27:AH27"/>
    <mergeCell ref="AE28:AH28"/>
    <mergeCell ref="AE29:AH29"/>
    <mergeCell ref="Y26:AA26"/>
    <mergeCell ref="B23:C23"/>
    <mergeCell ref="B24:C24"/>
    <mergeCell ref="B25:C25"/>
    <mergeCell ref="D25:G25"/>
    <mergeCell ref="B26:C26"/>
    <mergeCell ref="B27:C27"/>
    <mergeCell ref="D23:G23"/>
    <mergeCell ref="D24:G24"/>
    <mergeCell ref="N29:Q29"/>
    <mergeCell ref="K24:M24"/>
    <mergeCell ref="K25:M25"/>
    <mergeCell ref="H29:J29"/>
    <mergeCell ref="K29:M29"/>
    <mergeCell ref="N28:Q28"/>
  </mergeCells>
  <phoneticPr fontId="5" type="noConversion"/>
  <conditionalFormatting sqref="D36:G36 M36:P36">
    <cfRule type="cellIs" dxfId="290" priority="1" stopIfTrue="1" operator="equal">
      <formula>0</formula>
    </cfRule>
  </conditionalFormatting>
  <hyperlinks>
    <hyperlink ref="AI36" location="'Form II'!AC22" display="i" xr:uid="{00000000-0004-0000-1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&amp;LAdditional Phase Delays&amp;CPage &amp;P of &amp;N&amp;RForm XI</oddFooter>
  </headerFooter>
  <legacy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50"/>
  </sheetPr>
  <dimension ref="A1:AV44"/>
  <sheetViews>
    <sheetView view="pageBreakPreview" zoomScaleNormal="100" zoomScaleSheetLayoutView="100" workbookViewId="0">
      <selection activeCell="K5" sqref="K5"/>
    </sheetView>
  </sheetViews>
  <sheetFormatPr defaultRowHeight="12.75" x14ac:dyDescent="0.2"/>
  <cols>
    <col min="1" max="10" width="3.5703125" customWidth="1"/>
    <col min="11" max="42" width="4.42578125" customWidth="1"/>
    <col min="43" max="43" width="3.5703125" customWidth="1"/>
    <col min="48" max="48" width="0" hidden="1" customWidth="1"/>
  </cols>
  <sheetData>
    <row r="1" spans="1:4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row>
    <row r="2" spans="1:48" ht="15.75" x14ac:dyDescent="0.25">
      <c r="A2" s="5" t="s">
        <v>52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V2" s="102" t="s">
        <v>560</v>
      </c>
    </row>
    <row r="3" spans="1:48" x14ac:dyDescent="0.2">
      <c r="A3" s="7"/>
      <c r="B3" s="4"/>
      <c r="C3" s="4"/>
      <c r="D3" s="687"/>
      <c r="E3" s="687"/>
      <c r="F3" s="687"/>
      <c r="G3" s="687"/>
      <c r="H3" s="687"/>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V3" s="102"/>
    </row>
    <row r="4" spans="1:48" ht="12.75" customHeight="1" x14ac:dyDescent="0.2">
      <c r="A4" s="8"/>
      <c r="B4" s="723"/>
      <c r="C4" s="724"/>
      <c r="D4" s="342"/>
      <c r="E4" s="642" t="s">
        <v>30</v>
      </c>
      <c r="F4" s="642"/>
      <c r="G4" s="715"/>
      <c r="H4" s="701" t="s">
        <v>51</v>
      </c>
      <c r="I4" s="701"/>
      <c r="J4" s="701"/>
      <c r="K4" s="21" t="str">
        <f>IF('Form VI'!$A$8=TRUE,"A",IF('Form VI'!$A$8=FALSE," "))</f>
        <v xml:space="preserve"> </v>
      </c>
      <c r="L4" s="21" t="str">
        <f>IF('Form VI'!$A$9=TRUE,"B",IF('Form VI'!$A$9=FALSE," "))</f>
        <v xml:space="preserve"> </v>
      </c>
      <c r="M4" s="21" t="str">
        <f>IF('Form VI'!$A$10=TRUE,"C",IF('Form VI'!$A$10=FALSE," "))</f>
        <v xml:space="preserve"> </v>
      </c>
      <c r="N4" s="21" t="str">
        <f>IF('Form VI'!$A$11=TRUE,"D",IF('Form VI'!$A$11=FALSE," "))</f>
        <v xml:space="preserve"> </v>
      </c>
      <c r="O4" s="21" t="str">
        <f>IF('Form VI'!$A$12=TRUE,"E",IF('Form VI'!$A$12=FALSE," "))</f>
        <v xml:space="preserve"> </v>
      </c>
      <c r="P4" s="21" t="str">
        <f>IF('Form VI'!$A$13=TRUE,"F",IF('Form VI'!$A$13=FALSE," "))</f>
        <v xml:space="preserve"> </v>
      </c>
      <c r="Q4" s="21" t="str">
        <f>IF('Form VI'!$A$14=TRUE,"G",IF('Form VI'!$A$14=FALSE," "))</f>
        <v xml:space="preserve"> </v>
      </c>
      <c r="R4" s="21" t="str">
        <f>IF('Form VI'!$A$15=TRUE,"H",IF('Form VI'!$A$15=FALSE," "))</f>
        <v xml:space="preserve"> </v>
      </c>
      <c r="S4" s="21" t="str">
        <f>IF('Form VI'!$A$16=TRUE,"I",IF('Form VI'!$A$16=FALSE," "))</f>
        <v xml:space="preserve"> </v>
      </c>
      <c r="T4" s="21" t="str">
        <f>IF('Form VI'!$A$17=TRUE,"J",IF('Form VI'!$A$17=FALSE," "))</f>
        <v xml:space="preserve"> </v>
      </c>
      <c r="U4" s="21" t="str">
        <f>IF('Form VI'!$A$18=TRUE,"K",IF('Form VI'!$A$18=FALSE," "))</f>
        <v xml:space="preserve"> </v>
      </c>
      <c r="V4" s="21" t="str">
        <f>IF('Form VI'!$A$19=TRUE,"L",IF('Form VI'!$A$19=FALSE," "))</f>
        <v xml:space="preserve"> </v>
      </c>
      <c r="W4" s="21" t="str">
        <f>IF('Form VI'!$A$20=TRUE,"M",IF('Form VI'!$A$20=FALSE," "))</f>
        <v xml:space="preserve"> </v>
      </c>
      <c r="X4" s="21" t="str">
        <f>IF('Form VI'!$A$21=TRUE,"N",IF('Form VI'!$A$21=FALSE," "))</f>
        <v xml:space="preserve"> </v>
      </c>
      <c r="Y4" s="21" t="str">
        <f>IF('Form VI'!$A$22=TRUE,"O",IF('Form VI'!$A$22=FALSE," "))</f>
        <v xml:space="preserve"> </v>
      </c>
      <c r="Z4" s="21" t="str">
        <f>IF('Form VI'!$A$23=TRUE,"P",IF('Form VI'!$A$23=FALSE," "))</f>
        <v xml:space="preserve"> </v>
      </c>
      <c r="AA4" s="21" t="str">
        <f>IF('Form VI'!$A$24=TRUE,"Q",IF('Form VI'!$A$24=FALSE," "))</f>
        <v xml:space="preserve"> </v>
      </c>
      <c r="AB4" s="21" t="str">
        <f>IF('Form VI'!$A$25=TRUE,"R",IF('Form VI'!$A$25=FALSE," "))</f>
        <v xml:space="preserve"> </v>
      </c>
      <c r="AC4" s="21" t="str">
        <f>IF('Form VI'!$A$26=TRUE,"S",IF('Form VI'!$A$26=FALSE," "))</f>
        <v xml:space="preserve"> </v>
      </c>
      <c r="AD4" s="21" t="str">
        <f>IF('Form VI'!$A$27=TRUE,"T",IF('Form VI'!$A$27=FALSE," "))</f>
        <v xml:space="preserve"> </v>
      </c>
      <c r="AE4" s="21" t="str">
        <f>IF('Form VI'!$A$28=TRUE,"U",IF('Form VI'!$A$28=FALSE," "))</f>
        <v xml:space="preserve"> </v>
      </c>
      <c r="AF4" s="21" t="str">
        <f>IF('Form VI'!$A$29=TRUE,"V",IF('Form VI'!$A$29=FALSE," "))</f>
        <v xml:space="preserve"> </v>
      </c>
      <c r="AG4" s="21" t="str">
        <f>IF('Form VI'!$A$30=TRUE,"W",IF('Form VI'!$A$30=FALSE," "))</f>
        <v xml:space="preserve"> </v>
      </c>
      <c r="AH4" s="21" t="str">
        <f>IF('Form VI'!$A$31=TRUE,"X",IF('Form VI'!$A$31=FALSE," "))</f>
        <v xml:space="preserve"> </v>
      </c>
      <c r="AI4" s="21" t="str">
        <f>IF('Form VI'!$A$32=TRUE,"Y",IF('Form VI'!$A$32=FALSE," "))</f>
        <v xml:space="preserve"> </v>
      </c>
      <c r="AJ4" s="21" t="str">
        <f>IF('Form VI'!$A$33=TRUE,"Z",IF('Form VI'!$A$33=FALSE," "))</f>
        <v xml:space="preserve"> </v>
      </c>
      <c r="AK4" s="21" t="str">
        <f>IF('Form VI'!$A$34=TRUE,"AA",IF('Form VI'!$A$34=FALSE," "))</f>
        <v xml:space="preserve"> </v>
      </c>
      <c r="AL4" s="21" t="str">
        <f>IF('Form VI'!$A$35=TRUE,"AB",IF('Form VI'!$A$35=FALSE," "))</f>
        <v xml:space="preserve"> </v>
      </c>
      <c r="AM4" s="21" t="str">
        <f>IF('Form VI'!$A$36=TRUE,"AC",IF('Form VI'!$A$36=FALSE," "))</f>
        <v xml:space="preserve"> </v>
      </c>
      <c r="AN4" s="21" t="str">
        <f>IF('Form VI'!$A$37=TRUE,"AD",IF('Form VI'!$A$37=FALSE," "))</f>
        <v xml:space="preserve"> </v>
      </c>
      <c r="AO4" s="21" t="str">
        <f>IF('Form VI'!$A$38=TRUE,"AE",IF('Form VI'!$A$38=FALSE," "))</f>
        <v xml:space="preserve"> </v>
      </c>
      <c r="AP4" s="21" t="str">
        <f>IF('Form VI'!$A$39=TRUE,"AF",IF('Form VI'!$A$39=FALSE," "))</f>
        <v xml:space="preserve"> </v>
      </c>
      <c r="AQ4" s="4"/>
    </row>
    <row r="5" spans="1:48" ht="15" customHeight="1" x14ac:dyDescent="0.2">
      <c r="A5" s="710"/>
      <c r="B5" s="718"/>
      <c r="C5" s="718"/>
      <c r="D5" s="343"/>
      <c r="E5" s="716" t="str">
        <f>'Form V'!$G$4 &amp; ""</f>
        <v>0</v>
      </c>
      <c r="F5" s="716"/>
      <c r="G5" s="717"/>
      <c r="H5" s="716" t="str">
        <f>'Form V'!$D$4 &amp; ""</f>
        <v>1</v>
      </c>
      <c r="I5" s="716"/>
      <c r="J5" s="716"/>
      <c r="K5" s="266"/>
      <c r="L5" s="266"/>
      <c r="M5" s="266"/>
      <c r="N5" s="266"/>
      <c r="O5" s="266"/>
      <c r="P5" s="266"/>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4"/>
    </row>
    <row r="6" spans="1:48" ht="15" customHeight="1" x14ac:dyDescent="0.2">
      <c r="A6" s="710"/>
      <c r="B6" s="718"/>
      <c r="C6" s="718"/>
      <c r="D6" s="343"/>
      <c r="E6" s="716" t="str">
        <f>'Form V'!$O$4 &amp; ""</f>
        <v>1</v>
      </c>
      <c r="F6" s="716"/>
      <c r="G6" s="717"/>
      <c r="H6" s="716" t="str">
        <f>'Form V'!$L$4 &amp; ""</f>
        <v>1</v>
      </c>
      <c r="I6" s="716"/>
      <c r="J6" s="716"/>
      <c r="K6" s="266"/>
      <c r="L6" s="266"/>
      <c r="M6" s="266"/>
      <c r="N6" s="266"/>
      <c r="O6" s="266"/>
      <c r="P6" s="266"/>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4"/>
    </row>
    <row r="7" spans="1:48" ht="15" customHeight="1" x14ac:dyDescent="0.2">
      <c r="A7" s="710"/>
      <c r="B7" s="718"/>
      <c r="C7" s="718"/>
      <c r="D7" s="343"/>
      <c r="E7" s="716" t="str">
        <f>'Form V'!$W$4 &amp; ""</f>
        <v>2</v>
      </c>
      <c r="F7" s="716"/>
      <c r="G7" s="717"/>
      <c r="H7" s="716" t="str">
        <f>'Form V'!$T$4 &amp; ""</f>
        <v>1</v>
      </c>
      <c r="I7" s="716"/>
      <c r="J7" s="71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4"/>
    </row>
    <row r="8" spans="1:48" ht="15" customHeight="1" x14ac:dyDescent="0.2">
      <c r="A8" s="710"/>
      <c r="B8" s="718"/>
      <c r="C8" s="718"/>
      <c r="D8" s="343"/>
      <c r="E8" s="716" t="str">
        <f>'Form V'!$AE$4 &amp; ""</f>
        <v/>
      </c>
      <c r="F8" s="716"/>
      <c r="G8" s="717"/>
      <c r="H8" s="716" t="str">
        <f>'Form V'!$AB$4 &amp; ""</f>
        <v/>
      </c>
      <c r="I8" s="716"/>
      <c r="J8" s="71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4"/>
    </row>
    <row r="9" spans="1:48" ht="15" customHeight="1" x14ac:dyDescent="0.2">
      <c r="A9" s="710"/>
      <c r="B9" s="718"/>
      <c r="C9" s="718"/>
      <c r="D9" s="343"/>
      <c r="E9" s="716" t="str">
        <f>'Form V'!$G$18 &amp; ""</f>
        <v/>
      </c>
      <c r="F9" s="716"/>
      <c r="G9" s="717"/>
      <c r="H9" s="716" t="str">
        <f>'Form V'!$D$18 &amp; ""</f>
        <v/>
      </c>
      <c r="I9" s="716"/>
      <c r="J9" s="71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4"/>
    </row>
    <row r="10" spans="1:48" ht="15" customHeight="1" x14ac:dyDescent="0.2">
      <c r="A10" s="710"/>
      <c r="B10" s="718"/>
      <c r="C10" s="718"/>
      <c r="D10" s="343"/>
      <c r="E10" s="716" t="str">
        <f>'Form V'!$O$18 &amp; ""</f>
        <v/>
      </c>
      <c r="F10" s="716"/>
      <c r="G10" s="717"/>
      <c r="H10" s="716" t="str">
        <f>'Form V'!$L$18 &amp; ""</f>
        <v/>
      </c>
      <c r="I10" s="716"/>
      <c r="J10" s="71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4"/>
    </row>
    <row r="11" spans="1:48" ht="15" customHeight="1" x14ac:dyDescent="0.2">
      <c r="A11" s="4"/>
      <c r="B11" s="718"/>
      <c r="C11" s="718"/>
      <c r="D11" s="343"/>
      <c r="E11" s="712" t="str">
        <f>'Form V'!$W$18 &amp; ""</f>
        <v/>
      </c>
      <c r="F11" s="713"/>
      <c r="G11" s="714"/>
      <c r="H11" s="716" t="str">
        <f>'Form V'!$T$18 &amp; ""</f>
        <v/>
      </c>
      <c r="I11" s="716"/>
      <c r="J11" s="71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4"/>
    </row>
    <row r="12" spans="1:48" ht="15" customHeight="1" x14ac:dyDescent="0.2">
      <c r="A12" s="4"/>
      <c r="B12" s="718"/>
      <c r="C12" s="718"/>
      <c r="D12" s="343"/>
      <c r="E12" s="712" t="str">
        <f>'Form V'!$AE$18 &amp; ""</f>
        <v/>
      </c>
      <c r="F12" s="713"/>
      <c r="G12" s="714"/>
      <c r="H12" s="716" t="str">
        <f>'Form V'!$AB$18 &amp; ""</f>
        <v/>
      </c>
      <c r="I12" s="716"/>
      <c r="J12" s="71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4"/>
    </row>
    <row r="13" spans="1:48" ht="15" customHeight="1" x14ac:dyDescent="0.2">
      <c r="A13" s="4"/>
      <c r="B13" s="718"/>
      <c r="C13" s="718"/>
      <c r="D13" s="343"/>
      <c r="E13" s="712" t="str">
        <f>'Form V(a)'!$G$4 &amp; ""</f>
        <v/>
      </c>
      <c r="F13" s="713"/>
      <c r="G13" s="714"/>
      <c r="H13" s="716" t="str">
        <f>'Form V(a)'!$D$4 &amp; ""</f>
        <v/>
      </c>
      <c r="I13" s="716"/>
      <c r="J13" s="71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4"/>
    </row>
    <row r="14" spans="1:48" ht="15" customHeight="1" x14ac:dyDescent="0.2">
      <c r="A14" s="4"/>
      <c r="B14" s="718"/>
      <c r="C14" s="718"/>
      <c r="D14" s="343"/>
      <c r="E14" s="712" t="str">
        <f>'Form V(a)'!$O$4 &amp; ""</f>
        <v/>
      </c>
      <c r="F14" s="713"/>
      <c r="G14" s="714"/>
      <c r="H14" s="716" t="str">
        <f>'Form V(a)'!$L$4 &amp; ""</f>
        <v/>
      </c>
      <c r="I14" s="716"/>
      <c r="J14" s="71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4"/>
    </row>
    <row r="15" spans="1:48" ht="15" customHeight="1" x14ac:dyDescent="0.2">
      <c r="A15" s="4"/>
      <c r="B15" s="718"/>
      <c r="C15" s="718"/>
      <c r="D15" s="343"/>
      <c r="E15" s="712" t="str">
        <f>'Form V(a)'!$W$4 &amp; ""</f>
        <v/>
      </c>
      <c r="F15" s="713"/>
      <c r="G15" s="714"/>
      <c r="H15" s="716" t="str">
        <f>'Form V(a)'!$T$4 &amp; ""</f>
        <v/>
      </c>
      <c r="I15" s="716"/>
      <c r="J15" s="71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4"/>
    </row>
    <row r="16" spans="1:48" ht="15" customHeight="1" x14ac:dyDescent="0.2">
      <c r="A16" s="4"/>
      <c r="B16" s="718"/>
      <c r="C16" s="718"/>
      <c r="D16" s="343"/>
      <c r="E16" s="712" t="str">
        <f>'Form V(a)'!$AE$4 &amp; ""</f>
        <v/>
      </c>
      <c r="F16" s="713"/>
      <c r="G16" s="714"/>
      <c r="H16" s="716" t="str">
        <f>'Form V(a)'!$AB$4 &amp; ""</f>
        <v/>
      </c>
      <c r="I16" s="716"/>
      <c r="J16" s="71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4"/>
    </row>
    <row r="17" spans="1:43" ht="15" customHeight="1" x14ac:dyDescent="0.2">
      <c r="A17" s="4"/>
      <c r="B17" s="718"/>
      <c r="C17" s="718"/>
      <c r="D17" s="343"/>
      <c r="E17" s="712" t="str">
        <f>'Form V(a)'!$G$18 &amp; ""</f>
        <v/>
      </c>
      <c r="F17" s="713"/>
      <c r="G17" s="714"/>
      <c r="H17" s="716" t="str">
        <f>'Form V(a)'!$D$18 &amp; ""</f>
        <v/>
      </c>
      <c r="I17" s="716"/>
      <c r="J17" s="71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4"/>
    </row>
    <row r="18" spans="1:43" ht="15" customHeight="1" x14ac:dyDescent="0.2">
      <c r="A18" s="4"/>
      <c r="B18" s="718"/>
      <c r="C18" s="718"/>
      <c r="D18" s="343"/>
      <c r="E18" s="712" t="str">
        <f>'Form V(a)'!$O$18 &amp; ""</f>
        <v/>
      </c>
      <c r="F18" s="713"/>
      <c r="G18" s="714"/>
      <c r="H18" s="716" t="str">
        <f>'Form V(a)'!$L$18 &amp; ""</f>
        <v/>
      </c>
      <c r="I18" s="716"/>
      <c r="J18" s="71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4"/>
    </row>
    <row r="19" spans="1:43" ht="15" customHeight="1" x14ac:dyDescent="0.2">
      <c r="A19" s="4"/>
      <c r="B19" s="718"/>
      <c r="C19" s="718"/>
      <c r="D19" s="343"/>
      <c r="E19" s="712" t="str">
        <f>'Form V(a)'!$W$18 &amp; ""</f>
        <v/>
      </c>
      <c r="F19" s="713"/>
      <c r="G19" s="714"/>
      <c r="H19" s="716" t="str">
        <f>'Form V(a)'!$T$18 &amp; ""</f>
        <v/>
      </c>
      <c r="I19" s="716"/>
      <c r="J19" s="71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4"/>
    </row>
    <row r="20" spans="1:43" ht="15" customHeight="1" x14ac:dyDescent="0.2">
      <c r="A20" s="4"/>
      <c r="B20" s="718"/>
      <c r="C20" s="718"/>
      <c r="D20" s="343"/>
      <c r="E20" s="712" t="str">
        <f>'Form V(a)'!$AE$18 &amp; ""</f>
        <v/>
      </c>
      <c r="F20" s="713"/>
      <c r="G20" s="714"/>
      <c r="H20" s="716" t="str">
        <f>'Form V(a)'!$AB$18 &amp; ""</f>
        <v/>
      </c>
      <c r="I20" s="716"/>
      <c r="J20" s="716"/>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4"/>
    </row>
    <row r="21" spans="1:43" ht="15" customHeight="1" x14ac:dyDescent="0.2">
      <c r="A21" s="4"/>
      <c r="B21" s="718"/>
      <c r="C21" s="718"/>
      <c r="D21" s="343"/>
      <c r="E21" s="712" t="str">
        <f>'Form V(b)'!$G$4 &amp; ""</f>
        <v/>
      </c>
      <c r="F21" s="713"/>
      <c r="G21" s="714"/>
      <c r="H21" s="716" t="str">
        <f>'Form V(b)'!$D$4 &amp; ""</f>
        <v/>
      </c>
      <c r="I21" s="716"/>
      <c r="J21" s="71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4"/>
    </row>
    <row r="22" spans="1:43" ht="15" customHeight="1" x14ac:dyDescent="0.2">
      <c r="A22" s="4"/>
      <c r="B22" s="718"/>
      <c r="C22" s="718"/>
      <c r="D22" s="343"/>
      <c r="E22" s="712" t="str">
        <f>'Form V(b)'!$O$4 &amp; ""</f>
        <v/>
      </c>
      <c r="F22" s="713"/>
      <c r="G22" s="714"/>
      <c r="H22" s="716" t="str">
        <f>'Form V(b)'!$L$4 &amp; ""</f>
        <v/>
      </c>
      <c r="I22" s="716"/>
      <c r="J22" s="71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4"/>
    </row>
    <row r="23" spans="1:43" ht="15" customHeight="1" x14ac:dyDescent="0.2">
      <c r="A23" s="4"/>
      <c r="B23" s="718"/>
      <c r="C23" s="718"/>
      <c r="D23" s="343"/>
      <c r="E23" s="712" t="str">
        <f>'Form V(b)'!$W$4 &amp; ""</f>
        <v/>
      </c>
      <c r="F23" s="713"/>
      <c r="G23" s="714"/>
      <c r="H23" s="716" t="str">
        <f>'Form V(b)'!$T$4 &amp; ""</f>
        <v/>
      </c>
      <c r="I23" s="716"/>
      <c r="J23" s="71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4"/>
    </row>
    <row r="24" spans="1:43" ht="15" customHeight="1" x14ac:dyDescent="0.2">
      <c r="A24" s="4"/>
      <c r="B24" s="718"/>
      <c r="C24" s="718"/>
      <c r="D24" s="343"/>
      <c r="E24" s="712" t="str">
        <f>'Form V(b)'!$AE$4 &amp; ""</f>
        <v/>
      </c>
      <c r="F24" s="713"/>
      <c r="G24" s="714"/>
      <c r="H24" s="716" t="str">
        <f>'Form V(b)'!$AB$4 &amp; ""</f>
        <v/>
      </c>
      <c r="I24" s="716"/>
      <c r="J24" s="71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4"/>
    </row>
    <row r="25" spans="1:43" ht="15" customHeight="1" x14ac:dyDescent="0.2">
      <c r="A25" s="4"/>
      <c r="B25" s="718"/>
      <c r="C25" s="718"/>
      <c r="D25" s="343"/>
      <c r="E25" s="712" t="str">
        <f>'Form V(b)'!$G$18 &amp; ""</f>
        <v/>
      </c>
      <c r="F25" s="713"/>
      <c r="G25" s="714"/>
      <c r="H25" s="716" t="str">
        <f>'Form V(b)'!$D$18 &amp; ""</f>
        <v/>
      </c>
      <c r="I25" s="716"/>
      <c r="J25" s="716"/>
      <c r="K25" s="266"/>
      <c r="L25" s="266"/>
      <c r="M25" s="266"/>
      <c r="N25" s="266"/>
      <c r="O25" s="266"/>
      <c r="P25" s="266"/>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4"/>
    </row>
    <row r="26" spans="1:43" ht="15" customHeight="1" x14ac:dyDescent="0.2">
      <c r="A26" s="4"/>
      <c r="B26" s="718"/>
      <c r="C26" s="718"/>
      <c r="D26" s="343"/>
      <c r="E26" s="712" t="str">
        <f>'Form V(b)'!$O$18 &amp; ""</f>
        <v/>
      </c>
      <c r="F26" s="713"/>
      <c r="G26" s="714"/>
      <c r="H26" s="716" t="str">
        <f>'Form V(b)'!$L$18 &amp; ""</f>
        <v/>
      </c>
      <c r="I26" s="716"/>
      <c r="J26" s="71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4"/>
    </row>
    <row r="27" spans="1:43" ht="15" customHeight="1" x14ac:dyDescent="0.2">
      <c r="A27" s="4"/>
      <c r="B27" s="718"/>
      <c r="C27" s="718"/>
      <c r="D27" s="343"/>
      <c r="E27" s="712" t="str">
        <f>'Form V(b)'!$W$18 &amp; ""</f>
        <v/>
      </c>
      <c r="F27" s="713"/>
      <c r="G27" s="714"/>
      <c r="H27" s="716" t="str">
        <f>'Form V(b)'!$T$18 &amp; ""</f>
        <v/>
      </c>
      <c r="I27" s="716"/>
      <c r="J27" s="716"/>
      <c r="K27" s="266"/>
      <c r="L27" s="266"/>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4"/>
    </row>
    <row r="28" spans="1:43" ht="15" customHeight="1" x14ac:dyDescent="0.2">
      <c r="A28" s="4"/>
      <c r="B28" s="718"/>
      <c r="C28" s="718"/>
      <c r="D28" s="343"/>
      <c r="E28" s="712" t="str">
        <f>'Form V(b)'!$AE$18 &amp; ""</f>
        <v/>
      </c>
      <c r="F28" s="713"/>
      <c r="G28" s="714"/>
      <c r="H28" s="716" t="str">
        <f>'Form V(b)'!$AB$18 &amp; ""</f>
        <v/>
      </c>
      <c r="I28" s="716"/>
      <c r="J28" s="71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4"/>
    </row>
    <row r="29" spans="1:43" ht="15" customHeight="1" x14ac:dyDescent="0.2">
      <c r="A29" s="4"/>
      <c r="B29" s="718"/>
      <c r="C29" s="718"/>
      <c r="D29" s="343"/>
      <c r="E29" s="712" t="str">
        <f>'Form V(c)'!$G$4 &amp; ""</f>
        <v/>
      </c>
      <c r="F29" s="713"/>
      <c r="G29" s="714"/>
      <c r="H29" s="716" t="str">
        <f>'Form V(c)'!$D$4 &amp; ""</f>
        <v/>
      </c>
      <c r="I29" s="716"/>
      <c r="J29" s="71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4"/>
    </row>
    <row r="30" spans="1:43" ht="15" customHeight="1" x14ac:dyDescent="0.2">
      <c r="A30" s="4"/>
      <c r="B30" s="718"/>
      <c r="C30" s="718"/>
      <c r="D30" s="343"/>
      <c r="E30" s="712" t="str">
        <f>'Form V(c)'!$O$4 &amp; ""</f>
        <v/>
      </c>
      <c r="F30" s="713"/>
      <c r="G30" s="714"/>
      <c r="H30" s="716" t="str">
        <f>'Form V(c)'!$L$4 &amp; ""</f>
        <v/>
      </c>
      <c r="I30" s="716"/>
      <c r="J30" s="71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4"/>
    </row>
    <row r="31" spans="1:43" ht="15" customHeight="1" x14ac:dyDescent="0.2">
      <c r="A31" s="4"/>
      <c r="B31" s="718"/>
      <c r="C31" s="718"/>
      <c r="D31" s="343"/>
      <c r="E31" s="712" t="str">
        <f>'Form V(c)'!$W$4 &amp; ""</f>
        <v/>
      </c>
      <c r="F31" s="713"/>
      <c r="G31" s="714"/>
      <c r="H31" s="716" t="str">
        <f>'Form V(c)'!$T$4 &amp; ""</f>
        <v/>
      </c>
      <c r="I31" s="716"/>
      <c r="J31" s="71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4"/>
    </row>
    <row r="32" spans="1:43" ht="15" customHeight="1" x14ac:dyDescent="0.2">
      <c r="A32" s="4"/>
      <c r="B32" s="718"/>
      <c r="C32" s="718"/>
      <c r="D32" s="343"/>
      <c r="E32" s="712" t="str">
        <f>'Form V(c)'!$AE$4 &amp; ""</f>
        <v/>
      </c>
      <c r="F32" s="713"/>
      <c r="G32" s="714"/>
      <c r="H32" s="716" t="str">
        <f>'Form V(c)'!$AB$4 &amp; ""</f>
        <v/>
      </c>
      <c r="I32" s="716"/>
      <c r="J32" s="71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4"/>
    </row>
    <row r="33" spans="1:43" ht="15" customHeight="1" x14ac:dyDescent="0.2">
      <c r="A33" s="4"/>
      <c r="B33" s="718"/>
      <c r="C33" s="718"/>
      <c r="D33" s="343"/>
      <c r="E33" s="712" t="str">
        <f>'Form V(c)'!$G$18 &amp; ""</f>
        <v/>
      </c>
      <c r="F33" s="713"/>
      <c r="G33" s="714"/>
      <c r="H33" s="716" t="str">
        <f>'Form V(c)'!$D$18 &amp; ""</f>
        <v/>
      </c>
      <c r="I33" s="716"/>
      <c r="J33" s="71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4"/>
    </row>
    <row r="34" spans="1:43" ht="15" customHeight="1" x14ac:dyDescent="0.2">
      <c r="A34" s="4"/>
      <c r="B34" s="718"/>
      <c r="C34" s="718"/>
      <c r="D34" s="343"/>
      <c r="E34" s="712" t="str">
        <f>'Form V(c)'!$O$18 &amp; ""</f>
        <v/>
      </c>
      <c r="F34" s="713"/>
      <c r="G34" s="714"/>
      <c r="H34" s="716" t="str">
        <f>'Form V(c)'!$L$18 &amp; ""</f>
        <v/>
      </c>
      <c r="I34" s="716"/>
      <c r="J34" s="716"/>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4"/>
    </row>
    <row r="35" spans="1:43" ht="15" customHeight="1" x14ac:dyDescent="0.2">
      <c r="A35" s="4"/>
      <c r="B35" s="718"/>
      <c r="C35" s="718"/>
      <c r="D35" s="343"/>
      <c r="E35" s="712" t="str">
        <f>'Form V(c)'!$W$18 &amp; ""</f>
        <v/>
      </c>
      <c r="F35" s="713"/>
      <c r="G35" s="714"/>
      <c r="H35" s="716" t="str">
        <f>'Form V(c)'!$T$18 &amp; ""</f>
        <v/>
      </c>
      <c r="I35" s="716"/>
      <c r="J35" s="71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4"/>
    </row>
    <row r="36" spans="1:43" ht="15" customHeight="1" x14ac:dyDescent="0.2">
      <c r="A36" s="4"/>
      <c r="B36" s="718"/>
      <c r="C36" s="718"/>
      <c r="D36" s="343"/>
      <c r="E36" s="712" t="str">
        <f>'Form V(c)'!$AE$18 &amp; ""</f>
        <v/>
      </c>
      <c r="F36" s="713"/>
      <c r="G36" s="714"/>
      <c r="H36" s="716" t="str">
        <f>'Form V(c)'!$AB$18 &amp; ""</f>
        <v/>
      </c>
      <c r="I36" s="716"/>
      <c r="J36" s="71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4"/>
    </row>
    <row r="37" spans="1:43" x14ac:dyDescent="0.2">
      <c r="A37" s="4"/>
      <c r="B37" s="720" t="s">
        <v>815</v>
      </c>
      <c r="C37" s="721"/>
      <c r="D37" s="721"/>
      <c r="E37" s="721"/>
      <c r="F37" s="721"/>
      <c r="G37" s="721"/>
      <c r="H37" s="721"/>
      <c r="I37" s="721"/>
      <c r="J37" s="722"/>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4"/>
    </row>
    <row r="38" spans="1:43" x14ac:dyDescent="0.2">
      <c r="A38" s="4"/>
      <c r="B38" s="374" t="s">
        <v>109</v>
      </c>
      <c r="C38" s="375"/>
      <c r="D38" s="375"/>
      <c r="E38" s="694"/>
      <c r="F38" s="695"/>
      <c r="G38" s="695"/>
      <c r="H38" s="695"/>
      <c r="I38" s="695"/>
      <c r="J38" s="695"/>
      <c r="K38" s="695"/>
      <c r="L38" s="695"/>
      <c r="M38" s="695"/>
      <c r="N38" s="695"/>
      <c r="O38" s="695"/>
      <c r="P38" s="695"/>
      <c r="Q38" s="695"/>
      <c r="R38" s="695"/>
      <c r="S38" s="695"/>
      <c r="T38" s="695"/>
      <c r="U38" s="695"/>
      <c r="V38" s="695"/>
      <c r="W38" s="695"/>
      <c r="X38" s="695"/>
      <c r="Y38" s="695"/>
      <c r="Z38" s="695"/>
      <c r="AA38" s="695"/>
      <c r="AB38" s="695"/>
      <c r="AC38" s="695"/>
      <c r="AD38" s="695"/>
      <c r="AE38" s="695"/>
      <c r="AF38" s="695"/>
      <c r="AG38" s="695"/>
      <c r="AH38" s="695"/>
      <c r="AI38" s="695"/>
      <c r="AJ38" s="695"/>
      <c r="AK38" s="695"/>
      <c r="AL38" s="695"/>
      <c r="AM38" s="695"/>
      <c r="AN38" s="695"/>
      <c r="AO38" s="695"/>
      <c r="AP38" s="696"/>
      <c r="AQ38" s="4"/>
    </row>
    <row r="39" spans="1:43" x14ac:dyDescent="0.2">
      <c r="A39" s="4"/>
      <c r="B39" s="22"/>
      <c r="C39" s="23"/>
      <c r="D39" s="23"/>
      <c r="E39" s="697"/>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698"/>
      <c r="AP39" s="699"/>
      <c r="AQ39" s="4"/>
    </row>
    <row r="40" spans="1:43" ht="12.75" customHeight="1" x14ac:dyDescent="0.2">
      <c r="A40" s="4"/>
      <c r="B40" s="659" t="s">
        <v>25</v>
      </c>
      <c r="C40" s="592"/>
      <c r="D40" s="355" t="s">
        <v>620</v>
      </c>
      <c r="E40" s="355"/>
      <c r="F40" s="355"/>
      <c r="G40" s="355"/>
      <c r="H40" s="355"/>
      <c r="I40" s="355"/>
      <c r="J40" s="355"/>
      <c r="K40" s="355"/>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4"/>
    </row>
    <row r="41" spans="1:43" ht="12.6" customHeight="1" x14ac:dyDescent="0.2">
      <c r="A41" s="4"/>
      <c r="B41" s="591"/>
      <c r="C41" s="592"/>
      <c r="D41" s="355" t="s">
        <v>621</v>
      </c>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355"/>
      <c r="AC41" s="355"/>
      <c r="AD41" s="355"/>
      <c r="AE41" s="355"/>
      <c r="AF41" s="355"/>
      <c r="AG41" s="355"/>
      <c r="AH41" s="355"/>
      <c r="AI41" s="355"/>
      <c r="AJ41" s="355"/>
      <c r="AK41" s="355"/>
      <c r="AL41" s="355"/>
      <c r="AM41" s="355"/>
      <c r="AN41" s="355"/>
      <c r="AO41" s="355"/>
      <c r="AP41" s="355"/>
      <c r="AQ41" s="4"/>
    </row>
    <row r="42" spans="1:43" x14ac:dyDescent="0.2">
      <c r="A42" s="7"/>
      <c r="B42" s="591"/>
      <c r="C42" s="592"/>
      <c r="D42" s="658"/>
      <c r="E42" s="414"/>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414"/>
      <c r="AL42" s="414"/>
      <c r="AM42" s="414"/>
      <c r="AN42" s="414"/>
      <c r="AO42" s="414"/>
      <c r="AP42" s="414"/>
      <c r="AQ42" s="4"/>
    </row>
    <row r="43" spans="1:43" x14ac:dyDescent="0.2">
      <c r="A43" s="2"/>
      <c r="B43" s="2"/>
      <c r="C43" s="3"/>
      <c r="D43" s="52"/>
      <c r="E43" s="52"/>
      <c r="F43" s="52"/>
      <c r="G43" s="52"/>
      <c r="H43" s="52"/>
      <c r="I43" s="52"/>
      <c r="J43" s="52"/>
      <c r="K43" s="52"/>
      <c r="L43" s="52"/>
      <c r="M43" s="52"/>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4"/>
    </row>
    <row r="44" spans="1:43" s="1" customFormat="1" x14ac:dyDescent="0.2">
      <c r="A44" s="376" t="s">
        <v>355</v>
      </c>
      <c r="B44" s="376"/>
      <c r="C44" s="376"/>
      <c r="D44" s="377">
        <f>'Form I'!$D$34</f>
        <v>0</v>
      </c>
      <c r="E44" s="499"/>
      <c r="F44" s="499"/>
      <c r="G44" s="500"/>
      <c r="H44" s="380" t="s">
        <v>352</v>
      </c>
      <c r="I44" s="357"/>
      <c r="J44" s="357"/>
      <c r="K44" s="357"/>
      <c r="L44" s="381"/>
      <c r="M44" s="501">
        <f>'Form I'!$M$34</f>
        <v>0</v>
      </c>
      <c r="N44" s="499"/>
      <c r="O44" s="499"/>
      <c r="P44" s="500"/>
      <c r="Q44" s="359" t="s">
        <v>2</v>
      </c>
      <c r="R44" s="359"/>
      <c r="S44" s="359"/>
      <c r="T44" s="443"/>
      <c r="U44" s="444"/>
      <c r="V44" s="385" t="s">
        <v>354</v>
      </c>
      <c r="W44" s="357"/>
      <c r="X44" s="357"/>
      <c r="Y44" s="381"/>
      <c r="Z44" s="443"/>
      <c r="AA44" s="445"/>
      <c r="AB44" s="359" t="s">
        <v>0</v>
      </c>
      <c r="AC44" s="359"/>
      <c r="AD44" s="440"/>
      <c r="AE44" s="719"/>
      <c r="AF44" s="719"/>
      <c r="AG44" s="719"/>
      <c r="AH44" s="719"/>
      <c r="AI44" s="190"/>
      <c r="AJ44" s="128"/>
      <c r="AK44" s="128"/>
      <c r="AL44" s="128"/>
      <c r="AM44" s="128"/>
      <c r="AN44" s="128"/>
      <c r="AO44" s="128"/>
      <c r="AP44" s="128"/>
      <c r="AQ44" s="100" t="e" vm="1">
        <v>#VALUE!</v>
      </c>
    </row>
  </sheetData>
  <sheetProtection sheet="1" selectLockedCells="1"/>
  <mergeCells count="118">
    <mergeCell ref="B32:C32"/>
    <mergeCell ref="B29:C29"/>
    <mergeCell ref="D40:AP40"/>
    <mergeCell ref="D41:AP41"/>
    <mergeCell ref="B26:C26"/>
    <mergeCell ref="B38:D38"/>
    <mergeCell ref="E38:AP39"/>
    <mergeCell ref="B35:C35"/>
    <mergeCell ref="B36:C36"/>
    <mergeCell ref="B33:C33"/>
    <mergeCell ref="B34:C34"/>
    <mergeCell ref="H29:J29"/>
    <mergeCell ref="H30:J30"/>
    <mergeCell ref="H31:J31"/>
    <mergeCell ref="H32:J32"/>
    <mergeCell ref="H33:J33"/>
    <mergeCell ref="H34:J34"/>
    <mergeCell ref="H35:J35"/>
    <mergeCell ref="H36:J36"/>
    <mergeCell ref="E32:G32"/>
    <mergeCell ref="E33:G33"/>
    <mergeCell ref="E34:G34"/>
    <mergeCell ref="E35:G35"/>
    <mergeCell ref="E36:G36"/>
    <mergeCell ref="D3:H3"/>
    <mergeCell ref="B37:J37"/>
    <mergeCell ref="B7:C7"/>
    <mergeCell ref="B8:C8"/>
    <mergeCell ref="B11:C11"/>
    <mergeCell ref="B14:C14"/>
    <mergeCell ref="B4:C4"/>
    <mergeCell ref="B5:C5"/>
    <mergeCell ref="B12:C12"/>
    <mergeCell ref="B16:C16"/>
    <mergeCell ref="B17:C17"/>
    <mergeCell ref="B15:C15"/>
    <mergeCell ref="B18:C18"/>
    <mergeCell ref="B19:C19"/>
    <mergeCell ref="B20:C20"/>
    <mergeCell ref="B21:C21"/>
    <mergeCell ref="H22:J22"/>
    <mergeCell ref="H23:J23"/>
    <mergeCell ref="H24:J24"/>
    <mergeCell ref="H25:J25"/>
    <mergeCell ref="H26:J26"/>
    <mergeCell ref="H27:J27"/>
    <mergeCell ref="H28:J28"/>
    <mergeCell ref="B22:C22"/>
    <mergeCell ref="D42:AP42"/>
    <mergeCell ref="A5:A10"/>
    <mergeCell ref="B10:C10"/>
    <mergeCell ref="AD44:AH44"/>
    <mergeCell ref="T44:U44"/>
    <mergeCell ref="V44:Y44"/>
    <mergeCell ref="Z44:AA44"/>
    <mergeCell ref="AB44:AC44"/>
    <mergeCell ref="D44:G44"/>
    <mergeCell ref="M44:P44"/>
    <mergeCell ref="H44:L44"/>
    <mergeCell ref="Q44:S44"/>
    <mergeCell ref="A44:C44"/>
    <mergeCell ref="B40:C42"/>
    <mergeCell ref="B13:C13"/>
    <mergeCell ref="B9:C9"/>
    <mergeCell ref="B6:C6"/>
    <mergeCell ref="B23:C23"/>
    <mergeCell ref="B31:C31"/>
    <mergeCell ref="B30:C30"/>
    <mergeCell ref="B24:C24"/>
    <mergeCell ref="B25:C25"/>
    <mergeCell ref="B27:C27"/>
    <mergeCell ref="B28:C28"/>
    <mergeCell ref="H4:J4"/>
    <mergeCell ref="H5:J5"/>
    <mergeCell ref="H6:J6"/>
    <mergeCell ref="H7:J7"/>
    <mergeCell ref="H8:J8"/>
    <mergeCell ref="H9:J9"/>
    <mergeCell ref="H10:J10"/>
    <mergeCell ref="H11:J11"/>
    <mergeCell ref="H12:J12"/>
    <mergeCell ref="H13:J13"/>
    <mergeCell ref="H14:J14"/>
    <mergeCell ref="H15:J15"/>
    <mergeCell ref="H16:J16"/>
    <mergeCell ref="H17:J17"/>
    <mergeCell ref="H18:J18"/>
    <mergeCell ref="H19:J19"/>
    <mergeCell ref="H20:J20"/>
    <mergeCell ref="H21:J21"/>
    <mergeCell ref="E13:G13"/>
    <mergeCell ref="E14:G14"/>
    <mergeCell ref="E15:G15"/>
    <mergeCell ref="E16:G16"/>
    <mergeCell ref="E17:G17"/>
    <mergeCell ref="E18:G18"/>
    <mergeCell ref="E19:G19"/>
    <mergeCell ref="E20:G20"/>
    <mergeCell ref="E21:G21"/>
    <mergeCell ref="E4:G4"/>
    <mergeCell ref="E5:G5"/>
    <mergeCell ref="E6:G6"/>
    <mergeCell ref="E7:G7"/>
    <mergeCell ref="E8:G8"/>
    <mergeCell ref="E9:G9"/>
    <mergeCell ref="E10:G10"/>
    <mergeCell ref="E11:G11"/>
    <mergeCell ref="E12:G12"/>
    <mergeCell ref="E31:G31"/>
    <mergeCell ref="E22:G22"/>
    <mergeCell ref="E23:G23"/>
    <mergeCell ref="E24:G24"/>
    <mergeCell ref="E25:G25"/>
    <mergeCell ref="E26:G26"/>
    <mergeCell ref="E27:G27"/>
    <mergeCell ref="E28:G28"/>
    <mergeCell ref="E29:G29"/>
    <mergeCell ref="E30:G30"/>
  </mergeCells>
  <phoneticPr fontId="5" type="noConversion"/>
  <conditionalFormatting sqref="D44:G44 M44:P44">
    <cfRule type="cellIs" dxfId="289" priority="2" stopIfTrue="1" operator="equal">
      <formula>0</formula>
    </cfRule>
  </conditionalFormatting>
  <conditionalFormatting sqref="K5:AP36">
    <cfRule type="containsBlanks" dxfId="288" priority="1">
      <formula>LEN(TRIM(K5))=0</formula>
    </cfRule>
  </conditionalFormatting>
  <dataValidations count="2">
    <dataValidation type="list" allowBlank="1" showInputMessage="1" showErrorMessage="1" sqref="K37:AP37" xr:uid="{51407633-3F89-493C-AE54-52910401E695}">
      <formula1>$K$4:$AP$4</formula1>
    </dataValidation>
    <dataValidation type="list" allowBlank="1" showInputMessage="1" showErrorMessage="1" sqref="K5:AP36" xr:uid="{5B2E86F0-830E-4622-B70B-A4966E212E27}">
      <formula1>$AV$2:$AV$3</formula1>
    </dataValidation>
  </dataValidations>
  <hyperlinks>
    <hyperlink ref="AQ44" location="'Form II'!AC23" display="i" xr:uid="{00000000-0004-0000-1100-000000000000}"/>
  </hyperlinks>
  <pageMargins left="0.74803149606299213" right="0.74803149606299213" top="0.98425196850393704" bottom="0.98425196850393704" header="0.51181102362204722" footer="0.51181102362204722"/>
  <pageSetup paperSize="9" scale="72" orientation="landscape" r:id="rId1"/>
  <headerFooter alignWithMargins="0">
    <oddHeader>&amp;LITS1827E&amp;CTRAFFIC SIGNAL CONTROLLER, WORK SPECIFICATION and CONFIGURATION FORMS&amp;R&amp;G</oddHeader>
    <oddFooter>&amp;LUse of Stages&amp;CPage &amp;P of &amp;N&amp;RForm XII</oddFooter>
  </headerFooter>
  <legacyDrawing r:id="rId2"/>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indexed="50"/>
  </sheetPr>
  <dimension ref="A1:AM40"/>
  <sheetViews>
    <sheetView view="pageBreakPreview" zoomScaleNormal="100" zoomScaleSheetLayoutView="100" workbookViewId="0">
      <selection activeCell="I6" sqref="I6:K6"/>
    </sheetView>
  </sheetViews>
  <sheetFormatPr defaultRowHeight="12.75" x14ac:dyDescent="0.2"/>
  <cols>
    <col min="1" max="1" width="3.5703125" customWidth="1"/>
    <col min="2" max="2" width="3.85546875" customWidth="1"/>
    <col min="3" max="33" width="4.42578125" customWidth="1"/>
    <col min="34" max="34" width="1.42578125" customWidth="1"/>
    <col min="35" max="35"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M2" s="102" t="s">
        <v>551</v>
      </c>
    </row>
    <row r="3" spans="1:39"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9" ht="15" customHeight="1" x14ac:dyDescent="0.2">
      <c r="A4" s="8"/>
      <c r="B4" s="742" t="s">
        <v>67</v>
      </c>
      <c r="C4" s="742"/>
      <c r="D4" s="742"/>
      <c r="E4" s="742"/>
      <c r="F4" s="742"/>
      <c r="G4" s="742"/>
      <c r="H4" s="742"/>
      <c r="I4" s="734" t="s">
        <v>624</v>
      </c>
      <c r="J4" s="734"/>
      <c r="K4" s="734"/>
      <c r="L4" s="10"/>
      <c r="M4" s="103"/>
      <c r="N4" s="35"/>
      <c r="O4" s="731" t="s">
        <v>76</v>
      </c>
      <c r="P4" s="732"/>
      <c r="Q4" s="732"/>
      <c r="R4" s="732"/>
      <c r="S4" s="732"/>
      <c r="T4" s="732"/>
      <c r="U4" s="732"/>
      <c r="V4" s="733"/>
      <c r="W4" s="10"/>
      <c r="X4" s="103"/>
      <c r="Y4" s="35"/>
      <c r="Z4" s="731" t="s">
        <v>76</v>
      </c>
      <c r="AA4" s="732"/>
      <c r="AB4" s="732"/>
      <c r="AC4" s="732"/>
      <c r="AD4" s="732"/>
      <c r="AE4" s="732"/>
      <c r="AF4" s="732"/>
      <c r="AG4" s="733"/>
      <c r="AH4" s="9"/>
      <c r="AI4" s="4"/>
    </row>
    <row r="5" spans="1:39" ht="15" customHeight="1" x14ac:dyDescent="0.2">
      <c r="A5" s="4"/>
      <c r="B5" s="742"/>
      <c r="C5" s="742"/>
      <c r="D5" s="742"/>
      <c r="E5" s="742"/>
      <c r="F5" s="742"/>
      <c r="G5" s="742"/>
      <c r="H5" s="742"/>
      <c r="I5" s="734"/>
      <c r="J5" s="734"/>
      <c r="K5" s="734"/>
      <c r="L5" s="10"/>
      <c r="M5" s="9"/>
      <c r="N5" s="188"/>
      <c r="O5" s="63"/>
      <c r="P5" s="63"/>
      <c r="Q5" s="63"/>
      <c r="R5" s="63"/>
      <c r="S5" s="63"/>
      <c r="T5" s="63"/>
      <c r="U5" s="63"/>
      <c r="V5" s="63"/>
      <c r="W5" s="9"/>
      <c r="X5" s="9"/>
      <c r="Y5" s="49"/>
      <c r="Z5" s="63"/>
      <c r="AA5" s="63"/>
      <c r="AB5" s="63"/>
      <c r="AC5" s="63"/>
      <c r="AD5" s="63"/>
      <c r="AE5" s="63"/>
      <c r="AF5" s="63"/>
      <c r="AG5" s="63"/>
      <c r="AH5" s="9"/>
      <c r="AI5" s="4"/>
    </row>
    <row r="6" spans="1:39" ht="15" customHeight="1" x14ac:dyDescent="0.2">
      <c r="A6" s="4"/>
      <c r="B6" s="743" t="s">
        <v>68</v>
      </c>
      <c r="C6" s="744"/>
      <c r="D6" s="744"/>
      <c r="E6" s="744"/>
      <c r="F6" s="744"/>
      <c r="G6" s="744"/>
      <c r="H6" s="744"/>
      <c r="I6" s="735"/>
      <c r="J6" s="736"/>
      <c r="K6" s="737"/>
      <c r="L6" s="9"/>
      <c r="M6" s="728" t="s">
        <v>78</v>
      </c>
      <c r="N6" s="63"/>
      <c r="O6" s="191"/>
      <c r="P6" s="63"/>
      <c r="Q6" s="63"/>
      <c r="R6" s="63"/>
      <c r="S6" s="63"/>
      <c r="T6" s="63"/>
      <c r="U6" s="63"/>
      <c r="V6" s="63"/>
      <c r="W6" s="9"/>
      <c r="X6" s="728" t="s">
        <v>78</v>
      </c>
      <c r="Y6" s="63"/>
      <c r="Z6" s="191"/>
      <c r="AA6" s="63"/>
      <c r="AB6" s="63"/>
      <c r="AC6" s="63"/>
      <c r="AD6" s="63"/>
      <c r="AE6" s="63"/>
      <c r="AF6" s="63"/>
      <c r="AG6" s="63"/>
      <c r="AH6" s="9"/>
      <c r="AI6" s="4"/>
    </row>
    <row r="7" spans="1:39" ht="15" customHeight="1" x14ac:dyDescent="0.2">
      <c r="A7" s="4"/>
      <c r="B7" s="743" t="s">
        <v>543</v>
      </c>
      <c r="C7" s="744"/>
      <c r="D7" s="744"/>
      <c r="E7" s="744"/>
      <c r="F7" s="744"/>
      <c r="G7" s="744"/>
      <c r="H7" s="744"/>
      <c r="I7" s="735"/>
      <c r="J7" s="736"/>
      <c r="K7" s="737"/>
      <c r="L7" s="9"/>
      <c r="M7" s="729"/>
      <c r="N7" s="63"/>
      <c r="O7" s="63"/>
      <c r="P7" s="191"/>
      <c r="Q7" s="63"/>
      <c r="R7" s="63"/>
      <c r="S7" s="63"/>
      <c r="T7" s="63"/>
      <c r="U7" s="63"/>
      <c r="V7" s="63"/>
      <c r="W7" s="9"/>
      <c r="X7" s="729"/>
      <c r="Y7" s="63"/>
      <c r="Z7" s="63"/>
      <c r="AA7" s="191"/>
      <c r="AB7" s="63"/>
      <c r="AC7" s="63"/>
      <c r="AD7" s="63"/>
      <c r="AE7" s="63"/>
      <c r="AF7" s="63"/>
      <c r="AG7" s="63"/>
      <c r="AH7" s="9"/>
      <c r="AI7" s="4"/>
    </row>
    <row r="8" spans="1:39" ht="15" customHeight="1" x14ac:dyDescent="0.2">
      <c r="A8" s="4"/>
      <c r="B8" s="726" t="s">
        <v>69</v>
      </c>
      <c r="C8" s="727"/>
      <c r="D8" s="727"/>
      <c r="E8" s="727"/>
      <c r="F8" s="727"/>
      <c r="G8" s="727"/>
      <c r="H8" s="727"/>
      <c r="I8" s="735"/>
      <c r="J8" s="736"/>
      <c r="K8" s="737"/>
      <c r="L8" s="9"/>
      <c r="M8" s="729"/>
      <c r="N8" s="63"/>
      <c r="O8" s="63"/>
      <c r="P8" s="63"/>
      <c r="Q8" s="191"/>
      <c r="R8" s="63"/>
      <c r="S8" s="63"/>
      <c r="T8" s="63"/>
      <c r="U8" s="63"/>
      <c r="V8" s="63"/>
      <c r="W8" s="9"/>
      <c r="X8" s="729"/>
      <c r="Y8" s="63"/>
      <c r="Z8" s="63"/>
      <c r="AA8" s="63"/>
      <c r="AB8" s="191"/>
      <c r="AC8" s="63"/>
      <c r="AD8" s="63"/>
      <c r="AE8" s="63"/>
      <c r="AF8" s="63"/>
      <c r="AG8" s="63"/>
      <c r="AH8" s="9"/>
      <c r="AI8" s="4"/>
    </row>
    <row r="9" spans="1:39" ht="15" customHeight="1" x14ac:dyDescent="0.2">
      <c r="A9" s="4"/>
      <c r="B9" s="726" t="s">
        <v>70</v>
      </c>
      <c r="C9" s="727"/>
      <c r="D9" s="727"/>
      <c r="E9" s="727"/>
      <c r="F9" s="727"/>
      <c r="G9" s="727"/>
      <c r="H9" s="727"/>
      <c r="I9" s="735"/>
      <c r="J9" s="736"/>
      <c r="K9" s="737"/>
      <c r="L9" s="9"/>
      <c r="M9" s="729"/>
      <c r="N9" s="63"/>
      <c r="O9" s="63"/>
      <c r="P9" s="63"/>
      <c r="Q9" s="63"/>
      <c r="R9" s="191"/>
      <c r="S9" s="63"/>
      <c r="T9" s="63"/>
      <c r="U9" s="63"/>
      <c r="V9" s="63"/>
      <c r="W9" s="9"/>
      <c r="X9" s="729"/>
      <c r="Y9" s="63"/>
      <c r="Z9" s="63"/>
      <c r="AA9" s="63"/>
      <c r="AB9" s="63"/>
      <c r="AC9" s="191"/>
      <c r="AD9" s="63"/>
      <c r="AE9" s="63"/>
      <c r="AF9" s="63"/>
      <c r="AG9" s="63"/>
      <c r="AH9" s="9"/>
      <c r="AI9" s="4"/>
    </row>
    <row r="10" spans="1:39" ht="15" customHeight="1" x14ac:dyDescent="0.2">
      <c r="A10" s="4"/>
      <c r="B10" s="726" t="s">
        <v>71</v>
      </c>
      <c r="C10" s="727"/>
      <c r="D10" s="727"/>
      <c r="E10" s="727"/>
      <c r="F10" s="727"/>
      <c r="G10" s="727"/>
      <c r="H10" s="727"/>
      <c r="I10" s="735"/>
      <c r="J10" s="736"/>
      <c r="K10" s="737"/>
      <c r="L10" s="9"/>
      <c r="M10" s="729"/>
      <c r="N10" s="63"/>
      <c r="O10" s="63"/>
      <c r="P10" s="63"/>
      <c r="Q10" s="63"/>
      <c r="R10" s="63"/>
      <c r="S10" s="191"/>
      <c r="T10" s="63"/>
      <c r="U10" s="63"/>
      <c r="V10" s="63"/>
      <c r="W10" s="9"/>
      <c r="X10" s="729"/>
      <c r="Y10" s="63"/>
      <c r="Z10" s="63"/>
      <c r="AA10" s="63"/>
      <c r="AB10" s="63"/>
      <c r="AC10" s="63"/>
      <c r="AD10" s="191"/>
      <c r="AE10" s="63"/>
      <c r="AF10" s="63"/>
      <c r="AG10" s="63"/>
      <c r="AH10" s="9"/>
      <c r="AI10" s="4"/>
    </row>
    <row r="11" spans="1:39" ht="15" customHeight="1" x14ac:dyDescent="0.2">
      <c r="A11" s="4"/>
      <c r="B11" s="726" t="s">
        <v>511</v>
      </c>
      <c r="C11" s="727"/>
      <c r="D11" s="727"/>
      <c r="E11" s="727"/>
      <c r="F11" s="727"/>
      <c r="G11" s="727"/>
      <c r="H11" s="727"/>
      <c r="I11" s="735"/>
      <c r="J11" s="736"/>
      <c r="K11" s="737"/>
      <c r="L11" s="9"/>
      <c r="M11" s="729"/>
      <c r="N11" s="63"/>
      <c r="O11" s="63"/>
      <c r="P11" s="63"/>
      <c r="Q11" s="63"/>
      <c r="R11" s="63"/>
      <c r="S11" s="63"/>
      <c r="T11" s="191"/>
      <c r="U11" s="63"/>
      <c r="V11" s="63"/>
      <c r="W11" s="9"/>
      <c r="X11" s="729"/>
      <c r="Y11" s="63"/>
      <c r="Z11" s="63"/>
      <c r="AA11" s="63"/>
      <c r="AB11" s="63"/>
      <c r="AC11" s="63"/>
      <c r="AD11" s="63"/>
      <c r="AE11" s="191"/>
      <c r="AF11" s="63"/>
      <c r="AG11" s="63"/>
      <c r="AH11" s="9"/>
      <c r="AI11" s="4"/>
    </row>
    <row r="12" spans="1:39" ht="15" customHeight="1" x14ac:dyDescent="0.2">
      <c r="A12" s="4"/>
      <c r="B12" s="726" t="s">
        <v>73</v>
      </c>
      <c r="C12" s="727"/>
      <c r="D12" s="727"/>
      <c r="E12" s="727"/>
      <c r="F12" s="727"/>
      <c r="G12" s="727"/>
      <c r="H12" s="727"/>
      <c r="I12" s="735"/>
      <c r="J12" s="736"/>
      <c r="K12" s="737"/>
      <c r="L12" s="9"/>
      <c r="M12" s="729"/>
      <c r="N12" s="63"/>
      <c r="O12" s="63"/>
      <c r="P12" s="63"/>
      <c r="Q12" s="63"/>
      <c r="R12" s="63"/>
      <c r="S12" s="63"/>
      <c r="T12" s="63"/>
      <c r="U12" s="191"/>
      <c r="V12" s="63"/>
      <c r="W12" s="9"/>
      <c r="X12" s="729"/>
      <c r="Y12" s="63"/>
      <c r="Z12" s="63"/>
      <c r="AA12" s="63"/>
      <c r="AB12" s="63"/>
      <c r="AC12" s="63"/>
      <c r="AD12" s="63"/>
      <c r="AE12" s="63"/>
      <c r="AF12" s="191"/>
      <c r="AG12" s="63"/>
      <c r="AH12" s="9"/>
      <c r="AI12" s="4"/>
    </row>
    <row r="13" spans="1:39" ht="15" customHeight="1" x14ac:dyDescent="0.2">
      <c r="A13" s="4"/>
      <c r="B13" s="726" t="s">
        <v>74</v>
      </c>
      <c r="C13" s="727"/>
      <c r="D13" s="727"/>
      <c r="E13" s="727"/>
      <c r="F13" s="727"/>
      <c r="G13" s="727"/>
      <c r="H13" s="727"/>
      <c r="I13" s="735"/>
      <c r="J13" s="736"/>
      <c r="K13" s="737"/>
      <c r="L13" s="9"/>
      <c r="M13" s="730"/>
      <c r="N13" s="63"/>
      <c r="O13" s="63"/>
      <c r="P13" s="63"/>
      <c r="Q13" s="63"/>
      <c r="R13" s="63"/>
      <c r="S13" s="63"/>
      <c r="T13" s="63"/>
      <c r="U13" s="63"/>
      <c r="V13" s="191"/>
      <c r="W13" s="9"/>
      <c r="X13" s="730"/>
      <c r="Y13" s="63"/>
      <c r="Z13" s="63"/>
      <c r="AA13" s="63"/>
      <c r="AB13" s="63"/>
      <c r="AC13" s="63"/>
      <c r="AD13" s="63"/>
      <c r="AE13" s="63"/>
      <c r="AF13" s="63"/>
      <c r="AG13" s="191"/>
      <c r="AH13" s="9"/>
      <c r="AI13" s="4"/>
    </row>
    <row r="14" spans="1:39" ht="15" customHeight="1" x14ac:dyDescent="0.2">
      <c r="A14" s="4"/>
      <c r="B14" s="253" t="s">
        <v>677</v>
      </c>
      <c r="C14" s="34"/>
      <c r="D14" s="9"/>
      <c r="E14" s="9"/>
      <c r="F14" s="9"/>
      <c r="G14" s="9"/>
      <c r="H14" s="9"/>
      <c r="I14" s="9"/>
      <c r="J14" s="9"/>
      <c r="K14" s="9"/>
      <c r="L14" s="9"/>
      <c r="M14" s="647" t="s">
        <v>623</v>
      </c>
      <c r="N14" s="738"/>
      <c r="O14" s="241" t="s">
        <v>75</v>
      </c>
      <c r="P14" s="241" t="s">
        <v>625</v>
      </c>
      <c r="Q14" s="241" t="s">
        <v>626</v>
      </c>
      <c r="R14" s="241" t="s">
        <v>627</v>
      </c>
      <c r="S14" s="241" t="s">
        <v>628</v>
      </c>
      <c r="T14" s="241" t="s">
        <v>629</v>
      </c>
      <c r="U14" s="241" t="s">
        <v>630</v>
      </c>
      <c r="V14" s="241" t="s">
        <v>631</v>
      </c>
      <c r="W14" s="9"/>
      <c r="X14" s="647" t="s">
        <v>623</v>
      </c>
      <c r="Y14" s="738"/>
      <c r="Z14" s="241" t="s">
        <v>75</v>
      </c>
      <c r="AA14" s="241" t="s">
        <v>625</v>
      </c>
      <c r="AB14" s="241" t="s">
        <v>626</v>
      </c>
      <c r="AC14" s="241" t="s">
        <v>627</v>
      </c>
      <c r="AD14" s="241" t="s">
        <v>628</v>
      </c>
      <c r="AE14" s="241" t="s">
        <v>629</v>
      </c>
      <c r="AF14" s="241" t="s">
        <v>630</v>
      </c>
      <c r="AG14" s="241" t="s">
        <v>631</v>
      </c>
      <c r="AH14" s="9"/>
      <c r="AI14" s="4"/>
    </row>
    <row r="15" spans="1:39" ht="15" customHeight="1" x14ac:dyDescent="0.2">
      <c r="A15" s="4"/>
      <c r="B15" s="9"/>
      <c r="C15" s="9"/>
      <c r="D15" s="9"/>
      <c r="E15" s="9"/>
      <c r="F15" s="9"/>
      <c r="G15" s="9"/>
      <c r="H15" s="9"/>
      <c r="I15" s="9"/>
      <c r="J15" s="9"/>
      <c r="K15" s="9"/>
      <c r="L15" s="9"/>
      <c r="M15" s="739"/>
      <c r="N15" s="740"/>
      <c r="O15" s="282"/>
      <c r="P15" s="282"/>
      <c r="Q15" s="282"/>
      <c r="R15" s="282"/>
      <c r="S15" s="282"/>
      <c r="T15" s="282"/>
      <c r="U15" s="282"/>
      <c r="V15" s="282"/>
      <c r="W15" s="9"/>
      <c r="X15" s="739"/>
      <c r="Y15" s="740"/>
      <c r="Z15" s="282"/>
      <c r="AA15" s="282"/>
      <c r="AB15" s="282"/>
      <c r="AC15" s="282"/>
      <c r="AD15" s="282"/>
      <c r="AE15" s="282"/>
      <c r="AF15" s="282"/>
      <c r="AG15" s="282"/>
      <c r="AH15" s="9"/>
      <c r="AI15" s="4"/>
    </row>
    <row r="16" spans="1:39" ht="15" customHeight="1" x14ac:dyDescent="0.2">
      <c r="A16" s="4"/>
      <c r="B16" s="9"/>
      <c r="C16" s="9"/>
      <c r="D16" s="9"/>
      <c r="E16" s="9"/>
      <c r="F16" s="9"/>
      <c r="G16" s="9"/>
      <c r="H16" s="9"/>
      <c r="I16" s="9"/>
      <c r="J16" s="9"/>
      <c r="K16" s="9"/>
      <c r="L16" s="9"/>
      <c r="M16" s="9"/>
      <c r="N16" s="9"/>
      <c r="O16" s="9"/>
      <c r="P16" s="4"/>
      <c r="Q16" s="9"/>
      <c r="R16" s="4"/>
      <c r="S16" s="9"/>
      <c r="T16" s="4"/>
      <c r="U16" s="4"/>
      <c r="V16" s="4"/>
      <c r="W16" s="9"/>
      <c r="X16" s="9"/>
      <c r="Y16" s="9"/>
      <c r="Z16" s="9"/>
      <c r="AA16" s="9"/>
      <c r="AB16" s="9"/>
      <c r="AC16" s="9"/>
      <c r="AD16" s="9"/>
      <c r="AE16" s="9"/>
      <c r="AF16" s="9"/>
      <c r="AG16" s="9"/>
      <c r="AH16" s="9"/>
      <c r="AI16" s="4"/>
    </row>
    <row r="17" spans="1:35" ht="15" customHeight="1" x14ac:dyDescent="0.2">
      <c r="A17" s="4"/>
      <c r="B17" s="103"/>
      <c r="C17" s="9"/>
      <c r="D17" s="731" t="s">
        <v>76</v>
      </c>
      <c r="E17" s="732"/>
      <c r="F17" s="732"/>
      <c r="G17" s="732"/>
      <c r="H17" s="732"/>
      <c r="I17" s="732"/>
      <c r="J17" s="732"/>
      <c r="K17" s="733"/>
      <c r="L17" s="9"/>
      <c r="M17" s="103"/>
      <c r="N17" s="35"/>
      <c r="O17" s="731" t="s">
        <v>76</v>
      </c>
      <c r="P17" s="732"/>
      <c r="Q17" s="732"/>
      <c r="R17" s="732"/>
      <c r="S17" s="732"/>
      <c r="T17" s="732"/>
      <c r="U17" s="732"/>
      <c r="V17" s="733"/>
      <c r="W17" s="9"/>
      <c r="X17" s="103"/>
      <c r="Y17" s="35"/>
      <c r="Z17" s="731" t="s">
        <v>76</v>
      </c>
      <c r="AA17" s="732"/>
      <c r="AB17" s="732"/>
      <c r="AC17" s="732"/>
      <c r="AD17" s="732"/>
      <c r="AE17" s="732"/>
      <c r="AF17" s="732"/>
      <c r="AG17" s="733"/>
      <c r="AH17" s="9"/>
      <c r="AI17" s="4"/>
    </row>
    <row r="18" spans="1:35" ht="15" customHeight="1" x14ac:dyDescent="0.2">
      <c r="A18" s="4"/>
      <c r="B18" s="9"/>
      <c r="C18" s="49"/>
      <c r="D18" s="63"/>
      <c r="E18" s="63"/>
      <c r="F18" s="63"/>
      <c r="G18" s="63"/>
      <c r="H18" s="63"/>
      <c r="I18" s="63"/>
      <c r="J18" s="63"/>
      <c r="K18" s="63"/>
      <c r="L18" s="9"/>
      <c r="M18" s="9"/>
      <c r="N18" s="49"/>
      <c r="O18" s="63"/>
      <c r="P18" s="63"/>
      <c r="Q18" s="63"/>
      <c r="R18" s="63"/>
      <c r="S18" s="63"/>
      <c r="T18" s="63"/>
      <c r="U18" s="63"/>
      <c r="V18" s="63"/>
      <c r="W18" s="9"/>
      <c r="X18" s="9"/>
      <c r="Y18" s="49"/>
      <c r="Z18" s="63"/>
      <c r="AA18" s="63"/>
      <c r="AB18" s="63"/>
      <c r="AC18" s="63"/>
      <c r="AD18" s="63"/>
      <c r="AE18" s="63"/>
      <c r="AF18" s="63"/>
      <c r="AG18" s="63"/>
      <c r="AH18" s="9"/>
      <c r="AI18" s="4"/>
    </row>
    <row r="19" spans="1:35" ht="15" customHeight="1" x14ac:dyDescent="0.2">
      <c r="A19" s="4"/>
      <c r="B19" s="728" t="s">
        <v>78</v>
      </c>
      <c r="C19" s="63"/>
      <c r="D19" s="191"/>
      <c r="E19" s="63"/>
      <c r="F19" s="63"/>
      <c r="G19" s="63"/>
      <c r="H19" s="63"/>
      <c r="I19" s="63"/>
      <c r="J19" s="63"/>
      <c r="K19" s="63"/>
      <c r="L19" s="9"/>
      <c r="M19" s="728" t="s">
        <v>78</v>
      </c>
      <c r="N19" s="63"/>
      <c r="O19" s="191"/>
      <c r="P19" s="63"/>
      <c r="Q19" s="63"/>
      <c r="R19" s="63"/>
      <c r="S19" s="63"/>
      <c r="T19" s="63"/>
      <c r="U19" s="63"/>
      <c r="V19" s="63"/>
      <c r="W19" s="9"/>
      <c r="X19" s="728" t="s">
        <v>78</v>
      </c>
      <c r="Y19" s="63"/>
      <c r="Z19" s="191"/>
      <c r="AA19" s="63"/>
      <c r="AB19" s="63"/>
      <c r="AC19" s="63"/>
      <c r="AD19" s="63"/>
      <c r="AE19" s="63"/>
      <c r="AF19" s="63"/>
      <c r="AG19" s="63"/>
      <c r="AH19" s="9"/>
      <c r="AI19" s="4"/>
    </row>
    <row r="20" spans="1:35" ht="15" customHeight="1" x14ac:dyDescent="0.2">
      <c r="A20" s="4"/>
      <c r="B20" s="729"/>
      <c r="C20" s="63"/>
      <c r="D20" s="63"/>
      <c r="E20" s="191"/>
      <c r="F20" s="63"/>
      <c r="G20" s="63"/>
      <c r="H20" s="63"/>
      <c r="I20" s="63"/>
      <c r="J20" s="63"/>
      <c r="K20" s="63"/>
      <c r="L20" s="9"/>
      <c r="M20" s="729"/>
      <c r="N20" s="63"/>
      <c r="O20" s="63"/>
      <c r="P20" s="191"/>
      <c r="Q20" s="63"/>
      <c r="R20" s="63"/>
      <c r="S20" s="63"/>
      <c r="T20" s="63"/>
      <c r="U20" s="63"/>
      <c r="V20" s="63"/>
      <c r="W20" s="9"/>
      <c r="X20" s="729"/>
      <c r="Y20" s="63"/>
      <c r="Z20" s="63"/>
      <c r="AA20" s="191"/>
      <c r="AB20" s="63"/>
      <c r="AC20" s="63"/>
      <c r="AD20" s="63"/>
      <c r="AE20" s="63"/>
      <c r="AF20" s="63"/>
      <c r="AG20" s="63"/>
      <c r="AH20" s="9"/>
      <c r="AI20" s="4"/>
    </row>
    <row r="21" spans="1:35" ht="15" customHeight="1" x14ac:dyDescent="0.2">
      <c r="A21" s="4"/>
      <c r="B21" s="729"/>
      <c r="C21" s="63"/>
      <c r="D21" s="63"/>
      <c r="E21" s="63"/>
      <c r="F21" s="191"/>
      <c r="G21" s="63"/>
      <c r="H21" s="63"/>
      <c r="I21" s="63"/>
      <c r="J21" s="63"/>
      <c r="K21" s="63"/>
      <c r="L21" s="9"/>
      <c r="M21" s="729"/>
      <c r="N21" s="63"/>
      <c r="O21" s="63"/>
      <c r="P21" s="63"/>
      <c r="Q21" s="191"/>
      <c r="R21" s="63"/>
      <c r="S21" s="63"/>
      <c r="T21" s="63"/>
      <c r="U21" s="63"/>
      <c r="V21" s="63"/>
      <c r="W21" s="9"/>
      <c r="X21" s="729"/>
      <c r="Y21" s="63"/>
      <c r="Z21" s="63"/>
      <c r="AA21" s="63"/>
      <c r="AB21" s="191"/>
      <c r="AC21" s="63"/>
      <c r="AD21" s="63"/>
      <c r="AE21" s="63"/>
      <c r="AF21" s="63"/>
      <c r="AG21" s="63"/>
      <c r="AH21" s="9"/>
      <c r="AI21" s="4"/>
    </row>
    <row r="22" spans="1:35" ht="15" customHeight="1" x14ac:dyDescent="0.2">
      <c r="A22" s="4"/>
      <c r="B22" s="729"/>
      <c r="C22" s="63"/>
      <c r="D22" s="63"/>
      <c r="E22" s="63"/>
      <c r="F22" s="63"/>
      <c r="G22" s="191"/>
      <c r="H22" s="63"/>
      <c r="I22" s="63"/>
      <c r="J22" s="63"/>
      <c r="K22" s="63"/>
      <c r="L22" s="9"/>
      <c r="M22" s="729"/>
      <c r="N22" s="63"/>
      <c r="O22" s="63"/>
      <c r="P22" s="63"/>
      <c r="Q22" s="63"/>
      <c r="R22" s="191"/>
      <c r="S22" s="63"/>
      <c r="T22" s="63"/>
      <c r="U22" s="63"/>
      <c r="V22" s="63"/>
      <c r="W22" s="9"/>
      <c r="X22" s="729"/>
      <c r="Y22" s="63"/>
      <c r="Z22" s="63"/>
      <c r="AA22" s="63"/>
      <c r="AB22" s="63"/>
      <c r="AC22" s="191"/>
      <c r="AD22" s="63"/>
      <c r="AE22" s="63"/>
      <c r="AF22" s="63"/>
      <c r="AG22" s="63"/>
      <c r="AH22" s="9"/>
      <c r="AI22" s="4"/>
    </row>
    <row r="23" spans="1:35" ht="15" customHeight="1" x14ac:dyDescent="0.2">
      <c r="A23" s="4"/>
      <c r="B23" s="729"/>
      <c r="C23" s="63"/>
      <c r="D23" s="63"/>
      <c r="E23" s="63"/>
      <c r="F23" s="63"/>
      <c r="G23" s="63"/>
      <c r="H23" s="191"/>
      <c r="I23" s="63"/>
      <c r="J23" s="63"/>
      <c r="K23" s="63"/>
      <c r="L23" s="9"/>
      <c r="M23" s="729"/>
      <c r="N23" s="63"/>
      <c r="O23" s="63"/>
      <c r="P23" s="63"/>
      <c r="Q23" s="63"/>
      <c r="R23" s="63"/>
      <c r="S23" s="191"/>
      <c r="T23" s="63"/>
      <c r="U23" s="63"/>
      <c r="V23" s="63"/>
      <c r="W23" s="9"/>
      <c r="X23" s="729"/>
      <c r="Y23" s="63"/>
      <c r="Z23" s="63"/>
      <c r="AA23" s="63"/>
      <c r="AB23" s="63"/>
      <c r="AC23" s="63"/>
      <c r="AD23" s="191"/>
      <c r="AE23" s="63"/>
      <c r="AF23" s="63"/>
      <c r="AG23" s="63"/>
      <c r="AH23" s="9"/>
      <c r="AI23" s="4"/>
    </row>
    <row r="24" spans="1:35" ht="15" customHeight="1" x14ac:dyDescent="0.2">
      <c r="A24" s="4"/>
      <c r="B24" s="729"/>
      <c r="C24" s="63"/>
      <c r="D24" s="63"/>
      <c r="E24" s="63"/>
      <c r="F24" s="63"/>
      <c r="G24" s="63"/>
      <c r="H24" s="63"/>
      <c r="I24" s="191"/>
      <c r="J24" s="63"/>
      <c r="K24" s="63"/>
      <c r="L24" s="9"/>
      <c r="M24" s="729"/>
      <c r="N24" s="63"/>
      <c r="O24" s="63"/>
      <c r="P24" s="63"/>
      <c r="Q24" s="63"/>
      <c r="R24" s="63"/>
      <c r="S24" s="63"/>
      <c r="T24" s="191"/>
      <c r="U24" s="63"/>
      <c r="V24" s="63"/>
      <c r="W24" s="9"/>
      <c r="X24" s="729"/>
      <c r="Y24" s="63"/>
      <c r="Z24" s="63"/>
      <c r="AA24" s="63"/>
      <c r="AB24" s="63"/>
      <c r="AC24" s="63"/>
      <c r="AD24" s="63"/>
      <c r="AE24" s="191"/>
      <c r="AF24" s="63"/>
      <c r="AG24" s="63"/>
      <c r="AH24" s="9"/>
      <c r="AI24" s="4"/>
    </row>
    <row r="25" spans="1:35" ht="15" customHeight="1" x14ac:dyDescent="0.2">
      <c r="A25" s="4"/>
      <c r="B25" s="729"/>
      <c r="C25" s="63"/>
      <c r="D25" s="63"/>
      <c r="E25" s="63"/>
      <c r="F25" s="63"/>
      <c r="G25" s="63"/>
      <c r="H25" s="63"/>
      <c r="I25" s="63"/>
      <c r="J25" s="191"/>
      <c r="K25" s="63"/>
      <c r="L25" s="9"/>
      <c r="M25" s="729"/>
      <c r="N25" s="63"/>
      <c r="O25" s="63"/>
      <c r="P25" s="63"/>
      <c r="Q25" s="63"/>
      <c r="R25" s="63"/>
      <c r="S25" s="63"/>
      <c r="T25" s="63"/>
      <c r="U25" s="191"/>
      <c r="V25" s="63"/>
      <c r="W25" s="9"/>
      <c r="X25" s="729"/>
      <c r="Y25" s="63"/>
      <c r="Z25" s="63"/>
      <c r="AA25" s="63"/>
      <c r="AB25" s="63"/>
      <c r="AC25" s="63"/>
      <c r="AD25" s="63"/>
      <c r="AE25" s="63"/>
      <c r="AF25" s="191"/>
      <c r="AG25" s="63"/>
      <c r="AH25" s="9"/>
      <c r="AI25" s="4"/>
    </row>
    <row r="26" spans="1:35" ht="15" customHeight="1" x14ac:dyDescent="0.2">
      <c r="A26" s="4"/>
      <c r="B26" s="730"/>
      <c r="C26" s="63"/>
      <c r="D26" s="63"/>
      <c r="E26" s="63"/>
      <c r="F26" s="63"/>
      <c r="G26" s="63"/>
      <c r="H26" s="63"/>
      <c r="I26" s="63"/>
      <c r="J26" s="63"/>
      <c r="K26" s="191"/>
      <c r="L26" s="9"/>
      <c r="M26" s="730"/>
      <c r="N26" s="63"/>
      <c r="O26" s="63"/>
      <c r="P26" s="63"/>
      <c r="Q26" s="63"/>
      <c r="R26" s="63"/>
      <c r="S26" s="63"/>
      <c r="T26" s="63"/>
      <c r="U26" s="63"/>
      <c r="V26" s="191"/>
      <c r="W26" s="9"/>
      <c r="X26" s="730"/>
      <c r="Y26" s="63"/>
      <c r="Z26" s="63"/>
      <c r="AA26" s="63"/>
      <c r="AB26" s="63"/>
      <c r="AC26" s="63"/>
      <c r="AD26" s="63"/>
      <c r="AE26" s="63"/>
      <c r="AF26" s="63"/>
      <c r="AG26" s="191"/>
      <c r="AH26" s="9"/>
      <c r="AI26" s="4"/>
    </row>
    <row r="27" spans="1:35" ht="15" customHeight="1" x14ac:dyDescent="0.2">
      <c r="A27" s="4"/>
      <c r="B27" s="647" t="s">
        <v>623</v>
      </c>
      <c r="C27" s="738"/>
      <c r="D27" s="241" t="s">
        <v>75</v>
      </c>
      <c r="E27" s="241" t="s">
        <v>625</v>
      </c>
      <c r="F27" s="241" t="s">
        <v>626</v>
      </c>
      <c r="G27" s="241" t="s">
        <v>627</v>
      </c>
      <c r="H27" s="241" t="s">
        <v>628</v>
      </c>
      <c r="I27" s="241" t="s">
        <v>629</v>
      </c>
      <c r="J27" s="241" t="s">
        <v>630</v>
      </c>
      <c r="K27" s="241" t="s">
        <v>631</v>
      </c>
      <c r="L27" s="9"/>
      <c r="M27" s="647" t="s">
        <v>623</v>
      </c>
      <c r="N27" s="738"/>
      <c r="O27" s="241" t="s">
        <v>75</v>
      </c>
      <c r="P27" s="241" t="s">
        <v>625</v>
      </c>
      <c r="Q27" s="241" t="s">
        <v>626</v>
      </c>
      <c r="R27" s="241" t="s">
        <v>627</v>
      </c>
      <c r="S27" s="241" t="s">
        <v>628</v>
      </c>
      <c r="T27" s="241" t="s">
        <v>629</v>
      </c>
      <c r="U27" s="241" t="s">
        <v>630</v>
      </c>
      <c r="V27" s="241" t="s">
        <v>631</v>
      </c>
      <c r="W27" s="9"/>
      <c r="X27" s="647" t="s">
        <v>623</v>
      </c>
      <c r="Y27" s="738"/>
      <c r="Z27" s="241" t="s">
        <v>75</v>
      </c>
      <c r="AA27" s="241" t="s">
        <v>625</v>
      </c>
      <c r="AB27" s="241" t="s">
        <v>626</v>
      </c>
      <c r="AC27" s="241" t="s">
        <v>627</v>
      </c>
      <c r="AD27" s="241" t="s">
        <v>628</v>
      </c>
      <c r="AE27" s="241" t="s">
        <v>629</v>
      </c>
      <c r="AF27" s="241" t="s">
        <v>630</v>
      </c>
      <c r="AG27" s="241" t="s">
        <v>631</v>
      </c>
      <c r="AH27" s="9"/>
      <c r="AI27" s="4"/>
    </row>
    <row r="28" spans="1:35" ht="15" customHeight="1" x14ac:dyDescent="0.2">
      <c r="A28" s="4"/>
      <c r="B28" s="739"/>
      <c r="C28" s="740"/>
      <c r="D28" s="282"/>
      <c r="E28" s="282"/>
      <c r="F28" s="282"/>
      <c r="G28" s="282"/>
      <c r="H28" s="282"/>
      <c r="I28" s="282"/>
      <c r="J28" s="282"/>
      <c r="K28" s="282"/>
      <c r="L28" s="9"/>
      <c r="M28" s="739"/>
      <c r="N28" s="740"/>
      <c r="O28" s="282"/>
      <c r="P28" s="282"/>
      <c r="Q28" s="282"/>
      <c r="R28" s="282"/>
      <c r="S28" s="282"/>
      <c r="T28" s="282"/>
      <c r="U28" s="282"/>
      <c r="V28" s="282"/>
      <c r="W28" s="9"/>
      <c r="X28" s="739"/>
      <c r="Y28" s="740"/>
      <c r="Z28" s="282"/>
      <c r="AA28" s="282"/>
      <c r="AB28" s="282"/>
      <c r="AC28" s="282"/>
      <c r="AD28" s="282"/>
      <c r="AE28" s="282"/>
      <c r="AF28" s="282"/>
      <c r="AG28" s="282"/>
      <c r="AH28" s="9"/>
      <c r="AI28" s="4"/>
    </row>
    <row r="29" spans="1:35" x14ac:dyDescent="0.2">
      <c r="A29" s="4"/>
      <c r="B29" s="34"/>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4"/>
    </row>
    <row r="30" spans="1:35" x14ac:dyDescent="0.2">
      <c r="A30" s="4"/>
      <c r="B30" s="752" t="s">
        <v>77</v>
      </c>
      <c r="C30" s="753"/>
      <c r="D30" s="753"/>
      <c r="E30" s="746"/>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7"/>
      <c r="AG30" s="748"/>
      <c r="AH30" s="9"/>
      <c r="AI30" s="4"/>
    </row>
    <row r="31" spans="1:35" ht="12.75" customHeight="1" x14ac:dyDescent="0.2">
      <c r="A31" s="4"/>
      <c r="B31" s="4"/>
      <c r="C31" s="4"/>
      <c r="D31" s="4"/>
      <c r="E31" s="749"/>
      <c r="F31" s="750"/>
      <c r="G31" s="750"/>
      <c r="H31" s="750"/>
      <c r="I31" s="750"/>
      <c r="J31" s="750"/>
      <c r="K31" s="750"/>
      <c r="L31" s="750"/>
      <c r="M31" s="750"/>
      <c r="N31" s="750"/>
      <c r="O31" s="750"/>
      <c r="P31" s="750"/>
      <c r="Q31" s="750"/>
      <c r="R31" s="750"/>
      <c r="S31" s="750"/>
      <c r="T31" s="750"/>
      <c r="U31" s="750"/>
      <c r="V31" s="750"/>
      <c r="W31" s="750"/>
      <c r="X31" s="750"/>
      <c r="Y31" s="750"/>
      <c r="Z31" s="750"/>
      <c r="AA31" s="750"/>
      <c r="AB31" s="750"/>
      <c r="AC31" s="750"/>
      <c r="AD31" s="750"/>
      <c r="AE31" s="750"/>
      <c r="AF31" s="750"/>
      <c r="AG31" s="751"/>
      <c r="AH31" s="9"/>
      <c r="AI31" s="4"/>
    </row>
    <row r="32" spans="1:35" ht="12.75" customHeight="1" x14ac:dyDescent="0.2">
      <c r="A32" s="4"/>
      <c r="B32" s="659" t="s">
        <v>25</v>
      </c>
      <c r="C32" s="592"/>
      <c r="D32" s="745" t="s">
        <v>634</v>
      </c>
      <c r="E32" s="745"/>
      <c r="F32" s="745"/>
      <c r="G32" s="745"/>
      <c r="H32" s="745"/>
      <c r="I32" s="745"/>
      <c r="J32" s="745"/>
      <c r="K32" s="745"/>
      <c r="L32" s="745"/>
      <c r="M32" s="745"/>
      <c r="N32" s="745"/>
      <c r="O32" s="745"/>
      <c r="P32" s="745"/>
      <c r="Q32" s="745"/>
      <c r="R32" s="745"/>
      <c r="S32" s="745"/>
      <c r="T32" s="745"/>
      <c r="U32" s="745"/>
      <c r="V32" s="745"/>
      <c r="W32" s="745"/>
      <c r="X32" s="745"/>
      <c r="Y32" s="745"/>
      <c r="Z32" s="745"/>
      <c r="AA32" s="745"/>
      <c r="AB32" s="745"/>
      <c r="AC32" s="745"/>
      <c r="AD32" s="745"/>
      <c r="AE32" s="745"/>
      <c r="AF32" s="745"/>
      <c r="AG32" s="745"/>
      <c r="AH32" s="9"/>
      <c r="AI32" s="4"/>
    </row>
    <row r="33" spans="1:36" x14ac:dyDescent="0.2">
      <c r="A33" s="4"/>
      <c r="B33" s="591"/>
      <c r="C33" s="592"/>
      <c r="D33" s="745" t="s">
        <v>632</v>
      </c>
      <c r="E33" s="745"/>
      <c r="F33" s="745"/>
      <c r="G33" s="745"/>
      <c r="H33" s="745"/>
      <c r="I33" s="745"/>
      <c r="J33" s="745"/>
      <c r="K33" s="745"/>
      <c r="L33" s="745"/>
      <c r="M33" s="745"/>
      <c r="N33" s="745"/>
      <c r="O33" s="745"/>
      <c r="P33" s="745"/>
      <c r="Q33" s="745"/>
      <c r="R33" s="745"/>
      <c r="S33" s="745"/>
      <c r="T33" s="745"/>
      <c r="U33" s="745"/>
      <c r="V33" s="745"/>
      <c r="W33" s="38"/>
      <c r="X33" s="38"/>
      <c r="Y33" s="38"/>
      <c r="Z33" s="38"/>
      <c r="AA33" s="38"/>
      <c r="AB33" s="38"/>
      <c r="AC33" s="38"/>
      <c r="AD33" s="38"/>
      <c r="AE33" s="38"/>
      <c r="AF33" s="38"/>
      <c r="AG33" s="38"/>
      <c r="AH33" s="9"/>
      <c r="AI33" s="4"/>
    </row>
    <row r="34" spans="1:36" x14ac:dyDescent="0.2">
      <c r="A34" s="7"/>
      <c r="B34" s="591"/>
      <c r="C34" s="592"/>
      <c r="D34" s="745" t="s">
        <v>633</v>
      </c>
      <c r="E34" s="745"/>
      <c r="F34" s="745"/>
      <c r="G34" s="745"/>
      <c r="H34" s="745"/>
      <c r="I34" s="745"/>
      <c r="J34" s="745"/>
      <c r="K34" s="745"/>
      <c r="L34" s="745"/>
      <c r="M34" s="745"/>
      <c r="N34" s="745"/>
      <c r="O34" s="745"/>
      <c r="P34" s="745"/>
      <c r="Q34" s="745"/>
      <c r="R34" s="745"/>
      <c r="S34" s="745"/>
      <c r="T34" s="745"/>
      <c r="U34" s="745"/>
      <c r="V34" s="745"/>
      <c r="W34" s="745"/>
      <c r="X34" s="745"/>
      <c r="Y34" s="745"/>
      <c r="Z34" s="745"/>
      <c r="AA34" s="745"/>
      <c r="AB34" s="745"/>
      <c r="AC34" s="745"/>
      <c r="AD34" s="745"/>
      <c r="AE34" s="745"/>
      <c r="AF34" s="745"/>
      <c r="AG34" s="745"/>
      <c r="AH34" s="4"/>
      <c r="AI34" s="4"/>
    </row>
    <row r="35" spans="1:36" x14ac:dyDescent="0.2">
      <c r="A35" s="2"/>
      <c r="B35" s="608" t="s">
        <v>94</v>
      </c>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4"/>
    </row>
    <row r="36" spans="1:36"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725"/>
      <c r="AB36" s="359" t="s">
        <v>0</v>
      </c>
      <c r="AC36" s="359"/>
      <c r="AD36" s="440"/>
      <c r="AE36" s="441"/>
      <c r="AF36" s="441"/>
      <c r="AG36" s="441"/>
      <c r="AH36" s="442"/>
      <c r="AI36" s="100" t="e" vm="1">
        <v>#VALUE!</v>
      </c>
    </row>
    <row r="39" spans="1:36" x14ac:dyDescent="0.2">
      <c r="J39" s="741"/>
      <c r="K39" s="741"/>
      <c r="L39" s="741"/>
      <c r="M39" s="741"/>
      <c r="N39" s="741"/>
      <c r="O39" s="741"/>
      <c r="P39" s="741"/>
      <c r="Q39" s="741"/>
      <c r="R39" s="741"/>
      <c r="S39" s="741"/>
      <c r="T39" s="741"/>
      <c r="U39" s="741"/>
      <c r="V39" s="741"/>
      <c r="W39" s="741"/>
      <c r="X39" s="741"/>
      <c r="Y39" s="741"/>
      <c r="Z39" s="741"/>
      <c r="AA39" s="741"/>
      <c r="AB39" s="741"/>
    </row>
    <row r="40" spans="1:36" x14ac:dyDescent="0.2">
      <c r="G40" s="741"/>
      <c r="H40" s="741"/>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row>
  </sheetData>
  <sheetProtection sheet="1" selectLockedCells="1"/>
  <mergeCells count="52">
    <mergeCell ref="B27:C28"/>
    <mergeCell ref="M27:N28"/>
    <mergeCell ref="X27:Y28"/>
    <mergeCell ref="J39:AB39"/>
    <mergeCell ref="D32:AG32"/>
    <mergeCell ref="D33:V33"/>
    <mergeCell ref="D34:AG34"/>
    <mergeCell ref="T36:U36"/>
    <mergeCell ref="V36:Y36"/>
    <mergeCell ref="E30:AG31"/>
    <mergeCell ref="D36:G36"/>
    <mergeCell ref="M36:P36"/>
    <mergeCell ref="B30:D30"/>
    <mergeCell ref="B32:C34"/>
    <mergeCell ref="AD36:AH36"/>
    <mergeCell ref="B35:AH35"/>
    <mergeCell ref="G40:AJ40"/>
    <mergeCell ref="B4:H5"/>
    <mergeCell ref="B6:H6"/>
    <mergeCell ref="B8:H8"/>
    <mergeCell ref="B12:H12"/>
    <mergeCell ref="B7:H7"/>
    <mergeCell ref="M6:M13"/>
    <mergeCell ref="I6:K6"/>
    <mergeCell ref="I7:K7"/>
    <mergeCell ref="I8:K8"/>
    <mergeCell ref="I9:K9"/>
    <mergeCell ref="M14:N15"/>
    <mergeCell ref="D17:K17"/>
    <mergeCell ref="B13:H13"/>
    <mergeCell ref="B9:H9"/>
    <mergeCell ref="B10:H10"/>
    <mergeCell ref="B11:H11"/>
    <mergeCell ref="M19:M26"/>
    <mergeCell ref="Z4:AG4"/>
    <mergeCell ref="X6:X13"/>
    <mergeCell ref="O4:V4"/>
    <mergeCell ref="Z17:AG17"/>
    <mergeCell ref="O17:V17"/>
    <mergeCell ref="I4:K5"/>
    <mergeCell ref="I10:K10"/>
    <mergeCell ref="I11:K11"/>
    <mergeCell ref="I12:K12"/>
    <mergeCell ref="I13:K13"/>
    <mergeCell ref="X19:X26"/>
    <mergeCell ref="B19:B26"/>
    <mergeCell ref="X14:Y15"/>
    <mergeCell ref="AB36:AC36"/>
    <mergeCell ref="A36:C36"/>
    <mergeCell ref="Z36:AA36"/>
    <mergeCell ref="H36:L36"/>
    <mergeCell ref="Q36:S36"/>
  </mergeCells>
  <phoneticPr fontId="5" type="noConversion"/>
  <conditionalFormatting sqref="D36:G36 M36:P36">
    <cfRule type="cellIs" dxfId="287" priority="21" stopIfTrue="1" operator="equal">
      <formula>0</formula>
    </cfRule>
  </conditionalFormatting>
  <conditionalFormatting sqref="O14 Z14 D27 O27 Z27">
    <cfRule type="expression" dxfId="286" priority="22" stopIfTrue="1">
      <formula>IF($O$14=" UTC",TRUE)</formula>
    </cfRule>
  </conditionalFormatting>
  <conditionalFormatting sqref="U14 AF14 J27 U27 AF27">
    <cfRule type="expression" dxfId="285" priority="23" stopIfTrue="1">
      <formula>IF($U$14=" PR",TRUE)</formula>
    </cfRule>
  </conditionalFormatting>
  <conditionalFormatting sqref="V14 AG14 K27 V27 AG27">
    <cfRule type="expression" dxfId="284" priority="24" stopIfTrue="1">
      <formula>IF($V$14=" EM",TRUE)</formula>
    </cfRule>
  </conditionalFormatting>
  <conditionalFormatting sqref="P14 AA14 E27 P27 AA27">
    <cfRule type="expression" dxfId="283" priority="25" stopIfTrue="1">
      <formula>IF($P$14=" MA",TRUE)</formula>
    </cfRule>
  </conditionalFormatting>
  <conditionalFormatting sqref="Q14 AB14 F27 Q27 AB27">
    <cfRule type="expression" dxfId="282" priority="26" stopIfTrue="1">
      <formula>IF($Q$14=" CLF",TRUE)</formula>
    </cfRule>
  </conditionalFormatting>
  <conditionalFormatting sqref="R14 AC14 G27 R27 AC27">
    <cfRule type="expression" dxfId="281" priority="27" stopIfTrue="1">
      <formula>IF($R$14=" VA",TRUE)</formula>
    </cfRule>
  </conditionalFormatting>
  <conditionalFormatting sqref="S14 AD14 H27 S27 AD27">
    <cfRule type="expression" dxfId="280" priority="28" stopIfTrue="1">
      <formula>IF($S$14=" HC",TRUE)</formula>
    </cfRule>
  </conditionalFormatting>
  <conditionalFormatting sqref="T14 AE14 I27 T27 AE27">
    <cfRule type="expression" dxfId="279" priority="29" stopIfTrue="1">
      <formula>IF($T$14=" MN",TRUE)</formula>
    </cfRule>
  </conditionalFormatting>
  <conditionalFormatting sqref="O15:V15">
    <cfRule type="containsBlanks" dxfId="278" priority="20">
      <formula>LEN(TRIM(O15))=0</formula>
    </cfRule>
  </conditionalFormatting>
  <conditionalFormatting sqref="I6:K13">
    <cfRule type="containsBlanks" dxfId="277" priority="19">
      <formula>LEN(TRIM(I6))=0</formula>
    </cfRule>
  </conditionalFormatting>
  <conditionalFormatting sqref="I6:K13">
    <cfRule type="containsText" dxfId="276" priority="14" operator="containsText" text="N">
      <formula>NOT(ISERROR(SEARCH("N",I6)))</formula>
    </cfRule>
  </conditionalFormatting>
  <conditionalFormatting sqref="O15:V15">
    <cfRule type="containsText" dxfId="275" priority="13" operator="containsText" text="N">
      <formula>NOT(ISERROR(SEARCH("N",O15)))</formula>
    </cfRule>
  </conditionalFormatting>
  <conditionalFormatting sqref="Z15:AG15">
    <cfRule type="containsBlanks" dxfId="274" priority="8">
      <formula>LEN(TRIM(Z15))=0</formula>
    </cfRule>
  </conditionalFormatting>
  <conditionalFormatting sqref="Z15:AG15">
    <cfRule type="containsText" dxfId="273" priority="7" operator="containsText" text="N">
      <formula>NOT(ISERROR(SEARCH("N",Z15)))</formula>
    </cfRule>
  </conditionalFormatting>
  <conditionalFormatting sqref="D28:K28">
    <cfRule type="containsBlanks" dxfId="272" priority="6">
      <formula>LEN(TRIM(D28))=0</formula>
    </cfRule>
  </conditionalFormatting>
  <conditionalFormatting sqref="D28:K28">
    <cfRule type="containsText" dxfId="271" priority="5" operator="containsText" text="N">
      <formula>NOT(ISERROR(SEARCH("N",D28)))</formula>
    </cfRule>
  </conditionalFormatting>
  <conditionalFormatting sqref="O28:V28">
    <cfRule type="containsBlanks" dxfId="270" priority="4">
      <formula>LEN(TRIM(O28))=0</formula>
    </cfRule>
  </conditionalFormatting>
  <conditionalFormatting sqref="O28:V28">
    <cfRule type="containsText" dxfId="269" priority="3" operator="containsText" text="N">
      <formula>NOT(ISERROR(SEARCH("N",O28)))</formula>
    </cfRule>
  </conditionalFormatting>
  <conditionalFormatting sqref="Z28:AG28">
    <cfRule type="containsBlanks" dxfId="268" priority="2">
      <formula>LEN(TRIM(Z28))=0</formula>
    </cfRule>
  </conditionalFormatting>
  <conditionalFormatting sqref="Z28:AG28">
    <cfRule type="containsText" dxfId="267" priority="1" operator="containsText" text="N">
      <formula>NOT(ISERROR(SEARCH("N",Z28)))</formula>
    </cfRule>
  </conditionalFormatting>
  <dataValidations count="1">
    <dataValidation type="list" allowBlank="1" showInputMessage="1" showErrorMessage="1" sqref="Z28:AG28 D28:K28 O28:V28 O15:V15 Z15:AG15 I6:K13" xr:uid="{5CD4FFFB-91E4-4B25-BE75-03E95A0086A8}">
      <formula1>$AM$1:$AM$2</formula1>
    </dataValidation>
  </dataValidations>
  <hyperlinks>
    <hyperlink ref="AI36" location="'Form II'!AC24" display="i" xr:uid="{00000000-0004-0000-1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oddFooter>
  </headerFooter>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57"/>
  </sheetPr>
  <dimension ref="A1:AI34"/>
  <sheetViews>
    <sheetView view="pageBreakPreview" zoomScaleNormal="100" zoomScaleSheetLayoutView="100" workbookViewId="0">
      <selection activeCell="M4" sqref="M4:AG4"/>
    </sheetView>
  </sheetViews>
  <sheetFormatPr defaultRowHeight="12.75" x14ac:dyDescent="0.2"/>
  <cols>
    <col min="1" max="35" width="3.5703125" customWidth="1"/>
  </cols>
  <sheetData>
    <row r="1" spans="1:35" x14ac:dyDescent="0.2">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row>
    <row r="2" spans="1:35" ht="15.75" x14ac:dyDescent="0.2">
      <c r="A2" s="66" t="s">
        <v>609</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row>
    <row r="3" spans="1:35" ht="6" customHeight="1" x14ac:dyDescent="0.2">
      <c r="A3" s="68"/>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row>
    <row r="4" spans="1:35" ht="18.75" customHeight="1" x14ac:dyDescent="0.2">
      <c r="A4" s="69"/>
      <c r="B4" s="407" t="s">
        <v>60</v>
      </c>
      <c r="C4" s="407"/>
      <c r="D4" s="407"/>
      <c r="E4" s="407"/>
      <c r="F4" s="407"/>
      <c r="G4" s="407"/>
      <c r="H4" s="407"/>
      <c r="I4" s="407"/>
      <c r="J4" s="407"/>
      <c r="K4" s="407"/>
      <c r="L4" s="70"/>
      <c r="M4" s="450"/>
      <c r="N4" s="451"/>
      <c r="O4" s="451"/>
      <c r="P4" s="451"/>
      <c r="Q4" s="451"/>
      <c r="R4" s="451"/>
      <c r="S4" s="451"/>
      <c r="T4" s="451"/>
      <c r="U4" s="451"/>
      <c r="V4" s="451"/>
      <c r="W4" s="451"/>
      <c r="X4" s="451"/>
      <c r="Y4" s="451"/>
      <c r="Z4" s="451"/>
      <c r="AA4" s="451"/>
      <c r="AB4" s="451"/>
      <c r="AC4" s="451"/>
      <c r="AD4" s="451"/>
      <c r="AE4" s="451"/>
      <c r="AF4" s="451"/>
      <c r="AG4" s="452"/>
      <c r="AH4" s="70"/>
      <c r="AI4" s="65"/>
    </row>
    <row r="5" spans="1:35" ht="6" customHeight="1" x14ac:dyDescent="0.2">
      <c r="A5" s="65"/>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65"/>
    </row>
    <row r="6" spans="1:35" ht="18.75" customHeight="1" x14ac:dyDescent="0.2">
      <c r="A6" s="65"/>
      <c r="B6" s="407" t="s">
        <v>699</v>
      </c>
      <c r="C6" s="407"/>
      <c r="D6" s="407"/>
      <c r="E6" s="407"/>
      <c r="F6" s="407"/>
      <c r="G6" s="407"/>
      <c r="H6" s="407"/>
      <c r="I6" s="407"/>
      <c r="J6" s="407"/>
      <c r="K6" s="407"/>
      <c r="L6" s="70"/>
      <c r="M6" s="450"/>
      <c r="N6" s="451"/>
      <c r="O6" s="451"/>
      <c r="P6" s="451"/>
      <c r="Q6" s="451"/>
      <c r="R6" s="451"/>
      <c r="S6" s="451"/>
      <c r="T6" s="451"/>
      <c r="U6" s="451"/>
      <c r="V6" s="451"/>
      <c r="W6" s="451"/>
      <c r="X6" s="451"/>
      <c r="Y6" s="451"/>
      <c r="Z6" s="451"/>
      <c r="AA6" s="451"/>
      <c r="AB6" s="451"/>
      <c r="AC6" s="451"/>
      <c r="AD6" s="451"/>
      <c r="AE6" s="451"/>
      <c r="AF6" s="451"/>
      <c r="AG6" s="452"/>
      <c r="AH6" s="70"/>
      <c r="AI6" s="65"/>
    </row>
    <row r="7" spans="1:35" ht="6" customHeight="1" x14ac:dyDescent="0.2">
      <c r="A7" s="65"/>
      <c r="B7" s="70"/>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65"/>
    </row>
    <row r="8" spans="1:35" ht="18.75" customHeight="1" x14ac:dyDescent="0.2">
      <c r="A8" s="65"/>
      <c r="B8" s="407" t="s">
        <v>700</v>
      </c>
      <c r="C8" s="407"/>
      <c r="D8" s="407"/>
      <c r="E8" s="407"/>
      <c r="F8" s="407"/>
      <c r="G8" s="407"/>
      <c r="H8" s="407"/>
      <c r="I8" s="407"/>
      <c r="J8" s="407"/>
      <c r="K8" s="407"/>
      <c r="L8" s="70"/>
      <c r="M8" s="450"/>
      <c r="N8" s="451"/>
      <c r="O8" s="451"/>
      <c r="P8" s="451"/>
      <c r="Q8" s="451"/>
      <c r="R8" s="451"/>
      <c r="S8" s="451"/>
      <c r="T8" s="451"/>
      <c r="U8" s="451"/>
      <c r="V8" s="451"/>
      <c r="W8" s="451"/>
      <c r="X8" s="451"/>
      <c r="Y8" s="451"/>
      <c r="Z8" s="451"/>
      <c r="AA8" s="451"/>
      <c r="AB8" s="451"/>
      <c r="AC8" s="451"/>
      <c r="AD8" s="451"/>
      <c r="AE8" s="451"/>
      <c r="AF8" s="451"/>
      <c r="AG8" s="452"/>
      <c r="AH8" s="70"/>
      <c r="AI8" s="65"/>
    </row>
    <row r="9" spans="1:35" ht="6" customHeight="1" x14ac:dyDescent="0.2">
      <c r="A9" s="65"/>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65"/>
    </row>
    <row r="10" spans="1:35" ht="18.75" customHeight="1" x14ac:dyDescent="0.2">
      <c r="A10" s="65"/>
      <c r="B10" s="407" t="s">
        <v>507</v>
      </c>
      <c r="C10" s="407"/>
      <c r="D10" s="407"/>
      <c r="E10" s="407"/>
      <c r="F10" s="407"/>
      <c r="G10" s="407"/>
      <c r="H10" s="407"/>
      <c r="I10" s="407"/>
      <c r="J10" s="407"/>
      <c r="K10" s="407"/>
      <c r="L10" s="70"/>
      <c r="M10" s="428" t="s">
        <v>506</v>
      </c>
      <c r="N10" s="438"/>
      <c r="O10" s="438"/>
      <c r="P10" s="438"/>
      <c r="Q10" s="439"/>
      <c r="R10" s="65"/>
      <c r="S10" s="65"/>
      <c r="T10" s="65"/>
      <c r="U10" s="65"/>
      <c r="V10" s="65"/>
      <c r="W10" s="407" t="s">
        <v>701</v>
      </c>
      <c r="X10" s="409"/>
      <c r="Y10" s="409"/>
      <c r="Z10" s="409"/>
      <c r="AA10" s="409"/>
      <c r="AB10" s="419" t="s">
        <v>702</v>
      </c>
      <c r="AC10" s="420"/>
      <c r="AD10" s="420"/>
      <c r="AE10" s="420"/>
      <c r="AF10" s="421"/>
      <c r="AG10" s="277"/>
      <c r="AH10" s="70"/>
      <c r="AI10" s="65"/>
    </row>
    <row r="11" spans="1:35" ht="6" customHeight="1" x14ac:dyDescent="0.2">
      <c r="A11" s="65"/>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65"/>
    </row>
    <row r="12" spans="1:35" ht="18.75" customHeight="1" x14ac:dyDescent="0.2">
      <c r="A12" s="65"/>
      <c r="B12" s="407" t="s">
        <v>608</v>
      </c>
      <c r="C12" s="407"/>
      <c r="D12" s="407"/>
      <c r="E12" s="407"/>
      <c r="F12" s="407"/>
      <c r="G12" s="407"/>
      <c r="H12" s="407"/>
      <c r="I12" s="407"/>
      <c r="J12" s="407"/>
      <c r="K12" s="407"/>
      <c r="L12" s="70"/>
      <c r="M12" s="419"/>
      <c r="N12" s="423"/>
      <c r="O12" s="423"/>
      <c r="P12" s="423"/>
      <c r="Q12" s="423"/>
      <c r="R12" s="423"/>
      <c r="S12" s="423"/>
      <c r="T12" s="423"/>
      <c r="U12" s="423"/>
      <c r="V12" s="446"/>
      <c r="W12" s="446"/>
      <c r="X12" s="446"/>
      <c r="Y12" s="446"/>
      <c r="Z12" s="446"/>
      <c r="AA12" s="446"/>
      <c r="AB12" s="446"/>
      <c r="AC12" s="446"/>
      <c r="AD12" s="446"/>
      <c r="AE12" s="446"/>
      <c r="AF12" s="446"/>
      <c r="AG12" s="447"/>
      <c r="AH12" s="70"/>
      <c r="AI12" s="65"/>
    </row>
    <row r="13" spans="1:35" ht="4.5" customHeight="1" x14ac:dyDescent="0.2">
      <c r="A13" s="65"/>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65"/>
    </row>
    <row r="14" spans="1:35" ht="18.75" customHeight="1" x14ac:dyDescent="0.2">
      <c r="A14" s="65"/>
      <c r="B14" s="407" t="s">
        <v>676</v>
      </c>
      <c r="C14" s="407"/>
      <c r="D14" s="407"/>
      <c r="E14" s="407"/>
      <c r="F14" s="407"/>
      <c r="G14" s="407"/>
      <c r="H14" s="407"/>
      <c r="I14" s="407"/>
      <c r="J14" s="407"/>
      <c r="K14" s="407"/>
      <c r="L14" s="70"/>
      <c r="M14" s="419"/>
      <c r="N14" s="423"/>
      <c r="O14" s="423"/>
      <c r="P14" s="423"/>
      <c r="Q14" s="423"/>
      <c r="R14" s="423"/>
      <c r="S14" s="423"/>
      <c r="T14" s="423"/>
      <c r="U14" s="423"/>
      <c r="V14" s="423"/>
      <c r="W14" s="423"/>
      <c r="X14" s="423"/>
      <c r="Y14" s="423"/>
      <c r="Z14" s="423"/>
      <c r="AA14" s="423"/>
      <c r="AB14" s="423"/>
      <c r="AC14" s="423"/>
      <c r="AD14" s="423"/>
      <c r="AE14" s="423"/>
      <c r="AF14" s="423"/>
      <c r="AG14" s="424"/>
      <c r="AH14" s="70"/>
      <c r="AI14" s="65"/>
    </row>
    <row r="15" spans="1:35" ht="18.75" customHeight="1" x14ac:dyDescent="0.2">
      <c r="A15" s="65"/>
      <c r="B15" s="407"/>
      <c r="C15" s="407"/>
      <c r="D15" s="407"/>
      <c r="E15" s="407"/>
      <c r="F15" s="407"/>
      <c r="G15" s="407"/>
      <c r="H15" s="407"/>
      <c r="I15" s="407"/>
      <c r="J15" s="407"/>
      <c r="K15" s="407"/>
      <c r="L15" s="70"/>
      <c r="M15" s="419"/>
      <c r="N15" s="423"/>
      <c r="O15" s="423"/>
      <c r="P15" s="423"/>
      <c r="Q15" s="423"/>
      <c r="R15" s="423"/>
      <c r="S15" s="423"/>
      <c r="T15" s="423"/>
      <c r="U15" s="423"/>
      <c r="V15" s="423"/>
      <c r="W15" s="423"/>
      <c r="X15" s="423"/>
      <c r="Y15" s="423"/>
      <c r="Z15" s="423"/>
      <c r="AA15" s="423"/>
      <c r="AB15" s="423"/>
      <c r="AC15" s="423"/>
      <c r="AD15" s="423"/>
      <c r="AE15" s="423"/>
      <c r="AF15" s="423"/>
      <c r="AG15" s="424"/>
      <c r="AH15" s="70"/>
      <c r="AI15" s="65"/>
    </row>
    <row r="16" spans="1:35" ht="18.75" customHeight="1" x14ac:dyDescent="0.2">
      <c r="A16" s="65"/>
      <c r="B16" s="70"/>
      <c r="C16" s="70"/>
      <c r="D16" s="70"/>
      <c r="E16" s="70"/>
      <c r="F16" s="70"/>
      <c r="G16" s="70"/>
      <c r="H16" s="70"/>
      <c r="I16" s="70"/>
      <c r="J16" s="70"/>
      <c r="K16" s="70"/>
      <c r="L16" s="70"/>
      <c r="M16" s="261"/>
      <c r="N16" s="262"/>
      <c r="O16" s="262"/>
      <c r="P16" s="262"/>
      <c r="Q16" s="262"/>
      <c r="R16" s="262"/>
      <c r="S16" s="262"/>
      <c r="T16" s="262"/>
      <c r="U16" s="262"/>
      <c r="V16" s="262"/>
      <c r="W16" s="262"/>
      <c r="X16" s="262"/>
      <c r="Y16" s="262"/>
      <c r="Z16" s="262"/>
      <c r="AA16" s="262"/>
      <c r="AB16" s="262"/>
      <c r="AC16" s="262"/>
      <c r="AD16" s="262"/>
      <c r="AE16" s="262"/>
      <c r="AF16" s="262"/>
      <c r="AG16" s="263"/>
      <c r="AH16" s="70"/>
      <c r="AI16" s="65"/>
    </row>
    <row r="17" spans="1:35" ht="18.75" customHeight="1" x14ac:dyDescent="0.2">
      <c r="A17" s="65"/>
      <c r="B17" s="70"/>
      <c r="C17" s="70"/>
      <c r="D17" s="70"/>
      <c r="E17" s="70"/>
      <c r="F17" s="70"/>
      <c r="G17" s="70"/>
      <c r="H17" s="70"/>
      <c r="I17" s="70"/>
      <c r="J17" s="70"/>
      <c r="K17" s="70"/>
      <c r="L17" s="70"/>
      <c r="M17" s="261"/>
      <c r="N17" s="262"/>
      <c r="O17" s="262"/>
      <c r="P17" s="262"/>
      <c r="Q17" s="262"/>
      <c r="R17" s="262"/>
      <c r="S17" s="262"/>
      <c r="T17" s="262"/>
      <c r="U17" s="262"/>
      <c r="V17" s="262"/>
      <c r="W17" s="262"/>
      <c r="X17" s="262"/>
      <c r="Y17" s="262"/>
      <c r="Z17" s="262"/>
      <c r="AA17" s="262"/>
      <c r="AB17" s="262"/>
      <c r="AC17" s="262"/>
      <c r="AD17" s="262"/>
      <c r="AE17" s="262"/>
      <c r="AF17" s="262"/>
      <c r="AG17" s="263"/>
      <c r="AH17" s="70"/>
      <c r="AI17" s="65"/>
    </row>
    <row r="18" spans="1:35" ht="18.75" customHeight="1" x14ac:dyDescent="0.2">
      <c r="A18" s="65"/>
      <c r="B18" s="407"/>
      <c r="C18" s="407"/>
      <c r="D18" s="407"/>
      <c r="E18" s="407"/>
      <c r="F18" s="407"/>
      <c r="G18" s="407"/>
      <c r="H18" s="407"/>
      <c r="I18" s="407"/>
      <c r="J18" s="407"/>
      <c r="K18" s="407"/>
      <c r="L18" s="70"/>
      <c r="M18" s="419"/>
      <c r="N18" s="423"/>
      <c r="O18" s="423"/>
      <c r="P18" s="423"/>
      <c r="Q18" s="423"/>
      <c r="R18" s="423"/>
      <c r="S18" s="423"/>
      <c r="T18" s="423"/>
      <c r="U18" s="423"/>
      <c r="V18" s="423"/>
      <c r="W18" s="423"/>
      <c r="X18" s="423"/>
      <c r="Y18" s="423"/>
      <c r="Z18" s="423"/>
      <c r="AA18" s="423"/>
      <c r="AB18" s="423"/>
      <c r="AC18" s="423"/>
      <c r="AD18" s="423"/>
      <c r="AE18" s="423"/>
      <c r="AF18" s="423"/>
      <c r="AG18" s="424"/>
      <c r="AH18" s="70"/>
      <c r="AI18" s="65"/>
    </row>
    <row r="19" spans="1:35" ht="18.75" customHeight="1" x14ac:dyDescent="0.2">
      <c r="A19" s="65"/>
      <c r="B19" s="407"/>
      <c r="C19" s="407"/>
      <c r="D19" s="407"/>
      <c r="E19" s="407"/>
      <c r="F19" s="407"/>
      <c r="G19" s="407"/>
      <c r="H19" s="407"/>
      <c r="I19" s="407"/>
      <c r="J19" s="407"/>
      <c r="K19" s="407"/>
      <c r="L19" s="70"/>
      <c r="M19" s="419"/>
      <c r="N19" s="423"/>
      <c r="O19" s="423"/>
      <c r="P19" s="423"/>
      <c r="Q19" s="423"/>
      <c r="R19" s="423"/>
      <c r="S19" s="423"/>
      <c r="T19" s="423"/>
      <c r="U19" s="423"/>
      <c r="V19" s="423"/>
      <c r="W19" s="423"/>
      <c r="X19" s="423"/>
      <c r="Y19" s="423"/>
      <c r="Z19" s="423"/>
      <c r="AA19" s="423"/>
      <c r="AB19" s="423"/>
      <c r="AC19" s="423"/>
      <c r="AD19" s="423"/>
      <c r="AE19" s="423"/>
      <c r="AF19" s="423"/>
      <c r="AG19" s="424"/>
      <c r="AH19" s="70"/>
      <c r="AI19" s="65"/>
    </row>
    <row r="20" spans="1:35" ht="18.75" customHeight="1" x14ac:dyDescent="0.2">
      <c r="A20" s="65"/>
      <c r="B20" s="409"/>
      <c r="C20" s="409"/>
      <c r="D20" s="409"/>
      <c r="E20" s="409"/>
      <c r="F20" s="409"/>
      <c r="G20" s="409"/>
      <c r="H20" s="409"/>
      <c r="I20" s="409"/>
      <c r="J20" s="409"/>
      <c r="K20" s="409"/>
      <c r="L20" s="70"/>
      <c r="M20" s="419"/>
      <c r="N20" s="423"/>
      <c r="O20" s="423"/>
      <c r="P20" s="423"/>
      <c r="Q20" s="423"/>
      <c r="R20" s="423"/>
      <c r="S20" s="423"/>
      <c r="T20" s="423"/>
      <c r="U20" s="423"/>
      <c r="V20" s="423"/>
      <c r="W20" s="423"/>
      <c r="X20" s="423"/>
      <c r="Y20" s="423"/>
      <c r="Z20" s="423"/>
      <c r="AA20" s="423"/>
      <c r="AB20" s="423"/>
      <c r="AC20" s="423"/>
      <c r="AD20" s="423"/>
      <c r="AE20" s="423"/>
      <c r="AF20" s="423"/>
      <c r="AG20" s="424"/>
      <c r="AH20" s="70"/>
      <c r="AI20" s="65"/>
    </row>
    <row r="21" spans="1:35" ht="18.75" customHeight="1" x14ac:dyDescent="0.2">
      <c r="A21" s="65"/>
      <c r="B21" s="407"/>
      <c r="C21" s="407"/>
      <c r="D21" s="407"/>
      <c r="E21" s="407"/>
      <c r="F21" s="407"/>
      <c r="G21" s="407"/>
      <c r="H21" s="407"/>
      <c r="I21" s="407"/>
      <c r="J21" s="407"/>
      <c r="K21" s="407"/>
      <c r="L21" s="70"/>
      <c r="M21" s="419"/>
      <c r="N21" s="423"/>
      <c r="O21" s="423"/>
      <c r="P21" s="423"/>
      <c r="Q21" s="423"/>
      <c r="R21" s="423"/>
      <c r="S21" s="423"/>
      <c r="T21" s="423"/>
      <c r="U21" s="423"/>
      <c r="V21" s="423"/>
      <c r="W21" s="423"/>
      <c r="X21" s="423"/>
      <c r="Y21" s="423"/>
      <c r="Z21" s="423"/>
      <c r="AA21" s="423"/>
      <c r="AB21" s="423"/>
      <c r="AC21" s="423"/>
      <c r="AD21" s="423"/>
      <c r="AE21" s="423"/>
      <c r="AF21" s="423"/>
      <c r="AG21" s="424"/>
      <c r="AH21" s="70"/>
      <c r="AI21" s="65"/>
    </row>
    <row r="22" spans="1:35" ht="4.5" customHeight="1" x14ac:dyDescent="0.2">
      <c r="A22" s="65"/>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65"/>
    </row>
    <row r="23" spans="1:35" ht="18.75" customHeight="1" x14ac:dyDescent="0.2">
      <c r="A23" s="65"/>
      <c r="B23" s="456" t="s">
        <v>498</v>
      </c>
      <c r="C23" s="407"/>
      <c r="D23" s="407"/>
      <c r="E23" s="407"/>
      <c r="F23" s="407"/>
      <c r="G23" s="407"/>
      <c r="H23" s="407"/>
      <c r="I23" s="407"/>
      <c r="J23" s="407"/>
      <c r="K23" s="407"/>
      <c r="L23" s="70"/>
      <c r="M23" s="419"/>
      <c r="N23" s="423"/>
      <c r="O23" s="423"/>
      <c r="P23" s="423"/>
      <c r="Q23" s="423"/>
      <c r="R23" s="423"/>
      <c r="S23" s="423"/>
      <c r="T23" s="423"/>
      <c r="U23" s="423"/>
      <c r="V23" s="423"/>
      <c r="W23" s="423"/>
      <c r="X23" s="423"/>
      <c r="Y23" s="423"/>
      <c r="Z23" s="423"/>
      <c r="AA23" s="423"/>
      <c r="AB23" s="423"/>
      <c r="AC23" s="423"/>
      <c r="AD23" s="423"/>
      <c r="AE23" s="423"/>
      <c r="AF23" s="423"/>
      <c r="AG23" s="424"/>
      <c r="AH23" s="70"/>
      <c r="AI23" s="65"/>
    </row>
    <row r="24" spans="1:35" ht="5.25" customHeight="1" x14ac:dyDescent="0.2">
      <c r="A24" s="65"/>
      <c r="B24" s="70"/>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65"/>
    </row>
    <row r="25" spans="1:35" x14ac:dyDescent="0.2">
      <c r="A25" s="65"/>
      <c r="B25" s="407" t="s">
        <v>63</v>
      </c>
      <c r="C25" s="407"/>
      <c r="D25" s="407"/>
      <c r="E25" s="407"/>
      <c r="F25" s="407"/>
      <c r="G25" s="407"/>
      <c r="H25" s="407"/>
      <c r="I25" s="407"/>
      <c r="J25" s="407"/>
      <c r="K25" s="407"/>
      <c r="L25" s="70"/>
      <c r="M25" s="407" t="s">
        <v>64</v>
      </c>
      <c r="N25" s="407"/>
      <c r="O25" s="407"/>
      <c r="P25" s="407"/>
      <c r="Q25" s="407"/>
      <c r="R25" s="407"/>
      <c r="S25" s="407"/>
      <c r="T25" s="407"/>
      <c r="U25" s="407"/>
      <c r="V25" s="407"/>
      <c r="W25" s="70"/>
      <c r="X25" s="407" t="s">
        <v>65</v>
      </c>
      <c r="Y25" s="407"/>
      <c r="Z25" s="407"/>
      <c r="AA25" s="407"/>
      <c r="AB25" s="407"/>
      <c r="AC25" s="407"/>
      <c r="AD25" s="407"/>
      <c r="AE25" s="407"/>
      <c r="AF25" s="407"/>
      <c r="AG25" s="407"/>
      <c r="AH25" s="70"/>
      <c r="AI25" s="65"/>
    </row>
    <row r="26" spans="1:35" ht="18.75" customHeight="1" x14ac:dyDescent="0.2">
      <c r="A26" s="65"/>
      <c r="B26" s="419"/>
      <c r="C26" s="423"/>
      <c r="D26" s="423"/>
      <c r="E26" s="423"/>
      <c r="F26" s="423"/>
      <c r="G26" s="423"/>
      <c r="H26" s="423"/>
      <c r="I26" s="423"/>
      <c r="J26" s="423"/>
      <c r="K26" s="424"/>
      <c r="L26" s="70"/>
      <c r="M26" s="431"/>
      <c r="N26" s="432"/>
      <c r="O26" s="432"/>
      <c r="P26" s="432"/>
      <c r="Q26" s="432"/>
      <c r="R26" s="432"/>
      <c r="S26" s="432"/>
      <c r="T26" s="432"/>
      <c r="U26" s="432"/>
      <c r="V26" s="433"/>
      <c r="W26" s="70"/>
      <c r="X26" s="419"/>
      <c r="Y26" s="423"/>
      <c r="Z26" s="423"/>
      <c r="AA26" s="423"/>
      <c r="AB26" s="423"/>
      <c r="AC26" s="423"/>
      <c r="AD26" s="423"/>
      <c r="AE26" s="423"/>
      <c r="AF26" s="423"/>
      <c r="AG26" s="424"/>
      <c r="AH26" s="70"/>
      <c r="AI26" s="65"/>
    </row>
    <row r="27" spans="1:35" ht="4.5" customHeight="1" x14ac:dyDescent="0.2">
      <c r="A27" s="65"/>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65"/>
    </row>
    <row r="28" spans="1:35" x14ac:dyDescent="0.2">
      <c r="A28" s="65"/>
      <c r="B28" s="434" t="s">
        <v>455</v>
      </c>
      <c r="C28" s="434"/>
      <c r="D28" s="434"/>
      <c r="E28" s="434"/>
      <c r="F28" s="434"/>
      <c r="G28" s="434"/>
      <c r="H28" s="434"/>
      <c r="I28" s="434"/>
      <c r="J28" s="434"/>
      <c r="K28" s="434"/>
      <c r="L28" s="70"/>
      <c r="M28" s="434" t="s">
        <v>510</v>
      </c>
      <c r="N28" s="434"/>
      <c r="O28" s="434"/>
      <c r="P28" s="434"/>
      <c r="Q28" s="434"/>
      <c r="R28" s="434"/>
      <c r="S28" s="434"/>
      <c r="T28" s="434"/>
      <c r="U28" s="434"/>
      <c r="V28" s="435"/>
      <c r="W28" s="70"/>
      <c r="X28" s="448" t="s">
        <v>508</v>
      </c>
      <c r="Y28" s="449"/>
      <c r="Z28" s="449"/>
      <c r="AA28" s="449"/>
      <c r="AB28" s="449"/>
      <c r="AC28" s="449"/>
      <c r="AD28" s="449"/>
      <c r="AE28" s="449"/>
      <c r="AF28" s="449"/>
      <c r="AG28" s="449"/>
      <c r="AH28" s="70"/>
      <c r="AI28" s="65"/>
    </row>
    <row r="29" spans="1:35" ht="18.75" customHeight="1" x14ac:dyDescent="0.2">
      <c r="A29" s="65"/>
      <c r="B29" s="428">
        <v>230</v>
      </c>
      <c r="C29" s="429"/>
      <c r="D29" s="429"/>
      <c r="E29" s="429"/>
      <c r="F29" s="71" t="s">
        <v>12</v>
      </c>
      <c r="G29" s="428">
        <v>50</v>
      </c>
      <c r="H29" s="429"/>
      <c r="I29" s="429"/>
      <c r="J29" s="429"/>
      <c r="K29" s="71" t="s">
        <v>62</v>
      </c>
      <c r="L29" s="70"/>
      <c r="M29" s="428" t="s">
        <v>529</v>
      </c>
      <c r="N29" s="429"/>
      <c r="O29" s="429"/>
      <c r="P29" s="429"/>
      <c r="Q29" s="429"/>
      <c r="R29" s="429"/>
      <c r="S29" s="429"/>
      <c r="T29" s="429"/>
      <c r="U29" s="430"/>
      <c r="V29" s="212"/>
      <c r="W29" s="70"/>
      <c r="X29" s="425" t="s">
        <v>509</v>
      </c>
      <c r="Y29" s="426"/>
      <c r="Z29" s="426"/>
      <c r="AA29" s="426"/>
      <c r="AB29" s="426"/>
      <c r="AC29" s="426"/>
      <c r="AD29" s="426"/>
      <c r="AE29" s="426"/>
      <c r="AF29" s="427"/>
      <c r="AG29" s="211"/>
      <c r="AH29" s="70"/>
      <c r="AI29" s="65"/>
    </row>
    <row r="30" spans="1:35" s="4" customFormat="1" ht="4.5" customHeight="1" x14ac:dyDescent="0.2">
      <c r="A30" s="65"/>
      <c r="B30" s="72"/>
      <c r="C30" s="72"/>
      <c r="D30" s="72"/>
      <c r="E30" s="72"/>
      <c r="F30" s="54"/>
      <c r="G30" s="72"/>
      <c r="H30" s="72"/>
      <c r="I30" s="72"/>
      <c r="J30" s="72"/>
      <c r="K30" s="54"/>
      <c r="L30" s="70"/>
      <c r="M30" s="54"/>
      <c r="N30" s="54"/>
      <c r="O30" s="54"/>
      <c r="P30" s="54"/>
      <c r="Q30" s="70"/>
      <c r="R30" s="54"/>
      <c r="S30" s="54"/>
      <c r="T30" s="54"/>
      <c r="U30" s="54"/>
      <c r="V30" s="70"/>
      <c r="W30" s="70"/>
      <c r="X30" s="55"/>
      <c r="Y30" s="55"/>
      <c r="Z30" s="70"/>
      <c r="AA30" s="70"/>
      <c r="AB30" s="70"/>
      <c r="AC30" s="70"/>
      <c r="AD30" s="70"/>
      <c r="AE30" s="70"/>
      <c r="AF30" s="73"/>
      <c r="AG30" s="70"/>
      <c r="AH30" s="70"/>
      <c r="AI30" s="65"/>
    </row>
    <row r="31" spans="1:35" ht="12.75" customHeight="1" x14ac:dyDescent="0.2">
      <c r="A31" s="65"/>
      <c r="B31" s="70"/>
      <c r="C31" s="70"/>
      <c r="D31" s="70"/>
      <c r="E31" s="70"/>
      <c r="F31" s="70"/>
      <c r="G31" s="70"/>
      <c r="H31" s="70"/>
      <c r="I31" s="70"/>
      <c r="J31" s="70"/>
      <c r="K31" s="70"/>
      <c r="L31" s="70"/>
      <c r="M31" s="70"/>
      <c r="N31" s="70"/>
      <c r="O31" s="267"/>
      <c r="P31" s="267"/>
      <c r="Q31" s="267"/>
      <c r="R31" s="70"/>
      <c r="S31" s="70"/>
      <c r="T31" s="267"/>
      <c r="U31" s="267"/>
      <c r="V31" s="267"/>
      <c r="W31" s="278" t="b">
        <f>IF((M29="Mains-LV")*AND(X29="Dimming"),TRUE,FALSE)</f>
        <v>0</v>
      </c>
      <c r="X31" s="436"/>
      <c r="Y31" s="437"/>
      <c r="Z31" s="437"/>
      <c r="AA31" s="437"/>
      <c r="AB31" s="437"/>
      <c r="AC31" s="436"/>
      <c r="AD31" s="437"/>
      <c r="AE31" s="437"/>
      <c r="AF31" s="437"/>
      <c r="AG31" s="267"/>
      <c r="AH31" s="70"/>
      <c r="AI31" s="65"/>
    </row>
    <row r="32" spans="1:35" ht="12.75" customHeight="1" x14ac:dyDescent="0.2">
      <c r="A32" s="376" t="s">
        <v>698</v>
      </c>
      <c r="B32" s="376"/>
      <c r="C32" s="376"/>
      <c r="D32" s="453"/>
      <c r="E32" s="454"/>
      <c r="F32" s="454"/>
      <c r="G32" s="455"/>
      <c r="H32" s="279"/>
      <c r="I32" s="280"/>
      <c r="J32" s="280"/>
      <c r="K32" s="280"/>
      <c r="L32" s="280"/>
      <c r="M32" s="422"/>
      <c r="N32" s="422"/>
      <c r="O32" s="422"/>
      <c r="P32" s="422"/>
      <c r="Q32" s="280"/>
      <c r="R32" s="280"/>
      <c r="S32" s="280"/>
      <c r="T32" s="280"/>
      <c r="U32" s="422"/>
      <c r="V32" s="422"/>
      <c r="W32" s="422"/>
      <c r="X32" s="422"/>
      <c r="Y32" s="280"/>
      <c r="Z32" s="280"/>
      <c r="AA32" s="280"/>
      <c r="AB32" s="280"/>
      <c r="AC32" s="422"/>
      <c r="AD32" s="422"/>
      <c r="AE32" s="422"/>
      <c r="AF32" s="422"/>
      <c r="AG32" s="70"/>
      <c r="AH32" s="70"/>
      <c r="AI32" s="65"/>
    </row>
    <row r="33" spans="1:35" x14ac:dyDescent="0.2">
      <c r="A33" s="68"/>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row>
    <row r="34" spans="1:35" s="1" customFormat="1" x14ac:dyDescent="0.2">
      <c r="A34" s="376" t="s">
        <v>355</v>
      </c>
      <c r="B34" s="376"/>
      <c r="C34" s="376"/>
      <c r="D34" s="453"/>
      <c r="E34" s="454"/>
      <c r="F34" s="454"/>
      <c r="G34" s="455"/>
      <c r="H34" s="380" t="s">
        <v>352</v>
      </c>
      <c r="I34" s="357"/>
      <c r="J34" s="357"/>
      <c r="K34" s="357"/>
      <c r="L34" s="381"/>
      <c r="M34" s="443"/>
      <c r="N34" s="454"/>
      <c r="O34" s="454"/>
      <c r="P34" s="455"/>
      <c r="Q34" s="359" t="s">
        <v>2</v>
      </c>
      <c r="R34" s="359"/>
      <c r="S34" s="359"/>
      <c r="T34" s="443"/>
      <c r="U34" s="444"/>
      <c r="V34" s="385" t="s">
        <v>354</v>
      </c>
      <c r="W34" s="357"/>
      <c r="X34" s="357"/>
      <c r="Y34" s="381"/>
      <c r="Z34" s="443"/>
      <c r="AA34" s="445"/>
      <c r="AB34" s="359" t="s">
        <v>0</v>
      </c>
      <c r="AC34" s="359"/>
      <c r="AD34" s="440"/>
      <c r="AE34" s="441"/>
      <c r="AF34" s="441"/>
      <c r="AG34" s="441"/>
      <c r="AH34" s="442"/>
      <c r="AI34" s="100" t="e" vm="1">
        <v>#VALUE!</v>
      </c>
    </row>
  </sheetData>
  <sheetProtection sheet="1" selectLockedCells="1"/>
  <mergeCells count="56">
    <mergeCell ref="A34:C34"/>
    <mergeCell ref="D34:G34"/>
    <mergeCell ref="H34:L34"/>
    <mergeCell ref="W10:AA10"/>
    <mergeCell ref="M34:P34"/>
    <mergeCell ref="B28:K28"/>
    <mergeCell ref="B29:E29"/>
    <mergeCell ref="G29:J29"/>
    <mergeCell ref="D32:G32"/>
    <mergeCell ref="A32:C32"/>
    <mergeCell ref="B10:K10"/>
    <mergeCell ref="B20:K20"/>
    <mergeCell ref="B23:K23"/>
    <mergeCell ref="B25:K25"/>
    <mergeCell ref="B26:K26"/>
    <mergeCell ref="B21:K21"/>
    <mergeCell ref="B4:K4"/>
    <mergeCell ref="M4:AG4"/>
    <mergeCell ref="B6:K6"/>
    <mergeCell ref="M6:AG6"/>
    <mergeCell ref="B8:K8"/>
    <mergeCell ref="M8:AG8"/>
    <mergeCell ref="B19:K19"/>
    <mergeCell ref="M19:AG19"/>
    <mergeCell ref="M25:V25"/>
    <mergeCell ref="M23:AG23"/>
    <mergeCell ref="X28:AG28"/>
    <mergeCell ref="B12:K12"/>
    <mergeCell ref="M12:AG12"/>
    <mergeCell ref="B18:K18"/>
    <mergeCell ref="M18:AG18"/>
    <mergeCell ref="B14:K14"/>
    <mergeCell ref="M14:AG14"/>
    <mergeCell ref="B15:K15"/>
    <mergeCell ref="M15:AG15"/>
    <mergeCell ref="AD34:AH34"/>
    <mergeCell ref="Q34:S34"/>
    <mergeCell ref="T34:U34"/>
    <mergeCell ref="V34:Y34"/>
    <mergeCell ref="Z34:AA34"/>
    <mergeCell ref="AB34:AC34"/>
    <mergeCell ref="AB10:AF10"/>
    <mergeCell ref="AC32:AF32"/>
    <mergeCell ref="X25:AG25"/>
    <mergeCell ref="M32:P32"/>
    <mergeCell ref="X26:AG26"/>
    <mergeCell ref="X29:AF29"/>
    <mergeCell ref="M29:U29"/>
    <mergeCell ref="M26:V26"/>
    <mergeCell ref="M28:V28"/>
    <mergeCell ref="AC31:AF31"/>
    <mergeCell ref="M21:AG21"/>
    <mergeCell ref="M20:AG20"/>
    <mergeCell ref="M10:Q10"/>
    <mergeCell ref="U32:X32"/>
    <mergeCell ref="X31:AB31"/>
  </mergeCells>
  <phoneticPr fontId="5" type="noConversion"/>
  <conditionalFormatting sqref="H32 M32:P32 U32 AC32:AF32">
    <cfRule type="cellIs" dxfId="8262" priority="5" stopIfTrue="1" operator="equal">
      <formula>0</formula>
    </cfRule>
  </conditionalFormatting>
  <conditionalFormatting sqref="I32:L32">
    <cfRule type="expression" dxfId="8261" priority="8" stopIfTrue="1">
      <formula>IF($M$32=0,TRUE,FALSE)</formula>
    </cfRule>
  </conditionalFormatting>
  <conditionalFormatting sqref="Q32:T32">
    <cfRule type="expression" dxfId="8260" priority="9" stopIfTrue="1">
      <formula>IF($U$32=0,TRUE,FALSE)</formula>
    </cfRule>
  </conditionalFormatting>
  <conditionalFormatting sqref="X31:AB31">
    <cfRule type="expression" dxfId="8259" priority="1" stopIfTrue="1">
      <formula>IF($W$31=TRUE,TRUE)</formula>
    </cfRule>
    <cfRule type="expression" dxfId="8258" priority="2" stopIfTrue="1">
      <formula>IF($W$31=FALSE,FALSE)</formula>
    </cfRule>
  </conditionalFormatting>
  <conditionalFormatting sqref="Y32:AB32">
    <cfRule type="expression" dxfId="8257" priority="11" stopIfTrue="1">
      <formula>IF($AC$32=0,TRUE,FALSE)</formula>
    </cfRule>
  </conditionalFormatting>
  <conditionalFormatting sqref="AC31:AF31">
    <cfRule type="expression" dxfId="8256" priority="3" stopIfTrue="1">
      <formula>IF($W$31=TRUE,TRUE)</formula>
    </cfRule>
    <cfRule type="expression" dxfId="8255" priority="4" stopIfTrue="1">
      <formula>IF($W$31=FALSE,FALSE)</formula>
    </cfRule>
  </conditionalFormatting>
  <dataValidations count="5">
    <dataValidation type="list" allowBlank="1" showErrorMessage="1" error="Select &quot;Dimming&quot; to allow the signals to be dimmed at night by Photo Electric Cell (PEC) or &quot;None&quot; where the signals shall stay bright." sqref="X29:AF29" xr:uid="{00000000-0002-0000-0100-000000000000}">
      <formula1>"Dimming, None"</formula1>
    </dataValidation>
    <dataValidation type="list" allowBlank="1" showErrorMessage="1" error="Select &quot;New&quot; where the scheme will use a new traffic signal controller, or &quot;Modification&quot; where an existing controller will be amended." sqref="M10:Q10" xr:uid="{00000000-0002-0000-0100-000001000000}">
      <formula1>"New, Modification"</formula1>
    </dataValidation>
    <dataValidation type="list" allowBlank="1" showErrorMessage="1" error="Select the operating voltage of the signals, either &quot;Mains (LV)&quot; or &quot;Extra Low Voltage (ELV)&quot; " sqref="M29:U29" xr:uid="{00000000-0002-0000-0100-000002000000}">
      <formula1>"Mains-LV, Extra Low Voltage-ELV, Distributed Control System-ELV"</formula1>
    </dataValidation>
    <dataValidation type="list" allowBlank="1" showInputMessage="1" showErrorMessage="1" sqref="AC31:AF31" xr:uid="{00000000-0002-0000-0100-000003000000}">
      <formula1>"None,27.5V,120V,140V,160V,Not applicable"</formula1>
    </dataValidation>
    <dataValidation type="list" allowBlank="1" showInputMessage="1" showErrorMessage="1" sqref="AB10:AF10" xr:uid="{FFD1AE18-0EBF-4A40-8474-ADBFB81C80F9}">
      <formula1>"Junction,Standalone,Other"</formula1>
    </dataValidation>
  </dataValidations>
  <hyperlinks>
    <hyperlink ref="AI34" location="'Form II'!AC7" display="i" xr:uid="{00000000-0004-0000-0100-000000000000}"/>
  </hyperlinks>
  <pageMargins left="0.74803149606299213" right="0.74803149606299213" top="0.98425196850393704" bottom="0.98425196850393704" header="0.51181102362204722" footer="0.51181102362204722"/>
  <pageSetup paperSize="9" scale="98" orientation="landscape" r:id="rId1"/>
  <headerFooter alignWithMargins="0">
    <oddHeader>&amp;LITS1827E&amp;CTRAFFIC SIGNAL CONTROLLER, WORK SPECIFICATION and CONFIGURATION FORMS
&amp;R&amp;G</oddHeader>
    <oddFooter>&amp;LGeneral Site Data&amp;CPage &amp;P of &amp;N&amp;RForm I</oddFoot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50"/>
  </sheetPr>
  <dimension ref="A1:AQ44"/>
  <sheetViews>
    <sheetView view="pageBreakPreview" zoomScaleNormal="100" zoomScaleSheetLayoutView="100" workbookViewId="0">
      <selection activeCell="E6" sqref="E6"/>
    </sheetView>
  </sheetViews>
  <sheetFormatPr defaultRowHeight="12.75" x14ac:dyDescent="0.2"/>
  <cols>
    <col min="1" max="1" width="3.5703125" customWidth="1"/>
    <col min="2" max="2" width="4.28515625" customWidth="1"/>
    <col min="3"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551</v>
      </c>
    </row>
    <row r="3" spans="1:39" x14ac:dyDescent="0.2">
      <c r="A3" s="7"/>
      <c r="B3" s="4"/>
      <c r="C3" s="4"/>
      <c r="D3" s="687"/>
      <c r="E3" s="687"/>
      <c r="F3" s="687"/>
      <c r="G3" s="687"/>
      <c r="H3" s="687"/>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58" t="s">
        <v>76</v>
      </c>
      <c r="E4" s="759"/>
      <c r="F4" s="759"/>
      <c r="G4" s="759"/>
      <c r="H4" s="759"/>
      <c r="I4" s="759"/>
      <c r="J4" s="759"/>
      <c r="K4" s="759"/>
      <c r="L4" s="759"/>
      <c r="M4" s="759"/>
      <c r="N4" s="759"/>
      <c r="O4" s="759"/>
      <c r="P4" s="759"/>
      <c r="Q4" s="759"/>
      <c r="R4" s="759"/>
      <c r="S4" s="759"/>
      <c r="T4" s="759"/>
      <c r="U4" s="759"/>
      <c r="V4" s="759"/>
      <c r="W4" s="759"/>
      <c r="X4" s="759"/>
      <c r="Y4" s="759"/>
      <c r="Z4" s="759"/>
      <c r="AA4" s="759"/>
      <c r="AB4" s="760"/>
      <c r="AC4" s="760"/>
      <c r="AD4" s="760"/>
      <c r="AE4" s="760"/>
      <c r="AF4" s="760"/>
      <c r="AG4" s="760"/>
      <c r="AH4" s="760"/>
      <c r="AI4" s="761"/>
      <c r="AJ4" s="4"/>
    </row>
    <row r="5" spans="1:39" ht="12.75" customHeight="1" thickBot="1" x14ac:dyDescent="0.25">
      <c r="A5" s="710"/>
      <c r="B5" s="37"/>
      <c r="C5" s="226" t="s">
        <v>28</v>
      </c>
      <c r="D5" s="335" t="str">
        <f>IF('Form XII'!$B$5&lt;&gt;"",'Form XII'!$B$5,"")</f>
        <v/>
      </c>
      <c r="E5" s="335" t="str">
        <f>IF('Form XII'!$B$6&lt;&gt;"",'Form XII'!$B$6,"")</f>
        <v/>
      </c>
      <c r="F5" s="335" t="str">
        <f>IF('Form XII'!$B$7&lt;&gt;"",'Form XII'!$B$7,"")</f>
        <v/>
      </c>
      <c r="G5" s="335" t="str">
        <f>IF('Form XII'!$B$8&lt;&gt;"",'Form XII'!$B$8,"")</f>
        <v/>
      </c>
      <c r="H5" s="335" t="str">
        <f>IF('Form XII'!$B$9&lt;&gt;"",'Form XII'!$B$9,"")</f>
        <v/>
      </c>
      <c r="I5" s="335" t="str">
        <f>IF('Form XII'!$B$10&lt;&gt;"",'Form XII'!$B$10,"")</f>
        <v/>
      </c>
      <c r="J5" s="335" t="str">
        <f>IF('Form XII'!$B$11&lt;&gt;"",'Form XII'!$B$11,"")</f>
        <v/>
      </c>
      <c r="K5" s="335" t="str">
        <f>IF('Form XII'!$B$12&lt;&gt;"",'Form XII'!$B$12,"")</f>
        <v/>
      </c>
      <c r="L5" s="335" t="str">
        <f>IF('Form XII'!$B$13&lt;&gt;"",'Form XII'!$B$13,"")</f>
        <v/>
      </c>
      <c r="M5" s="335" t="str">
        <f>IF('Form XII'!$B$14&lt;&gt;"",'Form XII'!$B$14,"")</f>
        <v/>
      </c>
      <c r="N5" s="335" t="str">
        <f>IF('Form XII'!$B$15&lt;&gt;"",'Form XII'!$B$15,"")</f>
        <v/>
      </c>
      <c r="O5" s="335" t="str">
        <f>IF('Form XII'!$B$16&lt;&gt;"",'Form XII'!$B$16,"")</f>
        <v/>
      </c>
      <c r="P5" s="335" t="str">
        <f>IF('Form XII'!$B$17&lt;&gt;"",'Form XII'!$B$17,"")</f>
        <v/>
      </c>
      <c r="Q5" s="335" t="str">
        <f>IF('Form XII'!$B$18&lt;&gt;"",'Form XII'!$B$18,"")</f>
        <v/>
      </c>
      <c r="R5" s="335" t="str">
        <f>IF('Form XII'!$B$19&lt;&gt;"",'Form XII'!$B$19,"")</f>
        <v/>
      </c>
      <c r="S5" s="335" t="str">
        <f>IF('Form XII'!$B$20&lt;&gt;"",'Form XII'!$B$20,"")</f>
        <v/>
      </c>
      <c r="T5" s="335" t="str">
        <f>IF('Form XII'!$B$21&lt;&gt;"",'Form XII'!$B$21,"")</f>
        <v/>
      </c>
      <c r="U5" s="335" t="str">
        <f>IF('Form XII'!$B$22&lt;&gt;"",'Form XII'!$B$22,"")</f>
        <v/>
      </c>
      <c r="V5" s="335" t="str">
        <f>IF('Form XII'!$B$23&lt;&gt;"",'Form XII'!$B$23,"")</f>
        <v/>
      </c>
      <c r="W5" s="335" t="str">
        <f>IF('Form XII'!$B$24&lt;&gt;"",'Form XII'!$B$24,"")</f>
        <v/>
      </c>
      <c r="X5" s="335" t="str">
        <f>IF('Form XII'!$B$25&lt;&gt;"",'Form XII'!$B$25,"")</f>
        <v/>
      </c>
      <c r="Y5" s="335" t="str">
        <f>IF('Form XII'!$B$26&lt;&gt;"",'Form XII'!$B$26,"")</f>
        <v/>
      </c>
      <c r="Z5" s="335" t="str">
        <f>IF('Form XII'!$B$27&lt;&gt;"",'Form XII'!$B$27,"")</f>
        <v/>
      </c>
      <c r="AA5" s="335" t="str">
        <f>IF('Form XII'!$B$28&lt;&gt;"",'Form XII'!$B$28,"")</f>
        <v/>
      </c>
      <c r="AB5" s="335" t="str">
        <f>IF('Form XII'!$B$29&lt;&gt;"",'Form XII'!$B$29,"")</f>
        <v/>
      </c>
      <c r="AC5" s="335" t="str">
        <f>IF('Form XII'!$B$30&lt;&gt;"",'Form XII'!$B$30,"")</f>
        <v/>
      </c>
      <c r="AD5" s="335" t="str">
        <f>IF('Form XII'!$B$31&lt;&gt;"",'Form XII'!$B$31,"")</f>
        <v/>
      </c>
      <c r="AE5" s="335" t="str">
        <f>IF('Form XII'!$B$32&lt;&gt;"",'Form XII'!$B$32,"")</f>
        <v/>
      </c>
      <c r="AF5" s="335" t="str">
        <f>IF('Form XII'!$B$33&lt;&gt;"",'Form XII'!$B$33,"")</f>
        <v/>
      </c>
      <c r="AG5" s="335" t="str">
        <f>IF('Form XII'!$B$34&lt;&gt;"",'Form XII'!$B$34,"")</f>
        <v/>
      </c>
      <c r="AH5" s="335" t="str">
        <f>IF('Form XII'!$B$35&lt;&gt;"",'Form XII'!$B$35,"")</f>
        <v/>
      </c>
      <c r="AI5" s="335" t="str">
        <f>IF('Form XII'!$B$36&lt;&gt;"",'Form XII'!$B$36,"")</f>
        <v/>
      </c>
      <c r="AJ5" s="4"/>
    </row>
    <row r="6" spans="1:39" ht="12.75" customHeight="1" x14ac:dyDescent="0.2">
      <c r="A6" s="394"/>
      <c r="B6" s="728" t="s">
        <v>78</v>
      </c>
      <c r="C6" s="336" t="str">
        <f>IF('Form XII'!$B$5&lt;&gt;"",'Form XII'!$B$5,"")</f>
        <v/>
      </c>
      <c r="D6" s="223"/>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4"/>
    </row>
    <row r="7" spans="1:39" ht="12.75" customHeight="1" x14ac:dyDescent="0.2">
      <c r="A7" s="394"/>
      <c r="B7" s="756"/>
      <c r="C7" s="336" t="str">
        <f>IF('Form XII'!$B$6&lt;&gt;"",'Form XII'!$B$6,"")</f>
        <v/>
      </c>
      <c r="D7" s="225"/>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394"/>
      <c r="B8" s="756"/>
      <c r="C8" s="336" t="str">
        <f>IF('Form XII'!$B$7&lt;&gt;"",'Form XII'!$B$7,"")</f>
        <v/>
      </c>
      <c r="D8" s="225"/>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394"/>
      <c r="B9" s="756"/>
      <c r="C9" s="336" t="str">
        <f>IF('Form XII'!$B$8&lt;&gt;"",'Form XII'!$B$8,"")</f>
        <v/>
      </c>
      <c r="D9" s="225"/>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394"/>
      <c r="B10" s="756"/>
      <c r="C10" s="336" t="str">
        <f>IF('Form XII'!$B$9&lt;&gt;"",'Form XII'!$B$9,"")</f>
        <v/>
      </c>
      <c r="D10" s="225"/>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56"/>
      <c r="C11" s="336" t="str">
        <f>IF('Form XII'!$B$10&lt;&gt;"",'Form XII'!$B$10,"")</f>
        <v/>
      </c>
      <c r="D11" s="225"/>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56"/>
      <c r="C12" s="336" t="str">
        <f>IF('Form XII'!$B$11&lt;&gt;"",'Form XII'!$B$11,"")</f>
        <v/>
      </c>
      <c r="D12" s="225"/>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56"/>
      <c r="C13" s="336" t="str">
        <f>IF('Form XII'!$B$12&lt;&gt;"",'Form XII'!$B$12,"")</f>
        <v/>
      </c>
      <c r="D13" s="225"/>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56"/>
      <c r="C14" s="336" t="str">
        <f>IF('Form XII'!$B$13&lt;&gt;"",'Form XII'!$B$13,"")</f>
        <v/>
      </c>
      <c r="D14" s="225"/>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56"/>
      <c r="C15" s="336" t="str">
        <f>IF('Form XII'!$B$14&lt;&gt;"",'Form XII'!$B$14,"")</f>
        <v/>
      </c>
      <c r="D15" s="225"/>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56"/>
      <c r="C16" s="336" t="str">
        <f>IF('Form XII'!$B$15&lt;&gt;"",'Form XII'!$B$15,"")</f>
        <v/>
      </c>
      <c r="D16" s="225"/>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56"/>
      <c r="C17" s="336" t="str">
        <f>IF('Form XII'!$B$16&lt;&gt;"",'Form XII'!$B$16,"")</f>
        <v/>
      </c>
      <c r="D17" s="225"/>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56"/>
      <c r="C18" s="336" t="str">
        <f>IF('Form XII'!$B$17&lt;&gt;"",'Form XII'!$B$17,"")</f>
        <v/>
      </c>
      <c r="D18" s="225"/>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56"/>
      <c r="C19" s="336" t="str">
        <f>IF('Form XII'!$B$18&lt;&gt;"",'Form XII'!$B$18,"")</f>
        <v/>
      </c>
      <c r="D19" s="225"/>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56"/>
      <c r="C20" s="336" t="str">
        <f>IF('Form XII'!$B$19&lt;&gt;"",'Form XII'!$B$19,"")</f>
        <v/>
      </c>
      <c r="D20" s="225"/>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56"/>
      <c r="C21" s="336" t="str">
        <f>IF('Form XII'!$B$20&lt;&gt;"",'Form XII'!$B$20,"")</f>
        <v/>
      </c>
      <c r="D21" s="225"/>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56"/>
      <c r="C22" s="336" t="str">
        <f>IF('Form XII'!$B$21&lt;&gt;"",'Form XII'!$B$21,"")</f>
        <v/>
      </c>
      <c r="D22" s="225"/>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56"/>
      <c r="C23" s="336" t="str">
        <f>IF('Form XII'!$B$22&lt;&gt;"",'Form XII'!$B$22,"")</f>
        <v/>
      </c>
      <c r="D23" s="225"/>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56"/>
      <c r="C24" s="336" t="str">
        <f>IF('Form XII'!$B$23&lt;&gt;"",'Form XII'!$B$23,"")</f>
        <v/>
      </c>
      <c r="D24" s="225"/>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56"/>
      <c r="C25" s="336" t="str">
        <f>IF('Form XII'!$B$24&lt;&gt;"",'Form XII'!$B$24,"")</f>
        <v/>
      </c>
      <c r="D25" s="225"/>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56"/>
      <c r="C26" s="336" t="str">
        <f>IF('Form XII'!$B$25&lt;&gt;"",'Form XII'!$B$25,"")</f>
        <v/>
      </c>
      <c r="D26" s="225"/>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56"/>
      <c r="C27" s="336" t="str">
        <f>IF('Form XII'!$B$26&lt;&gt;"",'Form XII'!$B$26,"")</f>
        <v/>
      </c>
      <c r="D27" s="225"/>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56"/>
      <c r="C28" s="336" t="str">
        <f>IF('Form XII'!$B$27&lt;&gt;"",'Form XII'!$B$27,"")</f>
        <v/>
      </c>
      <c r="D28" s="225"/>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56"/>
      <c r="C29" s="336" t="str">
        <f>IF('Form XII'!$B$28&lt;&gt;"",'Form XII'!$B$28,"")</f>
        <v/>
      </c>
      <c r="D29" s="225"/>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56"/>
      <c r="C30" s="336" t="str">
        <f>IF('Form XII'!$B$29&lt;&gt;"",'Form XII'!$B$29,"")</f>
        <v/>
      </c>
      <c r="D30" s="225"/>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56"/>
      <c r="C31" s="336" t="str">
        <f>IF('Form XII'!$B$30&lt;&gt;"",'Form XII'!$B$30,"")</f>
        <v/>
      </c>
      <c r="D31" s="225"/>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56"/>
      <c r="C32" s="336" t="str">
        <f>IF('Form XII'!$B$31&lt;&gt;"",'Form XII'!$B$31,"")</f>
        <v/>
      </c>
      <c r="D32" s="225"/>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43" x14ac:dyDescent="0.2">
      <c r="A33" s="4"/>
      <c r="B33" s="756"/>
      <c r="C33" s="336" t="str">
        <f>IF('Form XII'!$B$32&lt;&gt;"",'Form XII'!$B$32,"")</f>
        <v/>
      </c>
      <c r="D33" s="225"/>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43" x14ac:dyDescent="0.2">
      <c r="A34" s="4"/>
      <c r="B34" s="756"/>
      <c r="C34" s="336" t="str">
        <f>IF('Form XII'!$B$33&lt;&gt;"",'Form XII'!$B$33,"")</f>
        <v/>
      </c>
      <c r="D34" s="225"/>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43" x14ac:dyDescent="0.2">
      <c r="A35" s="4"/>
      <c r="B35" s="756"/>
      <c r="C35" s="336" t="str">
        <f>IF('Form XII'!$B$34&lt;&gt;"",'Form XII'!$B$34,"")</f>
        <v/>
      </c>
      <c r="D35" s="225"/>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43" x14ac:dyDescent="0.2">
      <c r="A36" s="4"/>
      <c r="B36" s="756"/>
      <c r="C36" s="336" t="str">
        <f>IF('Form XII'!$B$35&lt;&gt;"",'Form XII'!$B$35,"")</f>
        <v/>
      </c>
      <c r="D36" s="225"/>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43" x14ac:dyDescent="0.2">
      <c r="A37" s="4"/>
      <c r="B37" s="757"/>
      <c r="C37" s="336" t="str">
        <f>IF('Form XII'!$B$36&lt;&gt;"",'Form XII'!$B$36,"")</f>
        <v/>
      </c>
      <c r="D37" s="225"/>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43" ht="16.5" customHeight="1" x14ac:dyDescent="0.2">
      <c r="A38" s="4"/>
      <c r="B38" s="647" t="s">
        <v>623</v>
      </c>
      <c r="C38" s="738"/>
      <c r="D38" s="241" t="s">
        <v>75</v>
      </c>
      <c r="E38" s="241" t="s">
        <v>625</v>
      </c>
      <c r="F38" s="241" t="s">
        <v>626</v>
      </c>
      <c r="G38" s="241" t="s">
        <v>627</v>
      </c>
      <c r="H38" s="241" t="s">
        <v>628</v>
      </c>
      <c r="I38" s="241" t="s">
        <v>629</v>
      </c>
      <c r="J38" s="241" t="s">
        <v>630</v>
      </c>
      <c r="K38" s="241" t="s">
        <v>631</v>
      </c>
      <c r="L38" s="659" t="s">
        <v>25</v>
      </c>
      <c r="M38" s="592"/>
      <c r="N38" s="754" t="s">
        <v>632</v>
      </c>
      <c r="O38" s="754"/>
      <c r="P38" s="754"/>
      <c r="Q38" s="754"/>
      <c r="R38" s="754"/>
      <c r="S38" s="754"/>
      <c r="T38" s="754"/>
      <c r="U38" s="754"/>
      <c r="V38" s="754"/>
      <c r="W38" s="754"/>
      <c r="X38" s="754"/>
      <c r="Y38" s="754"/>
      <c r="Z38" s="754"/>
      <c r="AA38" s="754"/>
      <c r="AB38" s="754"/>
      <c r="AC38" s="754"/>
      <c r="AD38" s="754"/>
      <c r="AE38" s="754"/>
      <c r="AF38" s="754"/>
      <c r="AG38" s="754"/>
      <c r="AH38" s="754"/>
      <c r="AI38" s="754"/>
      <c r="AJ38" s="38"/>
      <c r="AK38" s="270"/>
      <c r="AL38" s="270"/>
      <c r="AM38" s="270"/>
      <c r="AN38" s="270"/>
      <c r="AO38" s="270"/>
      <c r="AP38" s="270"/>
      <c r="AQ38" s="270"/>
    </row>
    <row r="39" spans="1:43" ht="12.75" customHeight="1" x14ac:dyDescent="0.2">
      <c r="A39" s="4"/>
      <c r="B39" s="739"/>
      <c r="C39" s="740"/>
      <c r="D39" s="282"/>
      <c r="E39" s="282"/>
      <c r="F39" s="282"/>
      <c r="G39" s="282"/>
      <c r="H39" s="282"/>
      <c r="I39" s="282"/>
      <c r="J39" s="282"/>
      <c r="K39" s="282"/>
      <c r="L39" s="591"/>
      <c r="M39" s="592"/>
      <c r="N39" s="355" t="s">
        <v>635</v>
      </c>
      <c r="O39" s="355"/>
      <c r="P39" s="355"/>
      <c r="Q39" s="355"/>
      <c r="R39" s="355"/>
      <c r="S39" s="355"/>
      <c r="T39" s="355"/>
      <c r="U39" s="355"/>
      <c r="V39" s="355"/>
      <c r="W39" s="355"/>
      <c r="X39" s="355"/>
      <c r="Y39" s="355"/>
      <c r="Z39" s="355"/>
      <c r="AA39" s="355"/>
      <c r="AB39" s="355"/>
      <c r="AC39" s="355"/>
      <c r="AD39" s="355"/>
      <c r="AE39" s="355"/>
      <c r="AF39" s="355"/>
      <c r="AG39" s="355"/>
      <c r="AH39" s="355"/>
      <c r="AI39" s="355"/>
      <c r="AJ39" s="38"/>
      <c r="AK39" s="270"/>
      <c r="AL39" s="270"/>
      <c r="AM39" s="270"/>
      <c r="AN39" s="270"/>
      <c r="AO39" s="270"/>
      <c r="AP39" s="270"/>
      <c r="AQ39" s="270"/>
    </row>
    <row r="40" spans="1:43" ht="12.75" customHeight="1" x14ac:dyDescent="0.2">
      <c r="A40" s="4"/>
      <c r="B40" s="659"/>
      <c r="C40" s="592"/>
      <c r="D40" s="38"/>
      <c r="E40" s="15"/>
      <c r="F40" s="15"/>
      <c r="G40" s="15"/>
      <c r="H40" s="15"/>
      <c r="I40" s="15"/>
      <c r="J40" s="15"/>
      <c r="K40" s="15"/>
      <c r="L40" s="591"/>
      <c r="M40" s="592"/>
      <c r="N40" s="755"/>
      <c r="O40" s="755"/>
      <c r="P40" s="755"/>
      <c r="Q40" s="755"/>
      <c r="R40" s="755"/>
      <c r="S40" s="755"/>
      <c r="T40" s="755"/>
      <c r="U40" s="755"/>
      <c r="V40" s="755"/>
      <c r="W40" s="755"/>
      <c r="X40" s="755"/>
      <c r="Y40" s="755"/>
      <c r="Z40" s="755"/>
      <c r="AA40" s="755"/>
      <c r="AB40" s="755"/>
      <c r="AC40" s="755"/>
      <c r="AD40" s="755"/>
      <c r="AE40" s="755"/>
      <c r="AF40" s="755"/>
      <c r="AG40" s="755"/>
      <c r="AH40" s="755"/>
      <c r="AI40" s="755"/>
      <c r="AJ40" s="38"/>
      <c r="AK40" s="270"/>
      <c r="AL40" s="270"/>
      <c r="AM40" s="270"/>
      <c r="AN40" s="270"/>
      <c r="AO40" s="270"/>
      <c r="AP40" s="270"/>
      <c r="AQ40" s="270"/>
    </row>
    <row r="41" spans="1:43" ht="12.75" customHeight="1" x14ac:dyDescent="0.2">
      <c r="A41" s="4"/>
      <c r="B41" s="591"/>
      <c r="C41" s="592"/>
      <c r="D41" s="210"/>
      <c r="E41" s="12"/>
      <c r="F41" s="12"/>
      <c r="G41" s="12"/>
      <c r="H41" s="12"/>
      <c r="I41" s="12"/>
      <c r="J41" s="12"/>
      <c r="K41" s="12"/>
      <c r="L41" s="12"/>
      <c r="M41" s="752" t="s">
        <v>77</v>
      </c>
      <c r="N41" s="753"/>
      <c r="O41" s="753"/>
      <c r="P41" s="746"/>
      <c r="Q41" s="762"/>
      <c r="R41" s="762"/>
      <c r="S41" s="762"/>
      <c r="T41" s="762"/>
      <c r="U41" s="762"/>
      <c r="V41" s="762"/>
      <c r="W41" s="762"/>
      <c r="X41" s="762"/>
      <c r="Y41" s="762"/>
      <c r="Z41" s="762"/>
      <c r="AA41" s="762"/>
      <c r="AB41" s="762"/>
      <c r="AC41" s="762"/>
      <c r="AD41" s="762"/>
      <c r="AE41" s="762"/>
      <c r="AF41" s="762"/>
      <c r="AG41" s="762"/>
      <c r="AH41" s="762"/>
      <c r="AI41" s="763"/>
      <c r="AJ41" s="4"/>
    </row>
    <row r="42" spans="1:43" x14ac:dyDescent="0.2">
      <c r="A42" s="7"/>
      <c r="B42" s="591"/>
      <c r="C42" s="592"/>
      <c r="D42" s="12"/>
      <c r="E42" s="12"/>
      <c r="F42" s="12"/>
      <c r="G42" s="12"/>
      <c r="H42" s="12"/>
      <c r="I42" s="12"/>
      <c r="J42" s="12"/>
      <c r="K42" s="12"/>
      <c r="L42" s="12"/>
      <c r="M42" s="12"/>
      <c r="N42" s="15"/>
      <c r="O42" s="15"/>
      <c r="P42" s="764"/>
      <c r="Q42" s="765"/>
      <c r="R42" s="765"/>
      <c r="S42" s="765"/>
      <c r="T42" s="765"/>
      <c r="U42" s="765"/>
      <c r="V42" s="765"/>
      <c r="W42" s="765"/>
      <c r="X42" s="765"/>
      <c r="Y42" s="765"/>
      <c r="Z42" s="765"/>
      <c r="AA42" s="765"/>
      <c r="AB42" s="765"/>
      <c r="AC42" s="765"/>
      <c r="AD42" s="765"/>
      <c r="AE42" s="765"/>
      <c r="AF42" s="765"/>
      <c r="AG42" s="765"/>
      <c r="AH42" s="765"/>
      <c r="AI42" s="766"/>
      <c r="AJ42" s="4"/>
    </row>
    <row r="43" spans="1:43" x14ac:dyDescent="0.2">
      <c r="A43" s="2"/>
      <c r="B43" s="608" t="s">
        <v>319</v>
      </c>
      <c r="C43" s="563"/>
      <c r="D43" s="563"/>
      <c r="E43" s="563"/>
      <c r="F43" s="563"/>
      <c r="G43" s="563"/>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4"/>
    </row>
    <row r="44" spans="1:43" s="1" customFormat="1" x14ac:dyDescent="0.2">
      <c r="A44" s="376" t="s">
        <v>355</v>
      </c>
      <c r="B44" s="376"/>
      <c r="C44" s="376"/>
      <c r="D44" s="377">
        <f>'Form I'!$D$34</f>
        <v>0</v>
      </c>
      <c r="E44" s="499"/>
      <c r="F44" s="499"/>
      <c r="G44" s="500"/>
      <c r="H44" s="380" t="s">
        <v>352</v>
      </c>
      <c r="I44" s="357"/>
      <c r="J44" s="357"/>
      <c r="K44" s="357"/>
      <c r="L44" s="381"/>
      <c r="M44" s="501">
        <f>'Form I'!$M$34</f>
        <v>0</v>
      </c>
      <c r="N44" s="499"/>
      <c r="O44" s="499"/>
      <c r="P44" s="500"/>
      <c r="Q44" s="359" t="s">
        <v>2</v>
      </c>
      <c r="R44" s="359"/>
      <c r="S44" s="359"/>
      <c r="T44" s="443"/>
      <c r="U44" s="444"/>
      <c r="V44" s="385" t="s">
        <v>354</v>
      </c>
      <c r="W44" s="357"/>
      <c r="X44" s="357"/>
      <c r="Y44" s="381"/>
      <c r="Z44" s="443"/>
      <c r="AA44" s="445"/>
      <c r="AB44" s="359" t="s">
        <v>0</v>
      </c>
      <c r="AC44" s="359"/>
      <c r="AD44" s="359"/>
      <c r="AE44" s="440"/>
      <c r="AF44" s="441"/>
      <c r="AG44" s="441"/>
      <c r="AH44" s="441"/>
      <c r="AI44" s="442"/>
      <c r="AJ44" s="100" t="e" vm="1">
        <v>#VALUE!</v>
      </c>
    </row>
  </sheetData>
  <sheetProtection sheet="1" selectLockedCells="1"/>
  <mergeCells count="22">
    <mergeCell ref="A5:A10"/>
    <mergeCell ref="D3:H3"/>
    <mergeCell ref="B6:B37"/>
    <mergeCell ref="D4:AI4"/>
    <mergeCell ref="V44:Y44"/>
    <mergeCell ref="Z44:AA44"/>
    <mergeCell ref="AB44:AD44"/>
    <mergeCell ref="A44:C44"/>
    <mergeCell ref="H44:L44"/>
    <mergeCell ref="Q44:S44"/>
    <mergeCell ref="T44:U44"/>
    <mergeCell ref="M44:P44"/>
    <mergeCell ref="B43:AI43"/>
    <mergeCell ref="B40:C42"/>
    <mergeCell ref="P41:AI42"/>
    <mergeCell ref="D44:G44"/>
    <mergeCell ref="L38:M40"/>
    <mergeCell ref="M41:O41"/>
    <mergeCell ref="B38:C39"/>
    <mergeCell ref="N38:AI38"/>
    <mergeCell ref="AE44:AI44"/>
    <mergeCell ref="N39:AI40"/>
  </mergeCells>
  <phoneticPr fontId="5" type="noConversion"/>
  <conditionalFormatting sqref="D44:G44 M44:P44">
    <cfRule type="cellIs" dxfId="266" priority="98" stopIfTrue="1" operator="equal">
      <formula>0</formula>
    </cfRule>
  </conditionalFormatting>
  <conditionalFormatting sqref="D38">
    <cfRule type="expression" dxfId="265" priority="78" stopIfTrue="1">
      <formula>IF($O$14=" UTC",TRUE)</formula>
    </cfRule>
  </conditionalFormatting>
  <conditionalFormatting sqref="J38">
    <cfRule type="expression" dxfId="264" priority="79" stopIfTrue="1">
      <formula>IF($U$14=" PR",TRUE)</formula>
    </cfRule>
  </conditionalFormatting>
  <conditionalFormatting sqref="K38">
    <cfRule type="expression" dxfId="263" priority="80" stopIfTrue="1">
      <formula>IF($V$14=" EM",TRUE)</formula>
    </cfRule>
  </conditionalFormatting>
  <conditionalFormatting sqref="E38">
    <cfRule type="expression" dxfId="262" priority="81" stopIfTrue="1">
      <formula>IF($P$14=" MA",TRUE)</formula>
    </cfRule>
  </conditionalFormatting>
  <conditionalFormatting sqref="F38">
    <cfRule type="expression" dxfId="261" priority="82" stopIfTrue="1">
      <formula>IF($Q$14=" CLF",TRUE)</formula>
    </cfRule>
  </conditionalFormatting>
  <conditionalFormatting sqref="G38">
    <cfRule type="expression" dxfId="260" priority="83" stopIfTrue="1">
      <formula>IF($R$14=" VA",TRUE)</formula>
    </cfRule>
  </conditionalFormatting>
  <conditionalFormatting sqref="H38">
    <cfRule type="expression" dxfId="259" priority="84" stopIfTrue="1">
      <formula>IF($S$14=" HC",TRUE)</formula>
    </cfRule>
  </conditionalFormatting>
  <conditionalFormatting sqref="I38">
    <cfRule type="expression" dxfId="258" priority="85" stopIfTrue="1">
      <formula>IF($T$14=" MN",TRUE)</formula>
    </cfRule>
  </conditionalFormatting>
  <conditionalFormatting sqref="D39:K39">
    <cfRule type="containsBlanks" dxfId="257" priority="77">
      <formula>LEN(TRIM(D39))=0</formula>
    </cfRule>
  </conditionalFormatting>
  <conditionalFormatting sqref="D39:K39">
    <cfRule type="containsText" dxfId="256" priority="76" operator="containsText" text="N">
      <formula>NOT(ISERROR(SEARCH("N",D39)))</formula>
    </cfRule>
  </conditionalFormatting>
  <dataValidations count="1">
    <dataValidation type="list" allowBlank="1" showInputMessage="1" showErrorMessage="1" sqref="D39:K39" xr:uid="{0B1E1CFC-5B9B-463F-B87C-C13494F97C18}">
      <formula1>$AM$1:$AM$2</formula1>
    </dataValidation>
  </dataValidations>
  <hyperlinks>
    <hyperlink ref="AJ44" location="'Form II'!AC25" display="i" xr:uid="{00000000-0004-0000-1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XIII(a)</oddFooter>
  </headerFooter>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551</v>
      </c>
    </row>
    <row r="3" spans="1:39" x14ac:dyDescent="0.2">
      <c r="A3" s="7"/>
      <c r="B3" s="4"/>
      <c r="C3" s="4"/>
      <c r="D3" s="687"/>
      <c r="E3" s="687"/>
      <c r="F3" s="687"/>
      <c r="G3" s="687"/>
      <c r="H3" s="687"/>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58" t="s">
        <v>76</v>
      </c>
      <c r="E4" s="759"/>
      <c r="F4" s="759"/>
      <c r="G4" s="759"/>
      <c r="H4" s="759"/>
      <c r="I4" s="759"/>
      <c r="J4" s="759"/>
      <c r="K4" s="759"/>
      <c r="L4" s="759"/>
      <c r="M4" s="759"/>
      <c r="N4" s="759"/>
      <c r="O4" s="759"/>
      <c r="P4" s="759"/>
      <c r="Q4" s="759"/>
      <c r="R4" s="759"/>
      <c r="S4" s="759"/>
      <c r="T4" s="759"/>
      <c r="U4" s="759"/>
      <c r="V4" s="759"/>
      <c r="W4" s="759"/>
      <c r="X4" s="759"/>
      <c r="Y4" s="759"/>
      <c r="Z4" s="759"/>
      <c r="AA4" s="759"/>
      <c r="AB4" s="760"/>
      <c r="AC4" s="760"/>
      <c r="AD4" s="760"/>
      <c r="AE4" s="760"/>
      <c r="AF4" s="760"/>
      <c r="AG4" s="760"/>
      <c r="AH4" s="760"/>
      <c r="AI4" s="761"/>
      <c r="AJ4" s="4"/>
    </row>
    <row r="5" spans="1:39" ht="12.75" customHeight="1" thickBot="1" x14ac:dyDescent="0.25">
      <c r="A5" s="710"/>
      <c r="B5" s="37"/>
      <c r="C5" s="226" t="s">
        <v>28</v>
      </c>
      <c r="D5" s="334" t="str">
        <f>IF('Form XII'!$B$5&lt;&gt;"",'Form XII'!$B$5,"")</f>
        <v/>
      </c>
      <c r="E5" s="334" t="str">
        <f>IF('Form XII'!$B$6&lt;&gt;"",'Form XII'!$B$6,"")</f>
        <v/>
      </c>
      <c r="F5" s="334" t="str">
        <f>IF('Form XII'!$B$7&lt;&gt;"",'Form XII'!$B$7,"")</f>
        <v/>
      </c>
      <c r="G5" s="334" t="str">
        <f>IF('Form XII'!$B$8&lt;&gt;"",'Form XII'!$B$8,"")</f>
        <v/>
      </c>
      <c r="H5" s="334" t="str">
        <f>IF('Form XII'!$B$9&lt;&gt;"",'Form XII'!$B$9,"")</f>
        <v/>
      </c>
      <c r="I5" s="334" t="str">
        <f>IF('Form XII'!$B$10&lt;&gt;"",'Form XII'!$B$10,"")</f>
        <v/>
      </c>
      <c r="J5" s="334" t="str">
        <f>IF('Form XII'!$B$11&lt;&gt;"",'Form XII'!$B$11,"")</f>
        <v/>
      </c>
      <c r="K5" s="334" t="str">
        <f>IF('Form XII'!$B$12&lt;&gt;"",'Form XII'!$B$12,"")</f>
        <v/>
      </c>
      <c r="L5" s="334" t="str">
        <f>IF('Form XII'!$B$13&lt;&gt;"",'Form XII'!$B$13,"")</f>
        <v/>
      </c>
      <c r="M5" s="334" t="str">
        <f>IF('Form XII'!$B$14&lt;&gt;"",'Form XII'!$B$14,"")</f>
        <v/>
      </c>
      <c r="N5" s="334" t="str">
        <f>IF('Form XII'!$B$15&lt;&gt;"",'Form XII'!$B$15,"")</f>
        <v/>
      </c>
      <c r="O5" s="334" t="str">
        <f>IF('Form XII'!$B$16&lt;&gt;"",'Form XII'!$B$16,"")</f>
        <v/>
      </c>
      <c r="P5" s="334" t="str">
        <f>IF('Form XII'!$B$17&lt;&gt;"",'Form XII'!$B$17,"")</f>
        <v/>
      </c>
      <c r="Q5" s="334" t="str">
        <f>IF('Form XII'!$B$18&lt;&gt;"",'Form XII'!$B$18,"")</f>
        <v/>
      </c>
      <c r="R5" s="334" t="str">
        <f>IF('Form XII'!$B$19&lt;&gt;"",'Form XII'!$B$19,"")</f>
        <v/>
      </c>
      <c r="S5" s="334" t="str">
        <f>IF('Form XII'!$B$20&lt;&gt;"",'Form XII'!$B$20,"")</f>
        <v/>
      </c>
      <c r="T5" s="334" t="str">
        <f>IF('Form XII'!$B$21&lt;&gt;"",'Form XII'!$B$21,"")</f>
        <v/>
      </c>
      <c r="U5" s="334" t="str">
        <f>IF('Form XII'!$B$22&lt;&gt;"",'Form XII'!$B$22,"")</f>
        <v/>
      </c>
      <c r="V5" s="334" t="str">
        <f>IF('Form XII'!$B$23&lt;&gt;"",'Form XII'!$B$23,"")</f>
        <v/>
      </c>
      <c r="W5" s="334" t="str">
        <f>IF('Form XII'!$B$24&lt;&gt;"",'Form XII'!$B$24,"")</f>
        <v/>
      </c>
      <c r="X5" s="334" t="str">
        <f>IF('Form XII'!$B$25&lt;&gt;"",'Form XII'!$B$25,"")</f>
        <v/>
      </c>
      <c r="Y5" s="334" t="str">
        <f>IF('Form XII'!$B$26&lt;&gt;"",'Form XII'!$B$26,"")</f>
        <v/>
      </c>
      <c r="Z5" s="334" t="str">
        <f>IF('Form XII'!$B$27&lt;&gt;"",'Form XII'!$B$27,"")</f>
        <v/>
      </c>
      <c r="AA5" s="334" t="str">
        <f>IF('Form XII'!$B$28&lt;&gt;"",'Form XII'!$B$28,"")</f>
        <v/>
      </c>
      <c r="AB5" s="334" t="str">
        <f>IF('Form XII'!$B$29&lt;&gt;"",'Form XII'!$B$29,"")</f>
        <v/>
      </c>
      <c r="AC5" s="334" t="str">
        <f>IF('Form XII'!$B$30&lt;&gt;"",'Form XII'!$B$30,"")</f>
        <v/>
      </c>
      <c r="AD5" s="334" t="str">
        <f>IF('Form XII'!$B$31&lt;&gt;"",'Form XII'!$B$31,"")</f>
        <v/>
      </c>
      <c r="AE5" s="334" t="str">
        <f>IF('Form XII'!$B$32&lt;&gt;"",'Form XII'!$B$32,"")</f>
        <v/>
      </c>
      <c r="AF5" s="334" t="str">
        <f>IF('Form XII'!$B$33&lt;&gt;"",'Form XII'!$B$33,"")</f>
        <v/>
      </c>
      <c r="AG5" s="334" t="str">
        <f>IF('Form XII'!$B$34&lt;&gt;"",'Form XII'!$B$34,"")</f>
        <v/>
      </c>
      <c r="AH5" s="334" t="str">
        <f>IF('Form XII'!$B$35&lt;&gt;"",'Form XII'!$B$35,"")</f>
        <v/>
      </c>
      <c r="AI5" s="334" t="str">
        <f>IF('Form XII'!$B$36&lt;&gt;"",'Form XII'!$B$36,"")</f>
        <v/>
      </c>
      <c r="AJ5" s="4"/>
    </row>
    <row r="6" spans="1:39" ht="12.75" customHeight="1" x14ac:dyDescent="0.2">
      <c r="A6" s="394"/>
      <c r="B6" s="728" t="s">
        <v>78</v>
      </c>
      <c r="C6" s="333" t="str">
        <f>IF('Form XII'!$B$5&lt;&gt;"",'Form XII'!$B$5,"")</f>
        <v/>
      </c>
      <c r="D6" s="223"/>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4"/>
    </row>
    <row r="7" spans="1:39" ht="12.75" customHeight="1" x14ac:dyDescent="0.2">
      <c r="A7" s="394"/>
      <c r="B7" s="756"/>
      <c r="C7" s="333" t="str">
        <f>IF('Form XII'!$B$6&lt;&gt;"",'Form XII'!$B$6,"")</f>
        <v/>
      </c>
      <c r="D7" s="225"/>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394"/>
      <c r="B8" s="756"/>
      <c r="C8" s="333" t="str">
        <f>IF('Form XII'!$B$7&lt;&gt;"",'Form XII'!$B$7,"")</f>
        <v/>
      </c>
      <c r="D8" s="225"/>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394"/>
      <c r="B9" s="756"/>
      <c r="C9" s="333" t="str">
        <f>IF('Form XII'!$B$8&lt;&gt;"",'Form XII'!$B$8,"")</f>
        <v/>
      </c>
      <c r="D9" s="225"/>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394"/>
      <c r="B10" s="756"/>
      <c r="C10" s="333" t="str">
        <f>IF('Form XII'!$B$9&lt;&gt;"",'Form XII'!$B$9,"")</f>
        <v/>
      </c>
      <c r="D10" s="225"/>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56"/>
      <c r="C11" s="333" t="str">
        <f>IF('Form XII'!$B$10&lt;&gt;"",'Form XII'!$B$10,"")</f>
        <v/>
      </c>
      <c r="D11" s="225"/>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56"/>
      <c r="C12" s="333" t="str">
        <f>IF('Form XII'!$B$11&lt;&gt;"",'Form XII'!$B$11,"")</f>
        <v/>
      </c>
      <c r="D12" s="225"/>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56"/>
      <c r="C13" s="333" t="str">
        <f>IF('Form XII'!$B$12&lt;&gt;"",'Form XII'!$B$12,"")</f>
        <v/>
      </c>
      <c r="D13" s="225"/>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56"/>
      <c r="C14" s="333" t="str">
        <f>IF('Form XII'!$B$13&lt;&gt;"",'Form XII'!$B$13,"")</f>
        <v/>
      </c>
      <c r="D14" s="225"/>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56"/>
      <c r="C15" s="333" t="str">
        <f>IF('Form XII'!$B$14&lt;&gt;"",'Form XII'!$B$14,"")</f>
        <v/>
      </c>
      <c r="D15" s="225"/>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56"/>
      <c r="C16" s="333" t="str">
        <f>IF('Form XII'!$B$15&lt;&gt;"",'Form XII'!$B$15,"")</f>
        <v/>
      </c>
      <c r="D16" s="225"/>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56"/>
      <c r="C17" s="333" t="str">
        <f>IF('Form XII'!$B$16&lt;&gt;"",'Form XII'!$B$16,"")</f>
        <v/>
      </c>
      <c r="D17" s="225"/>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56"/>
      <c r="C18" s="333" t="str">
        <f>IF('Form XII'!$B$17&lt;&gt;"",'Form XII'!$B$17,"")</f>
        <v/>
      </c>
      <c r="D18" s="225"/>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56"/>
      <c r="C19" s="333" t="str">
        <f>IF('Form XII'!$B$18&lt;&gt;"",'Form XII'!$B$18,"")</f>
        <v/>
      </c>
      <c r="D19" s="225"/>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56"/>
      <c r="C20" s="333" t="str">
        <f>IF('Form XII'!$B$19&lt;&gt;"",'Form XII'!$B$19,"")</f>
        <v/>
      </c>
      <c r="D20" s="225"/>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56"/>
      <c r="C21" s="333" t="str">
        <f>IF('Form XII'!$B$20&lt;&gt;"",'Form XII'!$B$20,"")</f>
        <v/>
      </c>
      <c r="D21" s="225"/>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56"/>
      <c r="C22" s="333" t="str">
        <f>IF('Form XII'!$B$21&lt;&gt;"",'Form XII'!$B$21,"")</f>
        <v/>
      </c>
      <c r="D22" s="225"/>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56"/>
      <c r="C23" s="333" t="str">
        <f>IF('Form XII'!$B$22&lt;&gt;"",'Form XII'!$B$22,"")</f>
        <v/>
      </c>
      <c r="D23" s="225"/>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56"/>
      <c r="C24" s="333" t="str">
        <f>IF('Form XII'!$B$23&lt;&gt;"",'Form XII'!$B$23,"")</f>
        <v/>
      </c>
      <c r="D24" s="225"/>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56"/>
      <c r="C25" s="333" t="str">
        <f>IF('Form XII'!$B$24&lt;&gt;"",'Form XII'!$B$24,"")</f>
        <v/>
      </c>
      <c r="D25" s="225"/>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56"/>
      <c r="C26" s="333" t="str">
        <f>IF('Form XII'!$B$25&lt;&gt;"",'Form XII'!$B$25,"")</f>
        <v/>
      </c>
      <c r="D26" s="225"/>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56"/>
      <c r="C27" s="333" t="str">
        <f>IF('Form XII'!$B$26&lt;&gt;"",'Form XII'!$B$26,"")</f>
        <v/>
      </c>
      <c r="D27" s="225"/>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56"/>
      <c r="C28" s="333" t="str">
        <f>IF('Form XII'!$B$27&lt;&gt;"",'Form XII'!$B$27,"")</f>
        <v/>
      </c>
      <c r="D28" s="225"/>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56"/>
      <c r="C29" s="333" t="str">
        <f>IF('Form XII'!$B$28&lt;&gt;"",'Form XII'!$B$28,"")</f>
        <v/>
      </c>
      <c r="D29" s="225"/>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56"/>
      <c r="C30" s="333" t="str">
        <f>IF('Form XII'!$B$29&lt;&gt;"",'Form XII'!$B$29,"")</f>
        <v/>
      </c>
      <c r="D30" s="225"/>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56"/>
      <c r="C31" s="333" t="str">
        <f>IF('Form XII'!$B$30&lt;&gt;"",'Form XII'!$B$30,"")</f>
        <v/>
      </c>
      <c r="D31" s="225"/>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56"/>
      <c r="C32" s="333" t="str">
        <f>IF('Form XII'!$B$31&lt;&gt;"",'Form XII'!$B$31,"")</f>
        <v/>
      </c>
      <c r="D32" s="225"/>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56"/>
      <c r="C33" s="333" t="str">
        <f>IF('Form XII'!$B$32&lt;&gt;"",'Form XII'!$B$32,"")</f>
        <v/>
      </c>
      <c r="D33" s="225"/>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56"/>
      <c r="C34" s="333" t="str">
        <f>IF('Form XII'!$B$33&lt;&gt;"",'Form XII'!$B$33,"")</f>
        <v/>
      </c>
      <c r="D34" s="225"/>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56"/>
      <c r="C35" s="333" t="str">
        <f>IF('Form XII'!$B$34&lt;&gt;"",'Form XII'!$B$34,"")</f>
        <v/>
      </c>
      <c r="D35" s="225"/>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56"/>
      <c r="C36" s="333" t="str">
        <f>IF('Form XII'!$B$35&lt;&gt;"",'Form XII'!$B$35,"")</f>
        <v/>
      </c>
      <c r="D36" s="225"/>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57"/>
      <c r="C37" s="333" t="str">
        <f>IF('Form XII'!$B$36&lt;&gt;"",'Form XII'!$B$36,"")</f>
        <v/>
      </c>
      <c r="D37" s="225"/>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647" t="s">
        <v>623</v>
      </c>
      <c r="C38" s="738"/>
      <c r="D38" s="241" t="s">
        <v>75</v>
      </c>
      <c r="E38" s="241" t="s">
        <v>625</v>
      </c>
      <c r="F38" s="241" t="s">
        <v>626</v>
      </c>
      <c r="G38" s="241" t="s">
        <v>627</v>
      </c>
      <c r="H38" s="241" t="s">
        <v>628</v>
      </c>
      <c r="I38" s="241" t="s">
        <v>629</v>
      </c>
      <c r="J38" s="241" t="s">
        <v>630</v>
      </c>
      <c r="K38" s="241" t="s">
        <v>631</v>
      </c>
      <c r="L38" s="659" t="s">
        <v>25</v>
      </c>
      <c r="M38" s="592"/>
      <c r="N38" s="754" t="s">
        <v>632</v>
      </c>
      <c r="O38" s="754"/>
      <c r="P38" s="754"/>
      <c r="Q38" s="754"/>
      <c r="R38" s="754"/>
      <c r="S38" s="754"/>
      <c r="T38" s="754"/>
      <c r="U38" s="754"/>
      <c r="V38" s="754"/>
      <c r="W38" s="754"/>
      <c r="X38" s="754"/>
      <c r="Y38" s="754"/>
      <c r="Z38" s="754"/>
      <c r="AA38" s="754"/>
      <c r="AB38" s="754"/>
      <c r="AC38" s="754"/>
      <c r="AD38" s="754"/>
      <c r="AE38" s="754"/>
      <c r="AF38" s="754"/>
      <c r="AG38" s="754"/>
      <c r="AH38" s="754"/>
      <c r="AI38" s="754"/>
      <c r="AJ38" s="4"/>
    </row>
    <row r="39" spans="1:36" ht="12.75" customHeight="1" x14ac:dyDescent="0.2">
      <c r="A39" s="4"/>
      <c r="B39" s="739"/>
      <c r="C39" s="740"/>
      <c r="D39" s="282"/>
      <c r="E39" s="282"/>
      <c r="F39" s="282"/>
      <c r="G39" s="282"/>
      <c r="H39" s="282"/>
      <c r="I39" s="282"/>
      <c r="J39" s="282"/>
      <c r="K39" s="282"/>
      <c r="L39" s="591"/>
      <c r="M39" s="592"/>
      <c r="N39" s="355" t="s">
        <v>635</v>
      </c>
      <c r="O39" s="355"/>
      <c r="P39" s="355"/>
      <c r="Q39" s="355"/>
      <c r="R39" s="355"/>
      <c r="S39" s="355"/>
      <c r="T39" s="355"/>
      <c r="U39" s="355"/>
      <c r="V39" s="355"/>
      <c r="W39" s="355"/>
      <c r="X39" s="355"/>
      <c r="Y39" s="355"/>
      <c r="Z39" s="355"/>
      <c r="AA39" s="355"/>
      <c r="AB39" s="355"/>
      <c r="AC39" s="355"/>
      <c r="AD39" s="355"/>
      <c r="AE39" s="355"/>
      <c r="AF39" s="355"/>
      <c r="AG39" s="355"/>
      <c r="AH39" s="355"/>
      <c r="AI39" s="355"/>
      <c r="AJ39" s="4"/>
    </row>
    <row r="40" spans="1:36" ht="12.75" customHeight="1" x14ac:dyDescent="0.2">
      <c r="A40" s="4"/>
      <c r="B40" s="659"/>
      <c r="C40" s="592"/>
      <c r="D40" s="38"/>
      <c r="E40" s="15"/>
      <c r="F40" s="15"/>
      <c r="G40" s="15"/>
      <c r="H40" s="15"/>
      <c r="I40" s="15"/>
      <c r="J40" s="15"/>
      <c r="K40" s="15"/>
      <c r="L40" s="591"/>
      <c r="M40" s="592"/>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
    </row>
    <row r="41" spans="1:36" ht="12.75" customHeight="1" x14ac:dyDescent="0.2">
      <c r="A41" s="4"/>
      <c r="B41" s="591"/>
      <c r="C41" s="592"/>
      <c r="D41" s="210"/>
      <c r="E41" s="12"/>
      <c r="F41" s="12"/>
      <c r="G41" s="12"/>
      <c r="H41" s="12"/>
      <c r="I41" s="12"/>
      <c r="J41" s="12"/>
      <c r="K41" s="12"/>
      <c r="L41" s="12"/>
      <c r="M41" s="752" t="s">
        <v>77</v>
      </c>
      <c r="N41" s="753"/>
      <c r="O41" s="753"/>
      <c r="P41" s="767"/>
      <c r="Q41" s="762"/>
      <c r="R41" s="762"/>
      <c r="S41" s="762"/>
      <c r="T41" s="762"/>
      <c r="U41" s="762"/>
      <c r="V41" s="762"/>
      <c r="W41" s="762"/>
      <c r="X41" s="762"/>
      <c r="Y41" s="762"/>
      <c r="Z41" s="762"/>
      <c r="AA41" s="762"/>
      <c r="AB41" s="762"/>
      <c r="AC41" s="762"/>
      <c r="AD41" s="762"/>
      <c r="AE41" s="762"/>
      <c r="AF41" s="762"/>
      <c r="AG41" s="762"/>
      <c r="AH41" s="762"/>
      <c r="AI41" s="763"/>
      <c r="AJ41" s="4"/>
    </row>
    <row r="42" spans="1:36" x14ac:dyDescent="0.2">
      <c r="A42" s="7"/>
      <c r="B42" s="591"/>
      <c r="C42" s="592"/>
      <c r="D42" s="12"/>
      <c r="E42" s="12"/>
      <c r="F42" s="12"/>
      <c r="G42" s="12"/>
      <c r="H42" s="12"/>
      <c r="I42" s="12"/>
      <c r="J42" s="12"/>
      <c r="K42" s="12"/>
      <c r="L42" s="12"/>
      <c r="M42" s="12"/>
      <c r="N42" s="15"/>
      <c r="O42" s="15"/>
      <c r="P42" s="764"/>
      <c r="Q42" s="765"/>
      <c r="R42" s="765"/>
      <c r="S42" s="765"/>
      <c r="T42" s="765"/>
      <c r="U42" s="765"/>
      <c r="V42" s="765"/>
      <c r="W42" s="765"/>
      <c r="X42" s="765"/>
      <c r="Y42" s="765"/>
      <c r="Z42" s="765"/>
      <c r="AA42" s="765"/>
      <c r="AB42" s="765"/>
      <c r="AC42" s="765"/>
      <c r="AD42" s="765"/>
      <c r="AE42" s="765"/>
      <c r="AF42" s="765"/>
      <c r="AG42" s="765"/>
      <c r="AH42" s="765"/>
      <c r="AI42" s="766"/>
      <c r="AJ42" s="4"/>
    </row>
    <row r="43" spans="1:36" x14ac:dyDescent="0.2">
      <c r="A43" s="2"/>
      <c r="B43" s="608" t="s">
        <v>319</v>
      </c>
      <c r="C43" s="563"/>
      <c r="D43" s="563"/>
      <c r="E43" s="563"/>
      <c r="F43" s="563"/>
      <c r="G43" s="563"/>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4"/>
    </row>
    <row r="44" spans="1:36" s="1" customFormat="1" x14ac:dyDescent="0.2">
      <c r="A44" s="376" t="s">
        <v>355</v>
      </c>
      <c r="B44" s="376"/>
      <c r="C44" s="376"/>
      <c r="D44" s="377">
        <f>'Form I'!$D$34</f>
        <v>0</v>
      </c>
      <c r="E44" s="499"/>
      <c r="F44" s="499"/>
      <c r="G44" s="500"/>
      <c r="H44" s="380" t="s">
        <v>352</v>
      </c>
      <c r="I44" s="357"/>
      <c r="J44" s="357"/>
      <c r="K44" s="357"/>
      <c r="L44" s="381"/>
      <c r="M44" s="501">
        <f>'Form I'!$M$34</f>
        <v>0</v>
      </c>
      <c r="N44" s="499"/>
      <c r="O44" s="499"/>
      <c r="P44" s="500"/>
      <c r="Q44" s="359" t="s">
        <v>2</v>
      </c>
      <c r="R44" s="359"/>
      <c r="S44" s="359"/>
      <c r="T44" s="443"/>
      <c r="U44" s="444"/>
      <c r="V44" s="385" t="s">
        <v>354</v>
      </c>
      <c r="W44" s="357"/>
      <c r="X44" s="357"/>
      <c r="Y44" s="381"/>
      <c r="Z44" s="443"/>
      <c r="AA44" s="445"/>
      <c r="AB44" s="359" t="s">
        <v>0</v>
      </c>
      <c r="AC44" s="359"/>
      <c r="AD44" s="440"/>
      <c r="AE44" s="441"/>
      <c r="AF44" s="441"/>
      <c r="AG44" s="441"/>
      <c r="AH44" s="441"/>
      <c r="AI44" s="442"/>
      <c r="AJ44" s="100" t="e" vm="1">
        <v>#VALUE!</v>
      </c>
    </row>
  </sheetData>
  <sheetProtection sheet="1" selectLockedCells="1"/>
  <mergeCells count="22">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B38:C39"/>
    <mergeCell ref="D3:H3"/>
    <mergeCell ref="B6:B37"/>
    <mergeCell ref="D4:AI4"/>
    <mergeCell ref="L38:M40"/>
    <mergeCell ref="N38:AI38"/>
    <mergeCell ref="N39:AI40"/>
  </mergeCells>
  <phoneticPr fontId="5" type="noConversion"/>
  <conditionalFormatting sqref="D44:G44 M44:P44">
    <cfRule type="cellIs" dxfId="255" priority="11" stopIfTrue="1" operator="equal">
      <formula>0</formula>
    </cfRule>
  </conditionalFormatting>
  <conditionalFormatting sqref="D38">
    <cfRule type="expression" dxfId="254" priority="3" stopIfTrue="1">
      <formula>IF($O$14=" UTC",TRUE)</formula>
    </cfRule>
  </conditionalFormatting>
  <conditionalFormatting sqref="J38">
    <cfRule type="expression" dxfId="253" priority="4" stopIfTrue="1">
      <formula>IF($U$14=" PR",TRUE)</formula>
    </cfRule>
  </conditionalFormatting>
  <conditionalFormatting sqref="K38">
    <cfRule type="expression" dxfId="252" priority="5" stopIfTrue="1">
      <formula>IF($V$14=" EM",TRUE)</formula>
    </cfRule>
  </conditionalFormatting>
  <conditionalFormatting sqref="E38">
    <cfRule type="expression" dxfId="251" priority="6" stopIfTrue="1">
      <formula>IF($P$14=" MA",TRUE)</formula>
    </cfRule>
  </conditionalFormatting>
  <conditionalFormatting sqref="F38">
    <cfRule type="expression" dxfId="250" priority="7" stopIfTrue="1">
      <formula>IF($Q$14=" CLF",TRUE)</formula>
    </cfRule>
  </conditionalFormatting>
  <conditionalFormatting sqref="G38">
    <cfRule type="expression" dxfId="249" priority="8" stopIfTrue="1">
      <formula>IF($R$14=" VA",TRUE)</formula>
    </cfRule>
  </conditionalFormatting>
  <conditionalFormatting sqref="H38">
    <cfRule type="expression" dxfId="248" priority="9" stopIfTrue="1">
      <formula>IF($S$14=" HC",TRUE)</formula>
    </cfRule>
  </conditionalFormatting>
  <conditionalFormatting sqref="I38">
    <cfRule type="expression" dxfId="247" priority="10" stopIfTrue="1">
      <formula>IF($T$14=" MN",TRUE)</formula>
    </cfRule>
  </conditionalFormatting>
  <conditionalFormatting sqref="D39:K39">
    <cfRule type="containsBlanks" dxfId="246" priority="2">
      <formula>LEN(TRIM(D39))=0</formula>
    </cfRule>
  </conditionalFormatting>
  <conditionalFormatting sqref="D39:K39">
    <cfRule type="containsText" dxfId="245" priority="1" operator="containsText" text="N">
      <formula>NOT(ISERROR(SEARCH("N",D39)))</formula>
    </cfRule>
  </conditionalFormatting>
  <dataValidations count="1">
    <dataValidation type="list" allowBlank="1" showInputMessage="1" showErrorMessage="1" sqref="D39:K39" xr:uid="{EE3CE99F-38B8-46AC-B88B-214AEE60914B}">
      <formula1>$AM$1:$AM$2</formula1>
    </dataValidation>
  </dataValidations>
  <hyperlinks>
    <hyperlink ref="AJ44" location="'Form II'!AC26" display="i" xr:uid="{00000000-0004-0000-1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XIII(b)</oddFooter>
  </headerFooter>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551</v>
      </c>
    </row>
    <row r="3" spans="1:39" x14ac:dyDescent="0.2">
      <c r="A3" s="7"/>
      <c r="B3" s="4"/>
      <c r="C3" s="4"/>
      <c r="D3" s="687"/>
      <c r="E3" s="687"/>
      <c r="F3" s="687"/>
      <c r="G3" s="687"/>
      <c r="H3" s="687"/>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58" t="s">
        <v>76</v>
      </c>
      <c r="E4" s="759"/>
      <c r="F4" s="759"/>
      <c r="G4" s="759"/>
      <c r="H4" s="759"/>
      <c r="I4" s="759"/>
      <c r="J4" s="759"/>
      <c r="K4" s="759"/>
      <c r="L4" s="759"/>
      <c r="M4" s="759"/>
      <c r="N4" s="759"/>
      <c r="O4" s="759"/>
      <c r="P4" s="759"/>
      <c r="Q4" s="759"/>
      <c r="R4" s="759"/>
      <c r="S4" s="759"/>
      <c r="T4" s="759"/>
      <c r="U4" s="759"/>
      <c r="V4" s="759"/>
      <c r="W4" s="759"/>
      <c r="X4" s="759"/>
      <c r="Y4" s="759"/>
      <c r="Z4" s="759"/>
      <c r="AA4" s="759"/>
      <c r="AB4" s="760"/>
      <c r="AC4" s="760"/>
      <c r="AD4" s="760"/>
      <c r="AE4" s="760"/>
      <c r="AF4" s="760"/>
      <c r="AG4" s="760"/>
      <c r="AH4" s="760"/>
      <c r="AI4" s="761"/>
      <c r="AJ4" s="4"/>
    </row>
    <row r="5" spans="1:39" ht="12.75" customHeight="1" thickBot="1" x14ac:dyDescent="0.25">
      <c r="A5" s="710"/>
      <c r="B5" s="37"/>
      <c r="C5" s="226" t="s">
        <v>28</v>
      </c>
      <c r="D5" s="334" t="str">
        <f>IF('Form XII'!$B$5&lt;&gt;"",'Form XII'!$B$5,"")</f>
        <v/>
      </c>
      <c r="E5" s="334" t="str">
        <f>IF('Form XII'!$B$6&lt;&gt;"",'Form XII'!$B$6,"")</f>
        <v/>
      </c>
      <c r="F5" s="334" t="str">
        <f>IF('Form XII'!$B$7&lt;&gt;"",'Form XII'!$B$7,"")</f>
        <v/>
      </c>
      <c r="G5" s="334" t="str">
        <f>IF('Form XII'!$B$8&lt;&gt;"",'Form XII'!$B$8,"")</f>
        <v/>
      </c>
      <c r="H5" s="334" t="str">
        <f>IF('Form XII'!$B$9&lt;&gt;"",'Form XII'!$B$9,"")</f>
        <v/>
      </c>
      <c r="I5" s="334" t="str">
        <f>IF('Form XII'!$B$10&lt;&gt;"",'Form XII'!$B$10,"")</f>
        <v/>
      </c>
      <c r="J5" s="334" t="str">
        <f>IF('Form XII'!$B$11&lt;&gt;"",'Form XII'!$B$11,"")</f>
        <v/>
      </c>
      <c r="K5" s="334" t="str">
        <f>IF('Form XII'!$B$12&lt;&gt;"",'Form XII'!$B$12,"")</f>
        <v/>
      </c>
      <c r="L5" s="334" t="str">
        <f>IF('Form XII'!$B$13&lt;&gt;"",'Form XII'!$B$13,"")</f>
        <v/>
      </c>
      <c r="M5" s="334" t="str">
        <f>IF('Form XII'!$B$14&lt;&gt;"",'Form XII'!$B$14,"")</f>
        <v/>
      </c>
      <c r="N5" s="334" t="str">
        <f>IF('Form XII'!$B$15&lt;&gt;"",'Form XII'!$B$15,"")</f>
        <v/>
      </c>
      <c r="O5" s="334" t="str">
        <f>IF('Form XII'!$B$16&lt;&gt;"",'Form XII'!$B$16,"")</f>
        <v/>
      </c>
      <c r="P5" s="334" t="str">
        <f>IF('Form XII'!$B$17&lt;&gt;"",'Form XII'!$B$17,"")</f>
        <v/>
      </c>
      <c r="Q5" s="334" t="str">
        <f>IF('Form XII'!$B$18&lt;&gt;"",'Form XII'!$B$18,"")</f>
        <v/>
      </c>
      <c r="R5" s="334" t="str">
        <f>IF('Form XII'!$B$19&lt;&gt;"",'Form XII'!$B$19,"")</f>
        <v/>
      </c>
      <c r="S5" s="334" t="str">
        <f>IF('Form XII'!$B$20&lt;&gt;"",'Form XII'!$B$20,"")</f>
        <v/>
      </c>
      <c r="T5" s="334" t="str">
        <f>IF('Form XII'!$B$21&lt;&gt;"",'Form XII'!$B$21,"")</f>
        <v/>
      </c>
      <c r="U5" s="334" t="str">
        <f>IF('Form XII'!$B$22&lt;&gt;"",'Form XII'!$B$22,"")</f>
        <v/>
      </c>
      <c r="V5" s="334" t="str">
        <f>IF('Form XII'!$B$23&lt;&gt;"",'Form XII'!$B$23,"")</f>
        <v/>
      </c>
      <c r="W5" s="334" t="str">
        <f>IF('Form XII'!$B$24&lt;&gt;"",'Form XII'!$B$24,"")</f>
        <v/>
      </c>
      <c r="X5" s="334" t="str">
        <f>IF('Form XII'!$B$25&lt;&gt;"",'Form XII'!$B$25,"")</f>
        <v/>
      </c>
      <c r="Y5" s="334" t="str">
        <f>IF('Form XII'!$B$26&lt;&gt;"",'Form XII'!$B$26,"")</f>
        <v/>
      </c>
      <c r="Z5" s="334" t="str">
        <f>IF('Form XII'!$B$27&lt;&gt;"",'Form XII'!$B$27,"")</f>
        <v/>
      </c>
      <c r="AA5" s="334" t="str">
        <f>IF('Form XII'!$B$28&lt;&gt;"",'Form XII'!$B$28,"")</f>
        <v/>
      </c>
      <c r="AB5" s="334" t="str">
        <f>IF('Form XII'!$B$29&lt;&gt;"",'Form XII'!$B$29,"")</f>
        <v/>
      </c>
      <c r="AC5" s="334" t="str">
        <f>IF('Form XII'!$B$30&lt;&gt;"",'Form XII'!$B$30,"")</f>
        <v/>
      </c>
      <c r="AD5" s="334" t="str">
        <f>IF('Form XII'!$B$31&lt;&gt;"",'Form XII'!$B$31,"")</f>
        <v/>
      </c>
      <c r="AE5" s="334" t="str">
        <f>IF('Form XII'!$B$32&lt;&gt;"",'Form XII'!$B$32,"")</f>
        <v/>
      </c>
      <c r="AF5" s="334" t="str">
        <f>IF('Form XII'!$B$33&lt;&gt;"",'Form XII'!$B$33,"")</f>
        <v/>
      </c>
      <c r="AG5" s="334" t="str">
        <f>IF('Form XII'!$B$34&lt;&gt;"",'Form XII'!$B$34,"")</f>
        <v/>
      </c>
      <c r="AH5" s="334" t="str">
        <f>IF('Form XII'!$B$35&lt;&gt;"",'Form XII'!$B$35,"")</f>
        <v/>
      </c>
      <c r="AI5" s="334" t="str">
        <f>IF('Form XII'!$B$36&lt;&gt;"",'Form XII'!$B$36,"")</f>
        <v/>
      </c>
      <c r="AJ5" s="4"/>
    </row>
    <row r="6" spans="1:39" ht="12.75" customHeight="1" x14ac:dyDescent="0.2">
      <c r="A6" s="394"/>
      <c r="B6" s="728" t="s">
        <v>78</v>
      </c>
      <c r="C6" s="333" t="str">
        <f>IF('Form XII'!$B$5&lt;&gt;"",'Form XII'!$B$5,"")</f>
        <v/>
      </c>
      <c r="D6" s="223"/>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4"/>
    </row>
    <row r="7" spans="1:39" ht="12.75" customHeight="1" x14ac:dyDescent="0.2">
      <c r="A7" s="394"/>
      <c r="B7" s="756"/>
      <c r="C7" s="333" t="str">
        <f>IF('Form XII'!$B$6&lt;&gt;"",'Form XII'!$B$6,"")</f>
        <v/>
      </c>
      <c r="D7" s="225"/>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394"/>
      <c r="B8" s="756"/>
      <c r="C8" s="333" t="str">
        <f>IF('Form XII'!$B$7&lt;&gt;"",'Form XII'!$B$7,"")</f>
        <v/>
      </c>
      <c r="D8" s="225"/>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394"/>
      <c r="B9" s="756"/>
      <c r="C9" s="333" t="str">
        <f>IF('Form XII'!$B$8&lt;&gt;"",'Form XII'!$B$8,"")</f>
        <v/>
      </c>
      <c r="D9" s="225"/>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394"/>
      <c r="B10" s="756"/>
      <c r="C10" s="333" t="str">
        <f>IF('Form XII'!$B$9&lt;&gt;"",'Form XII'!$B$9,"")</f>
        <v/>
      </c>
      <c r="D10" s="225"/>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56"/>
      <c r="C11" s="333" t="str">
        <f>IF('Form XII'!$B$10&lt;&gt;"",'Form XII'!$B$10,"")</f>
        <v/>
      </c>
      <c r="D11" s="225"/>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56"/>
      <c r="C12" s="333" t="str">
        <f>IF('Form XII'!$B$11&lt;&gt;"",'Form XII'!$B$11,"")</f>
        <v/>
      </c>
      <c r="D12" s="225"/>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56"/>
      <c r="C13" s="333" t="str">
        <f>IF('Form XII'!$B$12&lt;&gt;"",'Form XII'!$B$12,"")</f>
        <v/>
      </c>
      <c r="D13" s="225"/>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56"/>
      <c r="C14" s="333" t="str">
        <f>IF('Form XII'!$B$13&lt;&gt;"",'Form XII'!$B$13,"")</f>
        <v/>
      </c>
      <c r="D14" s="225"/>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56"/>
      <c r="C15" s="333" t="str">
        <f>IF('Form XII'!$B$14&lt;&gt;"",'Form XII'!$B$14,"")</f>
        <v/>
      </c>
      <c r="D15" s="225"/>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56"/>
      <c r="C16" s="333" t="str">
        <f>IF('Form XII'!$B$15&lt;&gt;"",'Form XII'!$B$15,"")</f>
        <v/>
      </c>
      <c r="D16" s="225"/>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56"/>
      <c r="C17" s="333" t="str">
        <f>IF('Form XII'!$B$16&lt;&gt;"",'Form XII'!$B$16,"")</f>
        <v/>
      </c>
      <c r="D17" s="225"/>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56"/>
      <c r="C18" s="333" t="str">
        <f>IF('Form XII'!$B$17&lt;&gt;"",'Form XII'!$B$17,"")</f>
        <v/>
      </c>
      <c r="D18" s="225"/>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56"/>
      <c r="C19" s="333" t="str">
        <f>IF('Form XII'!$B$18&lt;&gt;"",'Form XII'!$B$18,"")</f>
        <v/>
      </c>
      <c r="D19" s="225"/>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56"/>
      <c r="C20" s="333" t="str">
        <f>IF('Form XII'!$B$19&lt;&gt;"",'Form XII'!$B$19,"")</f>
        <v/>
      </c>
      <c r="D20" s="225"/>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56"/>
      <c r="C21" s="333" t="str">
        <f>IF('Form XII'!$B$20&lt;&gt;"",'Form XII'!$B$20,"")</f>
        <v/>
      </c>
      <c r="D21" s="225"/>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56"/>
      <c r="C22" s="333" t="str">
        <f>IF('Form XII'!$B$21&lt;&gt;"",'Form XII'!$B$21,"")</f>
        <v/>
      </c>
      <c r="D22" s="225"/>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56"/>
      <c r="C23" s="333" t="str">
        <f>IF('Form XII'!$B$22&lt;&gt;"",'Form XII'!$B$22,"")</f>
        <v/>
      </c>
      <c r="D23" s="225"/>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56"/>
      <c r="C24" s="333" t="str">
        <f>IF('Form XII'!$B$23&lt;&gt;"",'Form XII'!$B$23,"")</f>
        <v/>
      </c>
      <c r="D24" s="225"/>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56"/>
      <c r="C25" s="333" t="str">
        <f>IF('Form XII'!$B$24&lt;&gt;"",'Form XII'!$B$24,"")</f>
        <v/>
      </c>
      <c r="D25" s="225"/>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56"/>
      <c r="C26" s="333" t="str">
        <f>IF('Form XII'!$B$25&lt;&gt;"",'Form XII'!$B$25,"")</f>
        <v/>
      </c>
      <c r="D26" s="225"/>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56"/>
      <c r="C27" s="333" t="str">
        <f>IF('Form XII'!$B$26&lt;&gt;"",'Form XII'!$B$26,"")</f>
        <v/>
      </c>
      <c r="D27" s="225"/>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56"/>
      <c r="C28" s="333" t="str">
        <f>IF('Form XII'!$B$27&lt;&gt;"",'Form XII'!$B$27,"")</f>
        <v/>
      </c>
      <c r="D28" s="225"/>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56"/>
      <c r="C29" s="333" t="str">
        <f>IF('Form XII'!$B$28&lt;&gt;"",'Form XII'!$B$28,"")</f>
        <v/>
      </c>
      <c r="D29" s="225"/>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56"/>
      <c r="C30" s="333" t="str">
        <f>IF('Form XII'!$B$29&lt;&gt;"",'Form XII'!$B$29,"")</f>
        <v/>
      </c>
      <c r="D30" s="225"/>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56"/>
      <c r="C31" s="333" t="str">
        <f>IF('Form XII'!$B$30&lt;&gt;"",'Form XII'!$B$30,"")</f>
        <v/>
      </c>
      <c r="D31" s="225"/>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56"/>
      <c r="C32" s="333" t="str">
        <f>IF('Form XII'!$B$31&lt;&gt;"",'Form XII'!$B$31,"")</f>
        <v/>
      </c>
      <c r="D32" s="225"/>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56"/>
      <c r="C33" s="333" t="str">
        <f>IF('Form XII'!$B$32&lt;&gt;"",'Form XII'!$B$32,"")</f>
        <v/>
      </c>
      <c r="D33" s="225"/>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56"/>
      <c r="C34" s="333" t="str">
        <f>IF('Form XII'!$B$33&lt;&gt;"",'Form XII'!$B$33,"")</f>
        <v/>
      </c>
      <c r="D34" s="225"/>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56"/>
      <c r="C35" s="333" t="str">
        <f>IF('Form XII'!$B$34&lt;&gt;"",'Form XII'!$B$34,"")</f>
        <v/>
      </c>
      <c r="D35" s="225"/>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56"/>
      <c r="C36" s="333" t="str">
        <f>IF('Form XII'!$B$35&lt;&gt;"",'Form XII'!$B$35,"")</f>
        <v/>
      </c>
      <c r="D36" s="225"/>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57"/>
      <c r="C37" s="333" t="str">
        <f>IF('Form XII'!$B$36&lt;&gt;"",'Form XII'!$B$36,"")</f>
        <v/>
      </c>
      <c r="D37" s="225"/>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68" t="s">
        <v>623</v>
      </c>
      <c r="C38" s="769"/>
      <c r="D38" s="241" t="s">
        <v>75</v>
      </c>
      <c r="E38" s="241" t="s">
        <v>625</v>
      </c>
      <c r="F38" s="241" t="s">
        <v>626</v>
      </c>
      <c r="G38" s="241" t="s">
        <v>627</v>
      </c>
      <c r="H38" s="241" t="s">
        <v>628</v>
      </c>
      <c r="I38" s="241" t="s">
        <v>629</v>
      </c>
      <c r="J38" s="241" t="s">
        <v>630</v>
      </c>
      <c r="K38" s="241" t="s">
        <v>631</v>
      </c>
      <c r="L38" s="659" t="s">
        <v>25</v>
      </c>
      <c r="M38" s="592"/>
      <c r="N38" s="754" t="s">
        <v>632</v>
      </c>
      <c r="O38" s="754"/>
      <c r="P38" s="754"/>
      <c r="Q38" s="754"/>
      <c r="R38" s="754"/>
      <c r="S38" s="754"/>
      <c r="T38" s="754"/>
      <c r="U38" s="754"/>
      <c r="V38" s="754"/>
      <c r="W38" s="754"/>
      <c r="X38" s="754"/>
      <c r="Y38" s="754"/>
      <c r="Z38" s="754"/>
      <c r="AA38" s="754"/>
      <c r="AB38" s="754"/>
      <c r="AC38" s="754"/>
      <c r="AD38" s="754"/>
      <c r="AE38" s="754"/>
      <c r="AF38" s="754"/>
      <c r="AG38" s="754"/>
      <c r="AH38" s="754"/>
      <c r="AI38" s="754"/>
      <c r="AJ38" s="4"/>
    </row>
    <row r="39" spans="1:36" ht="17.45" customHeight="1" x14ac:dyDescent="0.2">
      <c r="A39" s="4"/>
      <c r="B39" s="770"/>
      <c r="C39" s="771"/>
      <c r="D39" s="282"/>
      <c r="E39" s="282"/>
      <c r="F39" s="282"/>
      <c r="G39" s="282"/>
      <c r="H39" s="282"/>
      <c r="I39" s="282"/>
      <c r="J39" s="282"/>
      <c r="K39" s="282"/>
      <c r="L39" s="591"/>
      <c r="M39" s="592"/>
      <c r="N39" s="355" t="s">
        <v>635</v>
      </c>
      <c r="O39" s="355"/>
      <c r="P39" s="355"/>
      <c r="Q39" s="355"/>
      <c r="R39" s="355"/>
      <c r="S39" s="355"/>
      <c r="T39" s="355"/>
      <c r="U39" s="355"/>
      <c r="V39" s="355"/>
      <c r="W39" s="355"/>
      <c r="X39" s="355"/>
      <c r="Y39" s="355"/>
      <c r="Z39" s="355"/>
      <c r="AA39" s="355"/>
      <c r="AB39" s="355"/>
      <c r="AC39" s="355"/>
      <c r="AD39" s="355"/>
      <c r="AE39" s="355"/>
      <c r="AF39" s="355"/>
      <c r="AG39" s="355"/>
      <c r="AH39" s="355"/>
      <c r="AI39" s="355"/>
      <c r="AJ39" s="4"/>
    </row>
    <row r="40" spans="1:36" ht="8.4499999999999993" customHeight="1" x14ac:dyDescent="0.2">
      <c r="A40" s="4"/>
      <c r="B40" s="659"/>
      <c r="C40" s="592"/>
      <c r="D40" s="38"/>
      <c r="E40" s="15"/>
      <c r="F40" s="15"/>
      <c r="G40" s="15"/>
      <c r="H40" s="15"/>
      <c r="I40" s="15"/>
      <c r="J40" s="15"/>
      <c r="K40" s="15"/>
      <c r="L40" s="591"/>
      <c r="M40" s="592"/>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
    </row>
    <row r="41" spans="1:36" ht="12.75" customHeight="1" x14ac:dyDescent="0.2">
      <c r="A41" s="4"/>
      <c r="B41" s="591"/>
      <c r="C41" s="592"/>
      <c r="D41" s="210"/>
      <c r="E41" s="12"/>
      <c r="F41" s="12"/>
      <c r="G41" s="12"/>
      <c r="H41" s="12"/>
      <c r="I41" s="12"/>
      <c r="J41" s="12"/>
      <c r="K41" s="12"/>
      <c r="L41" s="12"/>
      <c r="M41" s="752" t="s">
        <v>77</v>
      </c>
      <c r="N41" s="753"/>
      <c r="O41" s="753"/>
      <c r="P41" s="767"/>
      <c r="Q41" s="762"/>
      <c r="R41" s="762"/>
      <c r="S41" s="762"/>
      <c r="T41" s="762"/>
      <c r="U41" s="762"/>
      <c r="V41" s="762"/>
      <c r="W41" s="762"/>
      <c r="X41" s="762"/>
      <c r="Y41" s="762"/>
      <c r="Z41" s="762"/>
      <c r="AA41" s="762"/>
      <c r="AB41" s="762"/>
      <c r="AC41" s="762"/>
      <c r="AD41" s="762"/>
      <c r="AE41" s="762"/>
      <c r="AF41" s="762"/>
      <c r="AG41" s="762"/>
      <c r="AH41" s="762"/>
      <c r="AI41" s="763"/>
      <c r="AJ41" s="4"/>
    </row>
    <row r="42" spans="1:36" x14ac:dyDescent="0.2">
      <c r="A42" s="7"/>
      <c r="B42" s="591"/>
      <c r="C42" s="592"/>
      <c r="D42" s="12"/>
      <c r="E42" s="12"/>
      <c r="F42" s="12"/>
      <c r="G42" s="12"/>
      <c r="H42" s="12"/>
      <c r="I42" s="12"/>
      <c r="J42" s="12"/>
      <c r="K42" s="12"/>
      <c r="L42" s="12"/>
      <c r="M42" s="12"/>
      <c r="N42" s="15"/>
      <c r="O42" s="15"/>
      <c r="P42" s="764"/>
      <c r="Q42" s="765"/>
      <c r="R42" s="765"/>
      <c r="S42" s="765"/>
      <c r="T42" s="765"/>
      <c r="U42" s="765"/>
      <c r="V42" s="765"/>
      <c r="W42" s="765"/>
      <c r="X42" s="765"/>
      <c r="Y42" s="765"/>
      <c r="Z42" s="765"/>
      <c r="AA42" s="765"/>
      <c r="AB42" s="765"/>
      <c r="AC42" s="765"/>
      <c r="AD42" s="765"/>
      <c r="AE42" s="765"/>
      <c r="AF42" s="765"/>
      <c r="AG42" s="765"/>
      <c r="AH42" s="765"/>
      <c r="AI42" s="766"/>
      <c r="AJ42" s="4"/>
    </row>
    <row r="43" spans="1:36" x14ac:dyDescent="0.2">
      <c r="A43" s="2"/>
      <c r="B43" s="608" t="s">
        <v>319</v>
      </c>
      <c r="C43" s="563"/>
      <c r="D43" s="563"/>
      <c r="E43" s="563"/>
      <c r="F43" s="563"/>
      <c r="G43" s="563"/>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4"/>
    </row>
    <row r="44" spans="1:36" s="1" customFormat="1" x14ac:dyDescent="0.2">
      <c r="A44" s="376" t="s">
        <v>355</v>
      </c>
      <c r="B44" s="376"/>
      <c r="C44" s="376"/>
      <c r="D44" s="377">
        <f>'Form I'!$D$34</f>
        <v>0</v>
      </c>
      <c r="E44" s="499"/>
      <c r="F44" s="499"/>
      <c r="G44" s="500"/>
      <c r="H44" s="380" t="s">
        <v>352</v>
      </c>
      <c r="I44" s="357"/>
      <c r="J44" s="357"/>
      <c r="K44" s="357"/>
      <c r="L44" s="381"/>
      <c r="M44" s="501">
        <f>'Form I'!$M$34</f>
        <v>0</v>
      </c>
      <c r="N44" s="499"/>
      <c r="O44" s="499"/>
      <c r="P44" s="500"/>
      <c r="Q44" s="359" t="s">
        <v>2</v>
      </c>
      <c r="R44" s="359"/>
      <c r="S44" s="359"/>
      <c r="T44" s="443"/>
      <c r="U44" s="444"/>
      <c r="V44" s="385" t="s">
        <v>354</v>
      </c>
      <c r="W44" s="357"/>
      <c r="X44" s="357"/>
      <c r="Y44" s="381"/>
      <c r="Z44" s="443"/>
      <c r="AA44" s="445"/>
      <c r="AB44" s="359" t="s">
        <v>0</v>
      </c>
      <c r="AC44" s="359"/>
      <c r="AD44" s="440"/>
      <c r="AE44" s="441"/>
      <c r="AF44" s="441"/>
      <c r="AG44" s="441"/>
      <c r="AH44" s="441"/>
      <c r="AI44" s="442"/>
      <c r="AJ44" s="100" t="e" vm="1">
        <v>#VALUE!</v>
      </c>
    </row>
  </sheetData>
  <sheetProtection sheet="1" selectLockedCells="1"/>
  <mergeCells count="22">
    <mergeCell ref="D3:H3"/>
    <mergeCell ref="M41:O41"/>
    <mergeCell ref="P41:AI42"/>
    <mergeCell ref="B43:AI43"/>
    <mergeCell ref="D4:AI4"/>
    <mergeCell ref="L38:M40"/>
    <mergeCell ref="B40:C42"/>
    <mergeCell ref="B6:B37"/>
    <mergeCell ref="N38:AI38"/>
    <mergeCell ref="A44:C44"/>
    <mergeCell ref="D44:G44"/>
    <mergeCell ref="M44:P44"/>
    <mergeCell ref="A5:A10"/>
    <mergeCell ref="AD44:AI44"/>
    <mergeCell ref="AB44:AC44"/>
    <mergeCell ref="H44:L44"/>
    <mergeCell ref="Q44:S44"/>
    <mergeCell ref="T44:U44"/>
    <mergeCell ref="V44:Y44"/>
    <mergeCell ref="Z44:AA44"/>
    <mergeCell ref="B38:C39"/>
    <mergeCell ref="N39:AI40"/>
  </mergeCells>
  <phoneticPr fontId="5" type="noConversion"/>
  <conditionalFormatting sqref="D44:G44 M44:P44">
    <cfRule type="cellIs" dxfId="244" priority="11" stopIfTrue="1" operator="equal">
      <formula>0</formula>
    </cfRule>
  </conditionalFormatting>
  <conditionalFormatting sqref="D38">
    <cfRule type="expression" dxfId="243" priority="3" stopIfTrue="1">
      <formula>IF($O$14=" UTC",TRUE)</formula>
    </cfRule>
  </conditionalFormatting>
  <conditionalFormatting sqref="J38">
    <cfRule type="expression" dxfId="242" priority="4" stopIfTrue="1">
      <formula>IF($U$14=" PR",TRUE)</formula>
    </cfRule>
  </conditionalFormatting>
  <conditionalFormatting sqref="K38">
    <cfRule type="expression" dxfId="241" priority="5" stopIfTrue="1">
      <formula>IF($V$14=" EM",TRUE)</formula>
    </cfRule>
  </conditionalFormatting>
  <conditionalFormatting sqref="E38">
    <cfRule type="expression" dxfId="240" priority="6" stopIfTrue="1">
      <formula>IF($P$14=" MA",TRUE)</formula>
    </cfRule>
  </conditionalFormatting>
  <conditionalFormatting sqref="F38">
    <cfRule type="expression" dxfId="239" priority="7" stopIfTrue="1">
      <formula>IF($Q$14=" CLF",TRUE)</formula>
    </cfRule>
  </conditionalFormatting>
  <conditionalFormatting sqref="G38">
    <cfRule type="expression" dxfId="238" priority="8" stopIfTrue="1">
      <formula>IF($R$14=" VA",TRUE)</formula>
    </cfRule>
  </conditionalFormatting>
  <conditionalFormatting sqref="H38">
    <cfRule type="expression" dxfId="237" priority="9" stopIfTrue="1">
      <formula>IF($S$14=" HC",TRUE)</formula>
    </cfRule>
  </conditionalFormatting>
  <conditionalFormatting sqref="I38">
    <cfRule type="expression" dxfId="236" priority="10" stopIfTrue="1">
      <formula>IF($T$14=" MN",TRUE)</formula>
    </cfRule>
  </conditionalFormatting>
  <conditionalFormatting sqref="D39:K39">
    <cfRule type="containsBlanks" dxfId="235" priority="2">
      <formula>LEN(TRIM(D39))=0</formula>
    </cfRule>
  </conditionalFormatting>
  <conditionalFormatting sqref="D39:K39">
    <cfRule type="containsText" dxfId="234" priority="1" operator="containsText" text="N">
      <formula>NOT(ISERROR(SEARCH("N",D39)))</formula>
    </cfRule>
  </conditionalFormatting>
  <dataValidations count="1">
    <dataValidation type="list" allowBlank="1" showInputMessage="1" showErrorMessage="1" sqref="D39:K39" xr:uid="{C256459E-A4B3-4C93-9EE1-8AD86922C611}">
      <formula1>$AM$1:$AM$2</formula1>
    </dataValidation>
  </dataValidations>
  <hyperlinks>
    <hyperlink ref="AJ44" location="'Form II'!AC27" display="i" xr:uid="{00000000-0004-0000-15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XIII(c)</oddFooter>
  </headerFooter>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551</v>
      </c>
    </row>
    <row r="3" spans="1:39" x14ac:dyDescent="0.2">
      <c r="A3" s="7"/>
      <c r="B3" s="4"/>
      <c r="C3" s="4"/>
      <c r="D3" s="687"/>
      <c r="E3" s="687"/>
      <c r="F3" s="687"/>
      <c r="G3" s="687"/>
      <c r="H3" s="687"/>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58" t="s">
        <v>76</v>
      </c>
      <c r="E4" s="759"/>
      <c r="F4" s="759"/>
      <c r="G4" s="759"/>
      <c r="H4" s="759"/>
      <c r="I4" s="759"/>
      <c r="J4" s="759"/>
      <c r="K4" s="759"/>
      <c r="L4" s="759"/>
      <c r="M4" s="759"/>
      <c r="N4" s="759"/>
      <c r="O4" s="759"/>
      <c r="P4" s="759"/>
      <c r="Q4" s="759"/>
      <c r="R4" s="759"/>
      <c r="S4" s="759"/>
      <c r="T4" s="759"/>
      <c r="U4" s="759"/>
      <c r="V4" s="759"/>
      <c r="W4" s="759"/>
      <c r="X4" s="759"/>
      <c r="Y4" s="759"/>
      <c r="Z4" s="759"/>
      <c r="AA4" s="759"/>
      <c r="AB4" s="760"/>
      <c r="AC4" s="760"/>
      <c r="AD4" s="760"/>
      <c r="AE4" s="760"/>
      <c r="AF4" s="760"/>
      <c r="AG4" s="760"/>
      <c r="AH4" s="760"/>
      <c r="AI4" s="761"/>
      <c r="AJ4" s="4"/>
    </row>
    <row r="5" spans="1:39" ht="12.75" customHeight="1" thickBot="1" x14ac:dyDescent="0.25">
      <c r="A5" s="710"/>
      <c r="B5" s="37"/>
      <c r="C5" s="226" t="s">
        <v>28</v>
      </c>
      <c r="D5" s="334" t="str">
        <f>IF('Form XII'!$B$5&lt;&gt;"",'Form XII'!$B$5,"")</f>
        <v/>
      </c>
      <c r="E5" s="334" t="str">
        <f>IF('Form XII'!$B$6&lt;&gt;"",'Form XII'!$B$6,"")</f>
        <v/>
      </c>
      <c r="F5" s="334" t="str">
        <f>IF('Form XII'!$B$7&lt;&gt;"",'Form XII'!$B$7,"")</f>
        <v/>
      </c>
      <c r="G5" s="334" t="str">
        <f>IF('Form XII'!$B$8&lt;&gt;"",'Form XII'!$B$8,"")</f>
        <v/>
      </c>
      <c r="H5" s="334" t="str">
        <f>IF('Form XII'!$B$9&lt;&gt;"",'Form XII'!$B$9,"")</f>
        <v/>
      </c>
      <c r="I5" s="334" t="str">
        <f>IF('Form XII'!$B$10&lt;&gt;"",'Form XII'!$B$10,"")</f>
        <v/>
      </c>
      <c r="J5" s="334" t="str">
        <f>IF('Form XII'!$B$11&lt;&gt;"",'Form XII'!$B$11,"")</f>
        <v/>
      </c>
      <c r="K5" s="334" t="str">
        <f>IF('Form XII'!$B$12&lt;&gt;"",'Form XII'!$B$12,"")</f>
        <v/>
      </c>
      <c r="L5" s="334" t="str">
        <f>IF('Form XII'!$B$13&lt;&gt;"",'Form XII'!$B$13,"")</f>
        <v/>
      </c>
      <c r="M5" s="334" t="str">
        <f>IF('Form XII'!$B$14&lt;&gt;"",'Form XII'!$B$14,"")</f>
        <v/>
      </c>
      <c r="N5" s="334" t="str">
        <f>IF('Form XII'!$B$15&lt;&gt;"",'Form XII'!$B$15,"")</f>
        <v/>
      </c>
      <c r="O5" s="334" t="str">
        <f>IF('Form XII'!$B$16&lt;&gt;"",'Form XII'!$B$16,"")</f>
        <v/>
      </c>
      <c r="P5" s="334" t="str">
        <f>IF('Form XII'!$B$17&lt;&gt;"",'Form XII'!$B$17,"")</f>
        <v/>
      </c>
      <c r="Q5" s="334" t="str">
        <f>IF('Form XII'!$B$18&lt;&gt;"",'Form XII'!$B$18,"")</f>
        <v/>
      </c>
      <c r="R5" s="334" t="str">
        <f>IF('Form XII'!$B$19&lt;&gt;"",'Form XII'!$B$19,"")</f>
        <v/>
      </c>
      <c r="S5" s="334" t="str">
        <f>IF('Form XII'!$B$20&lt;&gt;"",'Form XII'!$B$20,"")</f>
        <v/>
      </c>
      <c r="T5" s="334" t="str">
        <f>IF('Form XII'!$B$21&lt;&gt;"",'Form XII'!$B$21,"")</f>
        <v/>
      </c>
      <c r="U5" s="334" t="str">
        <f>IF('Form XII'!$B$22&lt;&gt;"",'Form XII'!$B$22,"")</f>
        <v/>
      </c>
      <c r="V5" s="334" t="str">
        <f>IF('Form XII'!$B$23&lt;&gt;"",'Form XII'!$B$23,"")</f>
        <v/>
      </c>
      <c r="W5" s="334" t="str">
        <f>IF('Form XII'!$B$24&lt;&gt;"",'Form XII'!$B$24,"")</f>
        <v/>
      </c>
      <c r="X5" s="334" t="str">
        <f>IF('Form XII'!$B$25&lt;&gt;"",'Form XII'!$B$25,"")</f>
        <v/>
      </c>
      <c r="Y5" s="334" t="str">
        <f>IF('Form XII'!$B$26&lt;&gt;"",'Form XII'!$B$26,"")</f>
        <v/>
      </c>
      <c r="Z5" s="334" t="str">
        <f>IF('Form XII'!$B$27&lt;&gt;"",'Form XII'!$B$27,"")</f>
        <v/>
      </c>
      <c r="AA5" s="334" t="str">
        <f>IF('Form XII'!$B$28&lt;&gt;"",'Form XII'!$B$28,"")</f>
        <v/>
      </c>
      <c r="AB5" s="334" t="str">
        <f>IF('Form XII'!$B$29&lt;&gt;"",'Form XII'!$B$29,"")</f>
        <v/>
      </c>
      <c r="AC5" s="334" t="str">
        <f>IF('Form XII'!$B$30&lt;&gt;"",'Form XII'!$B$30,"")</f>
        <v/>
      </c>
      <c r="AD5" s="334" t="str">
        <f>IF('Form XII'!$B$31&lt;&gt;"",'Form XII'!$B$31,"")</f>
        <v/>
      </c>
      <c r="AE5" s="334" t="str">
        <f>IF('Form XII'!$B$32&lt;&gt;"",'Form XII'!$B$32,"")</f>
        <v/>
      </c>
      <c r="AF5" s="334" t="str">
        <f>IF('Form XII'!$B$33&lt;&gt;"",'Form XII'!$B$33,"")</f>
        <v/>
      </c>
      <c r="AG5" s="334" t="str">
        <f>IF('Form XII'!$B$34&lt;&gt;"",'Form XII'!$B$34,"")</f>
        <v/>
      </c>
      <c r="AH5" s="334" t="str">
        <f>IF('Form XII'!$B$35&lt;&gt;"",'Form XII'!$B$35,"")</f>
        <v/>
      </c>
      <c r="AI5" s="334" t="str">
        <f>IF('Form XII'!$B$36&lt;&gt;"",'Form XII'!$B$36,"")</f>
        <v/>
      </c>
      <c r="AJ5" s="4"/>
    </row>
    <row r="6" spans="1:39" ht="12.75" customHeight="1" x14ac:dyDescent="0.2">
      <c r="A6" s="394"/>
      <c r="B6" s="728" t="s">
        <v>78</v>
      </c>
      <c r="C6" s="333" t="str">
        <f>IF('Form XII'!$B$5&lt;&gt;"",'Form XII'!$B$5,"")</f>
        <v/>
      </c>
      <c r="D6" s="223"/>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4"/>
    </row>
    <row r="7" spans="1:39" ht="12.75" customHeight="1" x14ac:dyDescent="0.2">
      <c r="A7" s="394"/>
      <c r="B7" s="756"/>
      <c r="C7" s="333" t="str">
        <f>IF('Form XII'!$B$6&lt;&gt;"",'Form XII'!$B$6,"")</f>
        <v/>
      </c>
      <c r="D7" s="225"/>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394"/>
      <c r="B8" s="756"/>
      <c r="C8" s="333" t="str">
        <f>IF('Form XII'!$B$7&lt;&gt;"",'Form XII'!$B$7,"")</f>
        <v/>
      </c>
      <c r="D8" s="225"/>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394"/>
      <c r="B9" s="756"/>
      <c r="C9" s="333" t="str">
        <f>IF('Form XII'!$B$8&lt;&gt;"",'Form XII'!$B$8,"")</f>
        <v/>
      </c>
      <c r="D9" s="225"/>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394"/>
      <c r="B10" s="756"/>
      <c r="C10" s="333" t="str">
        <f>IF('Form XII'!$B$9&lt;&gt;"",'Form XII'!$B$9,"")</f>
        <v/>
      </c>
      <c r="D10" s="225"/>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56"/>
      <c r="C11" s="333" t="str">
        <f>IF('Form XII'!$B$10&lt;&gt;"",'Form XII'!$B$10,"")</f>
        <v/>
      </c>
      <c r="D11" s="225"/>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56"/>
      <c r="C12" s="333" t="str">
        <f>IF('Form XII'!$B$11&lt;&gt;"",'Form XII'!$B$11,"")</f>
        <v/>
      </c>
      <c r="D12" s="225"/>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56"/>
      <c r="C13" s="333" t="str">
        <f>IF('Form XII'!$B$12&lt;&gt;"",'Form XII'!$B$12,"")</f>
        <v/>
      </c>
      <c r="D13" s="225"/>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56"/>
      <c r="C14" s="333" t="str">
        <f>IF('Form XII'!$B$13&lt;&gt;"",'Form XII'!$B$13,"")</f>
        <v/>
      </c>
      <c r="D14" s="225"/>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56"/>
      <c r="C15" s="333" t="str">
        <f>IF('Form XII'!$B$14&lt;&gt;"",'Form XII'!$B$14,"")</f>
        <v/>
      </c>
      <c r="D15" s="225"/>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56"/>
      <c r="C16" s="333" t="str">
        <f>IF('Form XII'!$B$15&lt;&gt;"",'Form XII'!$B$15,"")</f>
        <v/>
      </c>
      <c r="D16" s="225"/>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56"/>
      <c r="C17" s="333" t="str">
        <f>IF('Form XII'!$B$16&lt;&gt;"",'Form XII'!$B$16,"")</f>
        <v/>
      </c>
      <c r="D17" s="225"/>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56"/>
      <c r="C18" s="333" t="str">
        <f>IF('Form XII'!$B$17&lt;&gt;"",'Form XII'!$B$17,"")</f>
        <v/>
      </c>
      <c r="D18" s="225"/>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56"/>
      <c r="C19" s="333" t="str">
        <f>IF('Form XII'!$B$18&lt;&gt;"",'Form XII'!$B$18,"")</f>
        <v/>
      </c>
      <c r="D19" s="225"/>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56"/>
      <c r="C20" s="333" t="str">
        <f>IF('Form XII'!$B$19&lt;&gt;"",'Form XII'!$B$19,"")</f>
        <v/>
      </c>
      <c r="D20" s="225"/>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56"/>
      <c r="C21" s="333" t="str">
        <f>IF('Form XII'!$B$20&lt;&gt;"",'Form XII'!$B$20,"")</f>
        <v/>
      </c>
      <c r="D21" s="225"/>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56"/>
      <c r="C22" s="333" t="str">
        <f>IF('Form XII'!$B$21&lt;&gt;"",'Form XII'!$B$21,"")</f>
        <v/>
      </c>
      <c r="D22" s="225"/>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56"/>
      <c r="C23" s="333" t="str">
        <f>IF('Form XII'!$B$22&lt;&gt;"",'Form XII'!$B$22,"")</f>
        <v/>
      </c>
      <c r="D23" s="225"/>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56"/>
      <c r="C24" s="333" t="str">
        <f>IF('Form XII'!$B$23&lt;&gt;"",'Form XII'!$B$23,"")</f>
        <v/>
      </c>
      <c r="D24" s="225"/>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56"/>
      <c r="C25" s="333" t="str">
        <f>IF('Form XII'!$B$24&lt;&gt;"",'Form XII'!$B$24,"")</f>
        <v/>
      </c>
      <c r="D25" s="225"/>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56"/>
      <c r="C26" s="333" t="str">
        <f>IF('Form XII'!$B$25&lt;&gt;"",'Form XII'!$B$25,"")</f>
        <v/>
      </c>
      <c r="D26" s="225"/>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56"/>
      <c r="C27" s="333" t="str">
        <f>IF('Form XII'!$B$26&lt;&gt;"",'Form XII'!$B$26,"")</f>
        <v/>
      </c>
      <c r="D27" s="225"/>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56"/>
      <c r="C28" s="333" t="str">
        <f>IF('Form XII'!$B$27&lt;&gt;"",'Form XII'!$B$27,"")</f>
        <v/>
      </c>
      <c r="D28" s="225"/>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56"/>
      <c r="C29" s="333" t="str">
        <f>IF('Form XII'!$B$28&lt;&gt;"",'Form XII'!$B$28,"")</f>
        <v/>
      </c>
      <c r="D29" s="225"/>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56"/>
      <c r="C30" s="333" t="str">
        <f>IF('Form XII'!$B$29&lt;&gt;"",'Form XII'!$B$29,"")</f>
        <v/>
      </c>
      <c r="D30" s="225"/>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56"/>
      <c r="C31" s="333" t="str">
        <f>IF('Form XII'!$B$30&lt;&gt;"",'Form XII'!$B$30,"")</f>
        <v/>
      </c>
      <c r="D31" s="225"/>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56"/>
      <c r="C32" s="333" t="str">
        <f>IF('Form XII'!$B$31&lt;&gt;"",'Form XII'!$B$31,"")</f>
        <v/>
      </c>
      <c r="D32" s="225"/>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56"/>
      <c r="C33" s="333" t="str">
        <f>IF('Form XII'!$B$32&lt;&gt;"",'Form XII'!$B$32,"")</f>
        <v/>
      </c>
      <c r="D33" s="225"/>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56"/>
      <c r="C34" s="333" t="str">
        <f>IF('Form XII'!$B$33&lt;&gt;"",'Form XII'!$B$33,"")</f>
        <v/>
      </c>
      <c r="D34" s="225"/>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56"/>
      <c r="C35" s="333" t="str">
        <f>IF('Form XII'!$B$34&lt;&gt;"",'Form XII'!$B$34,"")</f>
        <v/>
      </c>
      <c r="D35" s="225"/>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56"/>
      <c r="C36" s="333" t="str">
        <f>IF('Form XII'!$B$35&lt;&gt;"",'Form XII'!$B$35,"")</f>
        <v/>
      </c>
      <c r="D36" s="225"/>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57"/>
      <c r="C37" s="333" t="str">
        <f>IF('Form XII'!$B$36&lt;&gt;"",'Form XII'!$B$36,"")</f>
        <v/>
      </c>
      <c r="D37" s="225"/>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68" t="s">
        <v>623</v>
      </c>
      <c r="C38" s="769"/>
      <c r="D38" s="241" t="s">
        <v>75</v>
      </c>
      <c r="E38" s="241" t="s">
        <v>625</v>
      </c>
      <c r="F38" s="241" t="s">
        <v>626</v>
      </c>
      <c r="G38" s="241" t="s">
        <v>627</v>
      </c>
      <c r="H38" s="241" t="s">
        <v>628</v>
      </c>
      <c r="I38" s="241" t="s">
        <v>629</v>
      </c>
      <c r="J38" s="241" t="s">
        <v>630</v>
      </c>
      <c r="K38" s="241" t="s">
        <v>631</v>
      </c>
      <c r="L38" s="659" t="s">
        <v>25</v>
      </c>
      <c r="M38" s="592"/>
      <c r="N38" s="754" t="s">
        <v>632</v>
      </c>
      <c r="O38" s="754"/>
      <c r="P38" s="754"/>
      <c r="Q38" s="754"/>
      <c r="R38" s="754"/>
      <c r="S38" s="754"/>
      <c r="T38" s="754"/>
      <c r="U38" s="754"/>
      <c r="V38" s="754"/>
      <c r="W38" s="754"/>
      <c r="X38" s="754"/>
      <c r="Y38" s="754"/>
      <c r="Z38" s="754"/>
      <c r="AA38" s="754"/>
      <c r="AB38" s="754"/>
      <c r="AC38" s="754"/>
      <c r="AD38" s="754"/>
      <c r="AE38" s="754"/>
      <c r="AF38" s="754"/>
      <c r="AG38" s="754"/>
      <c r="AH38" s="754"/>
      <c r="AI38" s="754"/>
      <c r="AJ38" s="4"/>
    </row>
    <row r="39" spans="1:36" ht="12.75" customHeight="1" x14ac:dyDescent="0.2">
      <c r="A39" s="4"/>
      <c r="B39" s="770"/>
      <c r="C39" s="771"/>
      <c r="D39" s="282"/>
      <c r="E39" s="282"/>
      <c r="F39" s="282"/>
      <c r="G39" s="282"/>
      <c r="H39" s="282"/>
      <c r="I39" s="282"/>
      <c r="J39" s="282"/>
      <c r="K39" s="282"/>
      <c r="L39" s="591"/>
      <c r="M39" s="592"/>
      <c r="N39" s="355" t="s">
        <v>635</v>
      </c>
      <c r="O39" s="355"/>
      <c r="P39" s="355"/>
      <c r="Q39" s="355"/>
      <c r="R39" s="355"/>
      <c r="S39" s="355"/>
      <c r="T39" s="355"/>
      <c r="U39" s="355"/>
      <c r="V39" s="355"/>
      <c r="W39" s="355"/>
      <c r="X39" s="355"/>
      <c r="Y39" s="355"/>
      <c r="Z39" s="355"/>
      <c r="AA39" s="355"/>
      <c r="AB39" s="355"/>
      <c r="AC39" s="355"/>
      <c r="AD39" s="355"/>
      <c r="AE39" s="355"/>
      <c r="AF39" s="355"/>
      <c r="AG39" s="355"/>
      <c r="AH39" s="355"/>
      <c r="AI39" s="355"/>
      <c r="AJ39" s="4"/>
    </row>
    <row r="40" spans="1:36" ht="12.75" customHeight="1" x14ac:dyDescent="0.2">
      <c r="A40" s="4"/>
      <c r="B40" s="659"/>
      <c r="C40" s="592"/>
      <c r="D40" s="38"/>
      <c r="E40" s="15"/>
      <c r="F40" s="15"/>
      <c r="G40" s="15"/>
      <c r="H40" s="15"/>
      <c r="I40" s="15"/>
      <c r="J40" s="15"/>
      <c r="K40" s="15"/>
      <c r="L40" s="591"/>
      <c r="M40" s="592"/>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
    </row>
    <row r="41" spans="1:36" ht="12.75" customHeight="1" x14ac:dyDescent="0.2">
      <c r="A41" s="4"/>
      <c r="B41" s="591"/>
      <c r="C41" s="592"/>
      <c r="D41" s="210"/>
      <c r="E41" s="12"/>
      <c r="F41" s="12"/>
      <c r="G41" s="12"/>
      <c r="H41" s="12"/>
      <c r="I41" s="12"/>
      <c r="J41" s="12"/>
      <c r="K41" s="12"/>
      <c r="L41" s="12"/>
      <c r="M41" s="752" t="s">
        <v>77</v>
      </c>
      <c r="N41" s="753"/>
      <c r="O41" s="753"/>
      <c r="P41" s="767"/>
      <c r="Q41" s="762"/>
      <c r="R41" s="762"/>
      <c r="S41" s="762"/>
      <c r="T41" s="762"/>
      <c r="U41" s="762"/>
      <c r="V41" s="762"/>
      <c r="W41" s="762"/>
      <c r="X41" s="762"/>
      <c r="Y41" s="762"/>
      <c r="Z41" s="762"/>
      <c r="AA41" s="762"/>
      <c r="AB41" s="762"/>
      <c r="AC41" s="762"/>
      <c r="AD41" s="762"/>
      <c r="AE41" s="762"/>
      <c r="AF41" s="762"/>
      <c r="AG41" s="762"/>
      <c r="AH41" s="762"/>
      <c r="AI41" s="763"/>
      <c r="AJ41" s="4"/>
    </row>
    <row r="42" spans="1:36" x14ac:dyDescent="0.2">
      <c r="A42" s="7"/>
      <c r="B42" s="591"/>
      <c r="C42" s="592"/>
      <c r="D42" s="12"/>
      <c r="E42" s="12"/>
      <c r="F42" s="12"/>
      <c r="G42" s="12"/>
      <c r="H42" s="12"/>
      <c r="I42" s="12"/>
      <c r="J42" s="12"/>
      <c r="K42" s="12"/>
      <c r="L42" s="12"/>
      <c r="M42" s="12"/>
      <c r="N42" s="15"/>
      <c r="O42" s="15"/>
      <c r="P42" s="764"/>
      <c r="Q42" s="765"/>
      <c r="R42" s="765"/>
      <c r="S42" s="765"/>
      <c r="T42" s="765"/>
      <c r="U42" s="765"/>
      <c r="V42" s="765"/>
      <c r="W42" s="765"/>
      <c r="X42" s="765"/>
      <c r="Y42" s="765"/>
      <c r="Z42" s="765"/>
      <c r="AA42" s="765"/>
      <c r="AB42" s="765"/>
      <c r="AC42" s="765"/>
      <c r="AD42" s="765"/>
      <c r="AE42" s="765"/>
      <c r="AF42" s="765"/>
      <c r="AG42" s="765"/>
      <c r="AH42" s="765"/>
      <c r="AI42" s="766"/>
      <c r="AJ42" s="4"/>
    </row>
    <row r="43" spans="1:36" x14ac:dyDescent="0.2">
      <c r="A43" s="2"/>
      <c r="B43" s="608" t="s">
        <v>319</v>
      </c>
      <c r="C43" s="563"/>
      <c r="D43" s="563"/>
      <c r="E43" s="563"/>
      <c r="F43" s="563"/>
      <c r="G43" s="563"/>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4"/>
    </row>
    <row r="44" spans="1:36" s="1" customFormat="1" x14ac:dyDescent="0.2">
      <c r="A44" s="376" t="s">
        <v>355</v>
      </c>
      <c r="B44" s="376"/>
      <c r="C44" s="376"/>
      <c r="D44" s="377">
        <f>'Form I'!$D$34</f>
        <v>0</v>
      </c>
      <c r="E44" s="499"/>
      <c r="F44" s="499"/>
      <c r="G44" s="500"/>
      <c r="H44" s="380" t="s">
        <v>352</v>
      </c>
      <c r="I44" s="357"/>
      <c r="J44" s="357"/>
      <c r="K44" s="357"/>
      <c r="L44" s="381"/>
      <c r="M44" s="501">
        <f>'Form I'!$M$34</f>
        <v>0</v>
      </c>
      <c r="N44" s="499"/>
      <c r="O44" s="499"/>
      <c r="P44" s="500"/>
      <c r="Q44" s="359" t="s">
        <v>2</v>
      </c>
      <c r="R44" s="359"/>
      <c r="S44" s="359"/>
      <c r="T44" s="443"/>
      <c r="U44" s="444"/>
      <c r="V44" s="385" t="s">
        <v>354</v>
      </c>
      <c r="W44" s="357"/>
      <c r="X44" s="357"/>
      <c r="Y44" s="381"/>
      <c r="Z44" s="443"/>
      <c r="AA44" s="445"/>
      <c r="AB44" s="359" t="s">
        <v>0</v>
      </c>
      <c r="AC44" s="359"/>
      <c r="AD44" s="440"/>
      <c r="AE44" s="441"/>
      <c r="AF44" s="441"/>
      <c r="AG44" s="441"/>
      <c r="AH44" s="441"/>
      <c r="AI44" s="442"/>
      <c r="AJ44" s="100" t="e" vm="1">
        <v>#VALUE!</v>
      </c>
    </row>
  </sheetData>
  <sheetProtection sheet="1" selectLockedCells="1"/>
  <mergeCells count="22">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N38:AI38"/>
    <mergeCell ref="D3:H3"/>
    <mergeCell ref="B6:B37"/>
    <mergeCell ref="D4:AI4"/>
    <mergeCell ref="L38:M40"/>
    <mergeCell ref="B38:C39"/>
    <mergeCell ref="N39:AI40"/>
  </mergeCells>
  <phoneticPr fontId="5" type="noConversion"/>
  <conditionalFormatting sqref="D44:G44 M44:P44">
    <cfRule type="cellIs" dxfId="233" priority="11" stopIfTrue="1" operator="equal">
      <formula>0</formula>
    </cfRule>
  </conditionalFormatting>
  <conditionalFormatting sqref="D38">
    <cfRule type="expression" dxfId="232" priority="3" stopIfTrue="1">
      <formula>IF($O$14=" UTC",TRUE)</formula>
    </cfRule>
  </conditionalFormatting>
  <conditionalFormatting sqref="J38">
    <cfRule type="expression" dxfId="231" priority="4" stopIfTrue="1">
      <formula>IF($U$14=" PR",TRUE)</formula>
    </cfRule>
  </conditionalFormatting>
  <conditionalFormatting sqref="K38">
    <cfRule type="expression" dxfId="230" priority="5" stopIfTrue="1">
      <formula>IF($V$14=" EM",TRUE)</formula>
    </cfRule>
  </conditionalFormatting>
  <conditionalFormatting sqref="E38">
    <cfRule type="expression" dxfId="229" priority="6" stopIfTrue="1">
      <formula>IF($P$14=" MA",TRUE)</formula>
    </cfRule>
  </conditionalFormatting>
  <conditionalFormatting sqref="F38">
    <cfRule type="expression" dxfId="228" priority="7" stopIfTrue="1">
      <formula>IF($Q$14=" CLF",TRUE)</formula>
    </cfRule>
  </conditionalFormatting>
  <conditionalFormatting sqref="G38">
    <cfRule type="expression" dxfId="227" priority="8" stopIfTrue="1">
      <formula>IF($R$14=" VA",TRUE)</formula>
    </cfRule>
  </conditionalFormatting>
  <conditionalFormatting sqref="H38">
    <cfRule type="expression" dxfId="226" priority="9" stopIfTrue="1">
      <formula>IF($S$14=" HC",TRUE)</formula>
    </cfRule>
  </conditionalFormatting>
  <conditionalFormatting sqref="I38">
    <cfRule type="expression" dxfId="225" priority="10" stopIfTrue="1">
      <formula>IF($T$14=" MN",TRUE)</formula>
    </cfRule>
  </conditionalFormatting>
  <conditionalFormatting sqref="D39:K39">
    <cfRule type="containsBlanks" dxfId="224" priority="2">
      <formula>LEN(TRIM(D39))=0</formula>
    </cfRule>
  </conditionalFormatting>
  <conditionalFormatting sqref="D39:K39">
    <cfRule type="containsText" dxfId="223" priority="1" operator="containsText" text="N">
      <formula>NOT(ISERROR(SEARCH("N",D39)))</formula>
    </cfRule>
  </conditionalFormatting>
  <dataValidations count="1">
    <dataValidation type="list" allowBlank="1" showInputMessage="1" showErrorMessage="1" sqref="D39:K39" xr:uid="{F6BE79D4-E6EC-4F9E-937F-7527BEB9EB2C}">
      <formula1>$AM$1:$AM$2</formula1>
    </dataValidation>
  </dataValidations>
  <hyperlinks>
    <hyperlink ref="AJ44" location="'Form II'!AC28" display="i" xr:uid="{00000000-0004-0000-16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XIII(d)</oddFooter>
  </headerFooter>
  <legacyDrawing r:id="rId2"/>
  <legacyDrawingHF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551</v>
      </c>
    </row>
    <row r="3" spans="1:39" x14ac:dyDescent="0.2">
      <c r="A3" s="7"/>
      <c r="B3" s="4"/>
      <c r="C3" s="4"/>
      <c r="D3" s="687"/>
      <c r="E3" s="687"/>
      <c r="F3" s="687"/>
      <c r="G3" s="687"/>
      <c r="H3" s="687"/>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58" t="s">
        <v>76</v>
      </c>
      <c r="E4" s="759"/>
      <c r="F4" s="759"/>
      <c r="G4" s="759"/>
      <c r="H4" s="759"/>
      <c r="I4" s="759"/>
      <c r="J4" s="759"/>
      <c r="K4" s="759"/>
      <c r="L4" s="759"/>
      <c r="M4" s="759"/>
      <c r="N4" s="759"/>
      <c r="O4" s="759"/>
      <c r="P4" s="759"/>
      <c r="Q4" s="759"/>
      <c r="R4" s="759"/>
      <c r="S4" s="759"/>
      <c r="T4" s="759"/>
      <c r="U4" s="759"/>
      <c r="V4" s="759"/>
      <c r="W4" s="759"/>
      <c r="X4" s="759"/>
      <c r="Y4" s="759"/>
      <c r="Z4" s="759"/>
      <c r="AA4" s="759"/>
      <c r="AB4" s="760"/>
      <c r="AC4" s="760"/>
      <c r="AD4" s="760"/>
      <c r="AE4" s="760"/>
      <c r="AF4" s="760"/>
      <c r="AG4" s="760"/>
      <c r="AH4" s="760"/>
      <c r="AI4" s="761"/>
      <c r="AJ4" s="4"/>
    </row>
    <row r="5" spans="1:39" ht="12.75" customHeight="1" thickBot="1" x14ac:dyDescent="0.25">
      <c r="A5" s="710"/>
      <c r="B5" s="37"/>
      <c r="C5" s="226" t="s">
        <v>28</v>
      </c>
      <c r="D5" s="334" t="str">
        <f>IF('Form XII'!$B$5&lt;&gt;"",'Form XII'!$B$5,"")</f>
        <v/>
      </c>
      <c r="E5" s="334" t="str">
        <f>IF('Form XII'!$B$6&lt;&gt;"",'Form XII'!$B$6,"")</f>
        <v/>
      </c>
      <c r="F5" s="334" t="str">
        <f>IF('Form XII'!$B$7&lt;&gt;"",'Form XII'!$B$7,"")</f>
        <v/>
      </c>
      <c r="G5" s="334" t="str">
        <f>IF('Form XII'!$B$8&lt;&gt;"",'Form XII'!$B$8,"")</f>
        <v/>
      </c>
      <c r="H5" s="334" t="str">
        <f>IF('Form XII'!$B$9&lt;&gt;"",'Form XII'!$B$9,"")</f>
        <v/>
      </c>
      <c r="I5" s="334" t="str">
        <f>IF('Form XII'!$B$10&lt;&gt;"",'Form XII'!$B$10,"")</f>
        <v/>
      </c>
      <c r="J5" s="334" t="str">
        <f>IF('Form XII'!$B$11&lt;&gt;"",'Form XII'!$B$11,"")</f>
        <v/>
      </c>
      <c r="K5" s="334" t="str">
        <f>IF('Form XII'!$B$12&lt;&gt;"",'Form XII'!$B$12,"")</f>
        <v/>
      </c>
      <c r="L5" s="334" t="str">
        <f>IF('Form XII'!$B$13&lt;&gt;"",'Form XII'!$B$13,"")</f>
        <v/>
      </c>
      <c r="M5" s="334" t="str">
        <f>IF('Form XII'!$B$14&lt;&gt;"",'Form XII'!$B$14,"")</f>
        <v/>
      </c>
      <c r="N5" s="334" t="str">
        <f>IF('Form XII'!$B$15&lt;&gt;"",'Form XII'!$B$15,"")</f>
        <v/>
      </c>
      <c r="O5" s="334" t="str">
        <f>IF('Form XII'!$B$16&lt;&gt;"",'Form XII'!$B$16,"")</f>
        <v/>
      </c>
      <c r="P5" s="334" t="str">
        <f>IF('Form XII'!$B$17&lt;&gt;"",'Form XII'!$B$17,"")</f>
        <v/>
      </c>
      <c r="Q5" s="334" t="str">
        <f>IF('Form XII'!$B$18&lt;&gt;"",'Form XII'!$B$18,"")</f>
        <v/>
      </c>
      <c r="R5" s="334" t="str">
        <f>IF('Form XII'!$B$19&lt;&gt;"",'Form XII'!$B$19,"")</f>
        <v/>
      </c>
      <c r="S5" s="334" t="str">
        <f>IF('Form XII'!$B$20&lt;&gt;"",'Form XII'!$B$20,"")</f>
        <v/>
      </c>
      <c r="T5" s="334" t="str">
        <f>IF('Form XII'!$B$21&lt;&gt;"",'Form XII'!$B$21,"")</f>
        <v/>
      </c>
      <c r="U5" s="334" t="str">
        <f>IF('Form XII'!$B$22&lt;&gt;"",'Form XII'!$B$22,"")</f>
        <v/>
      </c>
      <c r="V5" s="334" t="str">
        <f>IF('Form XII'!$B$23&lt;&gt;"",'Form XII'!$B$23,"")</f>
        <v/>
      </c>
      <c r="W5" s="334" t="str">
        <f>IF('Form XII'!$B$24&lt;&gt;"",'Form XII'!$B$24,"")</f>
        <v/>
      </c>
      <c r="X5" s="334" t="str">
        <f>IF('Form XII'!$B$25&lt;&gt;"",'Form XII'!$B$25,"")</f>
        <v/>
      </c>
      <c r="Y5" s="334" t="str">
        <f>IF('Form XII'!$B$26&lt;&gt;"",'Form XII'!$B$26,"")</f>
        <v/>
      </c>
      <c r="Z5" s="334" t="str">
        <f>IF('Form XII'!$B$27&lt;&gt;"",'Form XII'!$B$27,"")</f>
        <v/>
      </c>
      <c r="AA5" s="334" t="str">
        <f>IF('Form XII'!$B$28&lt;&gt;"",'Form XII'!$B$28,"")</f>
        <v/>
      </c>
      <c r="AB5" s="334" t="str">
        <f>IF('Form XII'!$B$29&lt;&gt;"",'Form XII'!$B$29,"")</f>
        <v/>
      </c>
      <c r="AC5" s="334" t="str">
        <f>IF('Form XII'!$B$30&lt;&gt;"",'Form XII'!$B$30,"")</f>
        <v/>
      </c>
      <c r="AD5" s="334" t="str">
        <f>IF('Form XII'!$B$31&lt;&gt;"",'Form XII'!$B$31,"")</f>
        <v/>
      </c>
      <c r="AE5" s="334" t="str">
        <f>IF('Form XII'!$B$32&lt;&gt;"",'Form XII'!$B$32,"")</f>
        <v/>
      </c>
      <c r="AF5" s="334" t="str">
        <f>IF('Form XII'!$B$33&lt;&gt;"",'Form XII'!$B$33,"")</f>
        <v/>
      </c>
      <c r="AG5" s="334" t="str">
        <f>IF('Form XII'!$B$34&lt;&gt;"",'Form XII'!$B$34,"")</f>
        <v/>
      </c>
      <c r="AH5" s="334" t="str">
        <f>IF('Form XII'!$B$35&lt;&gt;"",'Form XII'!$B$35,"")</f>
        <v/>
      </c>
      <c r="AI5" s="334" t="str">
        <f>IF('Form XII'!$B$36&lt;&gt;"",'Form XII'!$B$36,"")</f>
        <v/>
      </c>
      <c r="AJ5" s="4"/>
    </row>
    <row r="6" spans="1:39" ht="12.75" customHeight="1" x14ac:dyDescent="0.2">
      <c r="A6" s="394"/>
      <c r="B6" s="728" t="s">
        <v>78</v>
      </c>
      <c r="C6" s="333" t="str">
        <f>IF('Form XII'!$B$5&lt;&gt;"",'Form XII'!$B$5,"")</f>
        <v/>
      </c>
      <c r="D6" s="223"/>
      <c r="E6" s="338"/>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4"/>
    </row>
    <row r="7" spans="1:39" ht="12.75" customHeight="1" x14ac:dyDescent="0.2">
      <c r="A7" s="394"/>
      <c r="B7" s="756"/>
      <c r="C7" s="333" t="str">
        <f>IF('Form XII'!$B$6&lt;&gt;"",'Form XII'!$B$6,"")</f>
        <v/>
      </c>
      <c r="D7" s="225"/>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394"/>
      <c r="B8" s="756"/>
      <c r="C8" s="333" t="str">
        <f>IF('Form XII'!$B$7&lt;&gt;"",'Form XII'!$B$7,"")</f>
        <v/>
      </c>
      <c r="D8" s="225"/>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394"/>
      <c r="B9" s="756"/>
      <c r="C9" s="333" t="str">
        <f>IF('Form XII'!$B$8&lt;&gt;"",'Form XII'!$B$8,"")</f>
        <v/>
      </c>
      <c r="D9" s="225"/>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394"/>
      <c r="B10" s="756"/>
      <c r="C10" s="333" t="str">
        <f>IF('Form XII'!$B$9&lt;&gt;"",'Form XII'!$B$9,"")</f>
        <v/>
      </c>
      <c r="D10" s="225"/>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56"/>
      <c r="C11" s="333" t="str">
        <f>IF('Form XII'!$B$10&lt;&gt;"",'Form XII'!$B$10,"")</f>
        <v/>
      </c>
      <c r="D11" s="225"/>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56"/>
      <c r="C12" s="333" t="str">
        <f>IF('Form XII'!$B$11&lt;&gt;"",'Form XII'!$B$11,"")</f>
        <v/>
      </c>
      <c r="D12" s="225"/>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56"/>
      <c r="C13" s="333" t="str">
        <f>IF('Form XII'!$B$12&lt;&gt;"",'Form XII'!$B$12,"")</f>
        <v/>
      </c>
      <c r="D13" s="225"/>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56"/>
      <c r="C14" s="333" t="str">
        <f>IF('Form XII'!$B$13&lt;&gt;"",'Form XII'!$B$13,"")</f>
        <v/>
      </c>
      <c r="D14" s="225"/>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56"/>
      <c r="C15" s="333" t="str">
        <f>IF('Form XII'!$B$14&lt;&gt;"",'Form XII'!$B$14,"")</f>
        <v/>
      </c>
      <c r="D15" s="225"/>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56"/>
      <c r="C16" s="333" t="str">
        <f>IF('Form XII'!$B$15&lt;&gt;"",'Form XII'!$B$15,"")</f>
        <v/>
      </c>
      <c r="D16" s="225"/>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56"/>
      <c r="C17" s="333" t="str">
        <f>IF('Form XII'!$B$16&lt;&gt;"",'Form XII'!$B$16,"")</f>
        <v/>
      </c>
      <c r="D17" s="225"/>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56"/>
      <c r="C18" s="333" t="str">
        <f>IF('Form XII'!$B$17&lt;&gt;"",'Form XII'!$B$17,"")</f>
        <v/>
      </c>
      <c r="D18" s="225"/>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56"/>
      <c r="C19" s="333" t="str">
        <f>IF('Form XII'!$B$18&lt;&gt;"",'Form XII'!$B$18,"")</f>
        <v/>
      </c>
      <c r="D19" s="225"/>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56"/>
      <c r="C20" s="333" t="str">
        <f>IF('Form XII'!$B$19&lt;&gt;"",'Form XII'!$B$19,"")</f>
        <v/>
      </c>
      <c r="D20" s="225"/>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56"/>
      <c r="C21" s="333" t="str">
        <f>IF('Form XII'!$B$20&lt;&gt;"",'Form XII'!$B$20,"")</f>
        <v/>
      </c>
      <c r="D21" s="225"/>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56"/>
      <c r="C22" s="333" t="str">
        <f>IF('Form XII'!$B$21&lt;&gt;"",'Form XII'!$B$21,"")</f>
        <v/>
      </c>
      <c r="D22" s="225"/>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56"/>
      <c r="C23" s="333" t="str">
        <f>IF('Form XII'!$B$22&lt;&gt;"",'Form XII'!$B$22,"")</f>
        <v/>
      </c>
      <c r="D23" s="225"/>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56"/>
      <c r="C24" s="333" t="str">
        <f>IF('Form XII'!$B$23&lt;&gt;"",'Form XII'!$B$23,"")</f>
        <v/>
      </c>
      <c r="D24" s="225"/>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56"/>
      <c r="C25" s="333" t="str">
        <f>IF('Form XII'!$B$24&lt;&gt;"",'Form XII'!$B$24,"")</f>
        <v/>
      </c>
      <c r="D25" s="225"/>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56"/>
      <c r="C26" s="333" t="str">
        <f>IF('Form XII'!$B$25&lt;&gt;"",'Form XII'!$B$25,"")</f>
        <v/>
      </c>
      <c r="D26" s="225"/>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56"/>
      <c r="C27" s="333" t="str">
        <f>IF('Form XII'!$B$26&lt;&gt;"",'Form XII'!$B$26,"")</f>
        <v/>
      </c>
      <c r="D27" s="225"/>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56"/>
      <c r="C28" s="333" t="str">
        <f>IF('Form XII'!$B$27&lt;&gt;"",'Form XII'!$B$27,"")</f>
        <v/>
      </c>
      <c r="D28" s="225"/>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56"/>
      <c r="C29" s="333" t="str">
        <f>IF('Form XII'!$B$28&lt;&gt;"",'Form XII'!$B$28,"")</f>
        <v/>
      </c>
      <c r="D29" s="225"/>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56"/>
      <c r="C30" s="333" t="str">
        <f>IF('Form XII'!$B$29&lt;&gt;"",'Form XII'!$B$29,"")</f>
        <v/>
      </c>
      <c r="D30" s="225"/>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56"/>
      <c r="C31" s="333" t="str">
        <f>IF('Form XII'!$B$30&lt;&gt;"",'Form XII'!$B$30,"")</f>
        <v/>
      </c>
      <c r="D31" s="225"/>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56"/>
      <c r="C32" s="333" t="str">
        <f>IF('Form XII'!$B$31&lt;&gt;"",'Form XII'!$B$31,"")</f>
        <v/>
      </c>
      <c r="D32" s="225"/>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56"/>
      <c r="C33" s="333" t="str">
        <f>IF('Form XII'!$B$32&lt;&gt;"",'Form XII'!$B$32,"")</f>
        <v/>
      </c>
      <c r="D33" s="225"/>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56"/>
      <c r="C34" s="333" t="str">
        <f>IF('Form XII'!$B$33&lt;&gt;"",'Form XII'!$B$33,"")</f>
        <v/>
      </c>
      <c r="D34" s="225"/>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56"/>
      <c r="C35" s="333" t="str">
        <f>IF('Form XII'!$B$34&lt;&gt;"",'Form XII'!$B$34,"")</f>
        <v/>
      </c>
      <c r="D35" s="225"/>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56"/>
      <c r="C36" s="333" t="str">
        <f>IF('Form XII'!$B$35&lt;&gt;"",'Form XII'!$B$35,"")</f>
        <v/>
      </c>
      <c r="D36" s="225"/>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57"/>
      <c r="C37" s="333" t="str">
        <f>IF('Form XII'!$B$36&lt;&gt;"",'Form XII'!$B$36,"")</f>
        <v/>
      </c>
      <c r="D37" s="225"/>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68" t="s">
        <v>623</v>
      </c>
      <c r="C38" s="769"/>
      <c r="D38" s="241" t="s">
        <v>75</v>
      </c>
      <c r="E38" s="241" t="s">
        <v>625</v>
      </c>
      <c r="F38" s="241" t="s">
        <v>626</v>
      </c>
      <c r="G38" s="241" t="s">
        <v>627</v>
      </c>
      <c r="H38" s="241" t="s">
        <v>628</v>
      </c>
      <c r="I38" s="241" t="s">
        <v>629</v>
      </c>
      <c r="J38" s="241" t="s">
        <v>630</v>
      </c>
      <c r="K38" s="241" t="s">
        <v>631</v>
      </c>
      <c r="L38" s="659" t="s">
        <v>25</v>
      </c>
      <c r="M38" s="592"/>
      <c r="N38" s="754" t="s">
        <v>632</v>
      </c>
      <c r="O38" s="754"/>
      <c r="P38" s="754"/>
      <c r="Q38" s="754"/>
      <c r="R38" s="754"/>
      <c r="S38" s="754"/>
      <c r="T38" s="754"/>
      <c r="U38" s="754"/>
      <c r="V38" s="754"/>
      <c r="W38" s="754"/>
      <c r="X38" s="754"/>
      <c r="Y38" s="754"/>
      <c r="Z38" s="754"/>
      <c r="AA38" s="754"/>
      <c r="AB38" s="754"/>
      <c r="AC38" s="754"/>
      <c r="AD38" s="754"/>
      <c r="AE38" s="754"/>
      <c r="AF38" s="754"/>
      <c r="AG38" s="754"/>
      <c r="AH38" s="754"/>
      <c r="AI38" s="754"/>
      <c r="AJ38" s="4"/>
    </row>
    <row r="39" spans="1:36" ht="17.100000000000001" customHeight="1" x14ac:dyDescent="0.2">
      <c r="A39" s="4"/>
      <c r="B39" s="770"/>
      <c r="C39" s="771"/>
      <c r="D39" s="282"/>
      <c r="E39" s="282"/>
      <c r="F39" s="282"/>
      <c r="G39" s="282"/>
      <c r="H39" s="282"/>
      <c r="I39" s="282"/>
      <c r="J39" s="282"/>
      <c r="K39" s="282"/>
      <c r="L39" s="591"/>
      <c r="M39" s="592"/>
      <c r="N39" s="355" t="s">
        <v>635</v>
      </c>
      <c r="O39" s="355"/>
      <c r="P39" s="355"/>
      <c r="Q39" s="355"/>
      <c r="R39" s="355"/>
      <c r="S39" s="355"/>
      <c r="T39" s="355"/>
      <c r="U39" s="355"/>
      <c r="V39" s="355"/>
      <c r="W39" s="355"/>
      <c r="X39" s="355"/>
      <c r="Y39" s="355"/>
      <c r="Z39" s="355"/>
      <c r="AA39" s="355"/>
      <c r="AB39" s="355"/>
      <c r="AC39" s="355"/>
      <c r="AD39" s="355"/>
      <c r="AE39" s="355"/>
      <c r="AF39" s="355"/>
      <c r="AG39" s="355"/>
      <c r="AH39" s="355"/>
      <c r="AI39" s="355"/>
      <c r="AJ39" s="4"/>
    </row>
    <row r="40" spans="1:36" ht="12.75" customHeight="1" x14ac:dyDescent="0.2">
      <c r="A40" s="4"/>
      <c r="B40" s="659"/>
      <c r="C40" s="592"/>
      <c r="D40" s="38"/>
      <c r="E40" s="15"/>
      <c r="F40" s="15"/>
      <c r="G40" s="15"/>
      <c r="H40" s="15"/>
      <c r="I40" s="15"/>
      <c r="J40" s="15"/>
      <c r="K40" s="15"/>
      <c r="L40" s="591"/>
      <c r="M40" s="592"/>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
    </row>
    <row r="41" spans="1:36" ht="12.75" customHeight="1" x14ac:dyDescent="0.2">
      <c r="A41" s="4"/>
      <c r="B41" s="591"/>
      <c r="C41" s="592"/>
      <c r="D41" s="210"/>
      <c r="E41" s="12"/>
      <c r="F41" s="12"/>
      <c r="G41" s="12"/>
      <c r="H41" s="12"/>
      <c r="I41" s="12"/>
      <c r="J41" s="12"/>
      <c r="K41" s="12"/>
      <c r="L41" s="12"/>
      <c r="M41" s="752" t="s">
        <v>77</v>
      </c>
      <c r="N41" s="753"/>
      <c r="O41" s="753"/>
      <c r="P41" s="767"/>
      <c r="Q41" s="762"/>
      <c r="R41" s="762"/>
      <c r="S41" s="762"/>
      <c r="T41" s="762"/>
      <c r="U41" s="762"/>
      <c r="V41" s="762"/>
      <c r="W41" s="762"/>
      <c r="X41" s="762"/>
      <c r="Y41" s="762"/>
      <c r="Z41" s="762"/>
      <c r="AA41" s="762"/>
      <c r="AB41" s="762"/>
      <c r="AC41" s="762"/>
      <c r="AD41" s="762"/>
      <c r="AE41" s="762"/>
      <c r="AF41" s="762"/>
      <c r="AG41" s="762"/>
      <c r="AH41" s="762"/>
      <c r="AI41" s="763"/>
      <c r="AJ41" s="4"/>
    </row>
    <row r="42" spans="1:36" x14ac:dyDescent="0.2">
      <c r="A42" s="7"/>
      <c r="B42" s="591"/>
      <c r="C42" s="592"/>
      <c r="D42" s="12"/>
      <c r="E42" s="12"/>
      <c r="F42" s="12"/>
      <c r="G42" s="12"/>
      <c r="H42" s="12"/>
      <c r="I42" s="12"/>
      <c r="J42" s="12"/>
      <c r="K42" s="12"/>
      <c r="L42" s="12"/>
      <c r="M42" s="12"/>
      <c r="N42" s="15"/>
      <c r="O42" s="15"/>
      <c r="P42" s="764"/>
      <c r="Q42" s="765"/>
      <c r="R42" s="765"/>
      <c r="S42" s="765"/>
      <c r="T42" s="765"/>
      <c r="U42" s="765"/>
      <c r="V42" s="765"/>
      <c r="W42" s="765"/>
      <c r="X42" s="765"/>
      <c r="Y42" s="765"/>
      <c r="Z42" s="765"/>
      <c r="AA42" s="765"/>
      <c r="AB42" s="765"/>
      <c r="AC42" s="765"/>
      <c r="AD42" s="765"/>
      <c r="AE42" s="765"/>
      <c r="AF42" s="765"/>
      <c r="AG42" s="765"/>
      <c r="AH42" s="765"/>
      <c r="AI42" s="766"/>
      <c r="AJ42" s="4"/>
    </row>
    <row r="43" spans="1:36" x14ac:dyDescent="0.2">
      <c r="A43" s="2"/>
      <c r="B43" s="608" t="s">
        <v>319</v>
      </c>
      <c r="C43" s="563"/>
      <c r="D43" s="563"/>
      <c r="E43" s="563"/>
      <c r="F43" s="563"/>
      <c r="G43" s="563"/>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4"/>
    </row>
    <row r="44" spans="1:36" s="1" customFormat="1" x14ac:dyDescent="0.2">
      <c r="A44" s="376" t="s">
        <v>355</v>
      </c>
      <c r="B44" s="376"/>
      <c r="C44" s="376"/>
      <c r="D44" s="377">
        <f>'Form I'!$D$34</f>
        <v>0</v>
      </c>
      <c r="E44" s="499"/>
      <c r="F44" s="499"/>
      <c r="G44" s="500"/>
      <c r="H44" s="380" t="s">
        <v>352</v>
      </c>
      <c r="I44" s="357"/>
      <c r="J44" s="357"/>
      <c r="K44" s="357"/>
      <c r="L44" s="381"/>
      <c r="M44" s="501">
        <f>'Form I'!$M$34</f>
        <v>0</v>
      </c>
      <c r="N44" s="499"/>
      <c r="O44" s="499"/>
      <c r="P44" s="500"/>
      <c r="Q44" s="359" t="s">
        <v>2</v>
      </c>
      <c r="R44" s="359"/>
      <c r="S44" s="359"/>
      <c r="T44" s="443"/>
      <c r="U44" s="444"/>
      <c r="V44" s="385" t="s">
        <v>354</v>
      </c>
      <c r="W44" s="357"/>
      <c r="X44" s="357"/>
      <c r="Y44" s="381"/>
      <c r="Z44" s="443"/>
      <c r="AA44" s="445"/>
      <c r="AB44" s="359" t="s">
        <v>0</v>
      </c>
      <c r="AC44" s="359"/>
      <c r="AD44" s="440"/>
      <c r="AE44" s="441"/>
      <c r="AF44" s="441"/>
      <c r="AG44" s="441"/>
      <c r="AH44" s="441"/>
      <c r="AI44" s="442"/>
      <c r="AJ44" s="100" t="e" vm="1">
        <v>#VALUE!</v>
      </c>
    </row>
  </sheetData>
  <sheetProtection sheet="1" selectLockedCells="1"/>
  <mergeCells count="22">
    <mergeCell ref="D3:H3"/>
    <mergeCell ref="M41:O41"/>
    <mergeCell ref="P41:AI42"/>
    <mergeCell ref="B43:AI43"/>
    <mergeCell ref="D4:AI4"/>
    <mergeCell ref="L38:M40"/>
    <mergeCell ref="B40:C42"/>
    <mergeCell ref="B6:B37"/>
    <mergeCell ref="B38:C39"/>
    <mergeCell ref="N38:AI38"/>
    <mergeCell ref="A44:C44"/>
    <mergeCell ref="D44:G44"/>
    <mergeCell ref="M44:P44"/>
    <mergeCell ref="A5:A10"/>
    <mergeCell ref="AD44:AI44"/>
    <mergeCell ref="AB44:AC44"/>
    <mergeCell ref="H44:L44"/>
    <mergeCell ref="Q44:S44"/>
    <mergeCell ref="T44:U44"/>
    <mergeCell ref="V44:Y44"/>
    <mergeCell ref="Z44:AA44"/>
    <mergeCell ref="N39:AI40"/>
  </mergeCells>
  <phoneticPr fontId="5" type="noConversion"/>
  <conditionalFormatting sqref="D44:G44 M44:P44">
    <cfRule type="cellIs" dxfId="222" priority="11" stopIfTrue="1" operator="equal">
      <formula>0</formula>
    </cfRule>
  </conditionalFormatting>
  <conditionalFormatting sqref="D38">
    <cfRule type="expression" dxfId="221" priority="3" stopIfTrue="1">
      <formula>IF($O$14=" UTC",TRUE)</formula>
    </cfRule>
  </conditionalFormatting>
  <conditionalFormatting sqref="J38">
    <cfRule type="expression" dxfId="220" priority="4" stopIfTrue="1">
      <formula>IF($U$14=" PR",TRUE)</formula>
    </cfRule>
  </conditionalFormatting>
  <conditionalFormatting sqref="K38">
    <cfRule type="expression" dxfId="219" priority="5" stopIfTrue="1">
      <formula>IF($V$14=" EM",TRUE)</formula>
    </cfRule>
  </conditionalFormatting>
  <conditionalFormatting sqref="E38">
    <cfRule type="expression" dxfId="218" priority="6" stopIfTrue="1">
      <formula>IF($P$14=" MA",TRUE)</formula>
    </cfRule>
  </conditionalFormatting>
  <conditionalFormatting sqref="F38">
    <cfRule type="expression" dxfId="217" priority="7" stopIfTrue="1">
      <formula>IF($Q$14=" CLF",TRUE)</formula>
    </cfRule>
  </conditionalFormatting>
  <conditionalFormatting sqref="G38">
    <cfRule type="expression" dxfId="216" priority="8" stopIfTrue="1">
      <formula>IF($R$14=" VA",TRUE)</formula>
    </cfRule>
  </conditionalFormatting>
  <conditionalFormatting sqref="H38">
    <cfRule type="expression" dxfId="215" priority="9" stopIfTrue="1">
      <formula>IF($S$14=" HC",TRUE)</formula>
    </cfRule>
  </conditionalFormatting>
  <conditionalFormatting sqref="I38">
    <cfRule type="expression" dxfId="214" priority="10" stopIfTrue="1">
      <formula>IF($T$14=" MN",TRUE)</formula>
    </cfRule>
  </conditionalFormatting>
  <conditionalFormatting sqref="D39:K39">
    <cfRule type="containsBlanks" dxfId="213" priority="2">
      <formula>LEN(TRIM(D39))=0</formula>
    </cfRule>
  </conditionalFormatting>
  <conditionalFormatting sqref="D39:K39">
    <cfRule type="containsText" dxfId="212" priority="1" operator="containsText" text="N">
      <formula>NOT(ISERROR(SEARCH("N",D39)))</formula>
    </cfRule>
  </conditionalFormatting>
  <dataValidations count="1">
    <dataValidation type="list" allowBlank="1" showInputMessage="1" showErrorMessage="1" sqref="D39:K39" xr:uid="{244CE529-8050-48AB-A8F1-6E4C7159E695}">
      <formula1>$AM$1:$AM$2</formula1>
    </dataValidation>
  </dataValidations>
  <hyperlinks>
    <hyperlink ref="AJ44" location="'Form II'!AC29" display="i" xr:uid="{00000000-0004-0000-17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XIII(e)</oddFooter>
  </headerFooter>
  <legacy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551</v>
      </c>
    </row>
    <row r="3" spans="1:39" x14ac:dyDescent="0.2">
      <c r="A3" s="7"/>
      <c r="B3" s="4"/>
      <c r="C3" s="4"/>
      <c r="D3" s="687"/>
      <c r="E3" s="687"/>
      <c r="F3" s="687"/>
      <c r="G3" s="687"/>
      <c r="H3" s="687"/>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58" t="s">
        <v>76</v>
      </c>
      <c r="E4" s="759"/>
      <c r="F4" s="759"/>
      <c r="G4" s="759"/>
      <c r="H4" s="759"/>
      <c r="I4" s="759"/>
      <c r="J4" s="759"/>
      <c r="K4" s="759"/>
      <c r="L4" s="759"/>
      <c r="M4" s="759"/>
      <c r="N4" s="759"/>
      <c r="O4" s="759"/>
      <c r="P4" s="759"/>
      <c r="Q4" s="759"/>
      <c r="R4" s="759"/>
      <c r="S4" s="759"/>
      <c r="T4" s="759"/>
      <c r="U4" s="759"/>
      <c r="V4" s="759"/>
      <c r="W4" s="759"/>
      <c r="X4" s="759"/>
      <c r="Y4" s="759"/>
      <c r="Z4" s="759"/>
      <c r="AA4" s="759"/>
      <c r="AB4" s="760"/>
      <c r="AC4" s="760"/>
      <c r="AD4" s="760"/>
      <c r="AE4" s="760"/>
      <c r="AF4" s="760"/>
      <c r="AG4" s="760"/>
      <c r="AH4" s="760"/>
      <c r="AI4" s="761"/>
      <c r="AJ4" s="4"/>
    </row>
    <row r="5" spans="1:39" ht="12.75" customHeight="1" thickBot="1" x14ac:dyDescent="0.25">
      <c r="A5" s="710"/>
      <c r="B5" s="37"/>
      <c r="C5" s="226" t="s">
        <v>28</v>
      </c>
      <c r="D5" s="334" t="str">
        <f>IF('Form XII'!$B$5&lt;&gt;"",'Form XII'!$B$5,"")</f>
        <v/>
      </c>
      <c r="E5" s="334" t="str">
        <f>IF('Form XII'!$B$6&lt;&gt;"",'Form XII'!$B$6,"")</f>
        <v/>
      </c>
      <c r="F5" s="334" t="str">
        <f>IF('Form XII'!$B$7&lt;&gt;"",'Form XII'!$B$7,"")</f>
        <v/>
      </c>
      <c r="G5" s="334" t="str">
        <f>IF('Form XII'!$B$8&lt;&gt;"",'Form XII'!$B$8,"")</f>
        <v/>
      </c>
      <c r="H5" s="334" t="str">
        <f>IF('Form XII'!$B$9&lt;&gt;"",'Form XII'!$B$9,"")</f>
        <v/>
      </c>
      <c r="I5" s="334" t="str">
        <f>IF('Form XII'!$B$10&lt;&gt;"",'Form XII'!$B$10,"")</f>
        <v/>
      </c>
      <c r="J5" s="334" t="str">
        <f>IF('Form XII'!$B$11&lt;&gt;"",'Form XII'!$B$11,"")</f>
        <v/>
      </c>
      <c r="K5" s="334" t="str">
        <f>IF('Form XII'!$B$12&lt;&gt;"",'Form XII'!$B$12,"")</f>
        <v/>
      </c>
      <c r="L5" s="334" t="str">
        <f>IF('Form XII'!$B$13&lt;&gt;"",'Form XII'!$B$13,"")</f>
        <v/>
      </c>
      <c r="M5" s="334" t="str">
        <f>IF('Form XII'!$B$14&lt;&gt;"",'Form XII'!$B$14,"")</f>
        <v/>
      </c>
      <c r="N5" s="334" t="str">
        <f>IF('Form XII'!$B$15&lt;&gt;"",'Form XII'!$B$15,"")</f>
        <v/>
      </c>
      <c r="O5" s="334" t="str">
        <f>IF('Form XII'!$B$16&lt;&gt;"",'Form XII'!$B$16,"")</f>
        <v/>
      </c>
      <c r="P5" s="334" t="str">
        <f>IF('Form XII'!$B$17&lt;&gt;"",'Form XII'!$B$17,"")</f>
        <v/>
      </c>
      <c r="Q5" s="334" t="str">
        <f>IF('Form XII'!$B$18&lt;&gt;"",'Form XII'!$B$18,"")</f>
        <v/>
      </c>
      <c r="R5" s="334" t="str">
        <f>IF('Form XII'!$B$19&lt;&gt;"",'Form XII'!$B$19,"")</f>
        <v/>
      </c>
      <c r="S5" s="334" t="str">
        <f>IF('Form XII'!$B$20&lt;&gt;"",'Form XII'!$B$20,"")</f>
        <v/>
      </c>
      <c r="T5" s="334" t="str">
        <f>IF('Form XII'!$B$21&lt;&gt;"",'Form XII'!$B$21,"")</f>
        <v/>
      </c>
      <c r="U5" s="334" t="str">
        <f>IF('Form XII'!$B$22&lt;&gt;"",'Form XII'!$B$22,"")</f>
        <v/>
      </c>
      <c r="V5" s="334" t="str">
        <f>IF('Form XII'!$B$23&lt;&gt;"",'Form XII'!$B$23,"")</f>
        <v/>
      </c>
      <c r="W5" s="334" t="str">
        <f>IF('Form XII'!$B$24&lt;&gt;"",'Form XII'!$B$24,"")</f>
        <v/>
      </c>
      <c r="X5" s="334" t="str">
        <f>IF('Form XII'!$B$25&lt;&gt;"",'Form XII'!$B$25,"")</f>
        <v/>
      </c>
      <c r="Y5" s="334" t="str">
        <f>IF('Form XII'!$B$26&lt;&gt;"",'Form XII'!$B$26,"")</f>
        <v/>
      </c>
      <c r="Z5" s="334" t="str">
        <f>IF('Form XII'!$B$27&lt;&gt;"",'Form XII'!$B$27,"")</f>
        <v/>
      </c>
      <c r="AA5" s="334" t="str">
        <f>IF('Form XII'!$B$28&lt;&gt;"",'Form XII'!$B$28,"")</f>
        <v/>
      </c>
      <c r="AB5" s="334" t="str">
        <f>IF('Form XII'!$B$29&lt;&gt;"",'Form XII'!$B$29,"")</f>
        <v/>
      </c>
      <c r="AC5" s="334" t="str">
        <f>IF('Form XII'!$B$30&lt;&gt;"",'Form XII'!$B$30,"")</f>
        <v/>
      </c>
      <c r="AD5" s="334" t="str">
        <f>IF('Form XII'!$B$31&lt;&gt;"",'Form XII'!$B$31,"")</f>
        <v/>
      </c>
      <c r="AE5" s="334" t="str">
        <f>IF('Form XII'!$B$32&lt;&gt;"",'Form XII'!$B$32,"")</f>
        <v/>
      </c>
      <c r="AF5" s="334" t="str">
        <f>IF('Form XII'!$B$33&lt;&gt;"",'Form XII'!$B$33,"")</f>
        <v/>
      </c>
      <c r="AG5" s="334" t="str">
        <f>IF('Form XII'!$B$34&lt;&gt;"",'Form XII'!$B$34,"")</f>
        <v/>
      </c>
      <c r="AH5" s="334" t="str">
        <f>IF('Form XII'!$B$35&lt;&gt;"",'Form XII'!$B$35,"")</f>
        <v/>
      </c>
      <c r="AI5" s="334" t="str">
        <f>IF('Form XII'!$B$36&lt;&gt;"",'Form XII'!$B$36,"")</f>
        <v/>
      </c>
      <c r="AJ5" s="4"/>
    </row>
    <row r="6" spans="1:39" ht="12.75" customHeight="1" x14ac:dyDescent="0.2">
      <c r="A6" s="394"/>
      <c r="B6" s="728" t="s">
        <v>78</v>
      </c>
      <c r="C6" s="333" t="str">
        <f>IF('Form XII'!$B$5&lt;&gt;"",'Form XII'!$B$5,"")</f>
        <v/>
      </c>
      <c r="D6" s="223"/>
      <c r="E6" s="338"/>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4"/>
    </row>
    <row r="7" spans="1:39" ht="12.75" customHeight="1" x14ac:dyDescent="0.2">
      <c r="A7" s="394"/>
      <c r="B7" s="756"/>
      <c r="C7" s="333" t="str">
        <f>IF('Form XII'!$B$6&lt;&gt;"",'Form XII'!$B$6,"")</f>
        <v/>
      </c>
      <c r="D7" s="225"/>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394"/>
      <c r="B8" s="756"/>
      <c r="C8" s="333" t="str">
        <f>IF('Form XII'!$B$7&lt;&gt;"",'Form XII'!$B$7,"")</f>
        <v/>
      </c>
      <c r="D8" s="225"/>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394"/>
      <c r="B9" s="756"/>
      <c r="C9" s="333" t="str">
        <f>IF('Form XII'!$B$8&lt;&gt;"",'Form XII'!$B$8,"")</f>
        <v/>
      </c>
      <c r="D9" s="225"/>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394"/>
      <c r="B10" s="756"/>
      <c r="C10" s="333" t="str">
        <f>IF('Form XII'!$B$9&lt;&gt;"",'Form XII'!$B$9,"")</f>
        <v/>
      </c>
      <c r="D10" s="225"/>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56"/>
      <c r="C11" s="333" t="str">
        <f>IF('Form XII'!$B$10&lt;&gt;"",'Form XII'!$B$10,"")</f>
        <v/>
      </c>
      <c r="D11" s="225"/>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56"/>
      <c r="C12" s="333" t="str">
        <f>IF('Form XII'!$B$11&lt;&gt;"",'Form XII'!$B$11,"")</f>
        <v/>
      </c>
      <c r="D12" s="225"/>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56"/>
      <c r="C13" s="333" t="str">
        <f>IF('Form XII'!$B$12&lt;&gt;"",'Form XII'!$B$12,"")</f>
        <v/>
      </c>
      <c r="D13" s="225"/>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56"/>
      <c r="C14" s="333" t="str">
        <f>IF('Form XII'!$B$13&lt;&gt;"",'Form XII'!$B$13,"")</f>
        <v/>
      </c>
      <c r="D14" s="225"/>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56"/>
      <c r="C15" s="333" t="str">
        <f>IF('Form XII'!$B$14&lt;&gt;"",'Form XII'!$B$14,"")</f>
        <v/>
      </c>
      <c r="D15" s="225"/>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56"/>
      <c r="C16" s="333" t="str">
        <f>IF('Form XII'!$B$15&lt;&gt;"",'Form XII'!$B$15,"")</f>
        <v/>
      </c>
      <c r="D16" s="225"/>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56"/>
      <c r="C17" s="333" t="str">
        <f>IF('Form XII'!$B$16&lt;&gt;"",'Form XII'!$B$16,"")</f>
        <v/>
      </c>
      <c r="D17" s="225"/>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56"/>
      <c r="C18" s="333" t="str">
        <f>IF('Form XII'!$B$17&lt;&gt;"",'Form XII'!$B$17,"")</f>
        <v/>
      </c>
      <c r="D18" s="225"/>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56"/>
      <c r="C19" s="333" t="str">
        <f>IF('Form XII'!$B$18&lt;&gt;"",'Form XII'!$B$18,"")</f>
        <v/>
      </c>
      <c r="D19" s="225"/>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56"/>
      <c r="C20" s="333" t="str">
        <f>IF('Form XII'!$B$19&lt;&gt;"",'Form XII'!$B$19,"")</f>
        <v/>
      </c>
      <c r="D20" s="225"/>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56"/>
      <c r="C21" s="333" t="str">
        <f>IF('Form XII'!$B$20&lt;&gt;"",'Form XII'!$B$20,"")</f>
        <v/>
      </c>
      <c r="D21" s="225"/>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56"/>
      <c r="C22" s="333" t="str">
        <f>IF('Form XII'!$B$21&lt;&gt;"",'Form XII'!$B$21,"")</f>
        <v/>
      </c>
      <c r="D22" s="225"/>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56"/>
      <c r="C23" s="333" t="str">
        <f>IF('Form XII'!$B$22&lt;&gt;"",'Form XII'!$B$22,"")</f>
        <v/>
      </c>
      <c r="D23" s="225"/>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56"/>
      <c r="C24" s="333" t="str">
        <f>IF('Form XII'!$B$23&lt;&gt;"",'Form XII'!$B$23,"")</f>
        <v/>
      </c>
      <c r="D24" s="225"/>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56"/>
      <c r="C25" s="333" t="str">
        <f>IF('Form XII'!$B$24&lt;&gt;"",'Form XII'!$B$24,"")</f>
        <v/>
      </c>
      <c r="D25" s="225"/>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56"/>
      <c r="C26" s="333" t="str">
        <f>IF('Form XII'!$B$25&lt;&gt;"",'Form XII'!$B$25,"")</f>
        <v/>
      </c>
      <c r="D26" s="225"/>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56"/>
      <c r="C27" s="333" t="str">
        <f>IF('Form XII'!$B$26&lt;&gt;"",'Form XII'!$B$26,"")</f>
        <v/>
      </c>
      <c r="D27" s="225"/>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56"/>
      <c r="C28" s="333" t="str">
        <f>IF('Form XII'!$B$27&lt;&gt;"",'Form XII'!$B$27,"")</f>
        <v/>
      </c>
      <c r="D28" s="225"/>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56"/>
      <c r="C29" s="333" t="str">
        <f>IF('Form XII'!$B$28&lt;&gt;"",'Form XII'!$B$28,"")</f>
        <v/>
      </c>
      <c r="D29" s="225"/>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56"/>
      <c r="C30" s="333" t="str">
        <f>IF('Form XII'!$B$29&lt;&gt;"",'Form XII'!$B$29,"")</f>
        <v/>
      </c>
      <c r="D30" s="225"/>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56"/>
      <c r="C31" s="333" t="str">
        <f>IF('Form XII'!$B$30&lt;&gt;"",'Form XII'!$B$30,"")</f>
        <v/>
      </c>
      <c r="D31" s="225"/>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56"/>
      <c r="C32" s="333" t="str">
        <f>IF('Form XII'!$B$31&lt;&gt;"",'Form XII'!$B$31,"")</f>
        <v/>
      </c>
      <c r="D32" s="225"/>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56"/>
      <c r="C33" s="333" t="str">
        <f>IF('Form XII'!$B$32&lt;&gt;"",'Form XII'!$B$32,"")</f>
        <v/>
      </c>
      <c r="D33" s="225"/>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56"/>
      <c r="C34" s="333" t="str">
        <f>IF('Form XII'!$B$33&lt;&gt;"",'Form XII'!$B$33,"")</f>
        <v/>
      </c>
      <c r="D34" s="225"/>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56"/>
      <c r="C35" s="333" t="str">
        <f>IF('Form XII'!$B$34&lt;&gt;"",'Form XII'!$B$34,"")</f>
        <v/>
      </c>
      <c r="D35" s="225"/>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56"/>
      <c r="C36" s="333" t="str">
        <f>IF('Form XII'!$B$35&lt;&gt;"",'Form XII'!$B$35,"")</f>
        <v/>
      </c>
      <c r="D36" s="225"/>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57"/>
      <c r="C37" s="333" t="str">
        <f>IF('Form XII'!$B$36&lt;&gt;"",'Form XII'!$B$36,"")</f>
        <v/>
      </c>
      <c r="D37" s="225"/>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68" t="s">
        <v>623</v>
      </c>
      <c r="C38" s="769"/>
      <c r="D38" s="241" t="s">
        <v>75</v>
      </c>
      <c r="E38" s="241" t="s">
        <v>625</v>
      </c>
      <c r="F38" s="241" t="s">
        <v>626</v>
      </c>
      <c r="G38" s="241" t="s">
        <v>627</v>
      </c>
      <c r="H38" s="241" t="s">
        <v>628</v>
      </c>
      <c r="I38" s="241" t="s">
        <v>629</v>
      </c>
      <c r="J38" s="241" t="s">
        <v>630</v>
      </c>
      <c r="K38" s="241" t="s">
        <v>631</v>
      </c>
      <c r="L38" s="659" t="s">
        <v>25</v>
      </c>
      <c r="M38" s="592"/>
      <c r="N38" s="754" t="s">
        <v>632</v>
      </c>
      <c r="O38" s="754"/>
      <c r="P38" s="754"/>
      <c r="Q38" s="754"/>
      <c r="R38" s="754"/>
      <c r="S38" s="754"/>
      <c r="T38" s="754"/>
      <c r="U38" s="754"/>
      <c r="V38" s="754"/>
      <c r="W38" s="754"/>
      <c r="X38" s="754"/>
      <c r="Y38" s="754"/>
      <c r="Z38" s="754"/>
      <c r="AA38" s="754"/>
      <c r="AB38" s="754"/>
      <c r="AC38" s="754"/>
      <c r="AD38" s="754"/>
      <c r="AE38" s="754"/>
      <c r="AF38" s="754"/>
      <c r="AG38" s="754"/>
      <c r="AH38" s="754"/>
      <c r="AI38" s="754"/>
      <c r="AJ38" s="4"/>
    </row>
    <row r="39" spans="1:36" ht="18.95" customHeight="1" x14ac:dyDescent="0.2">
      <c r="A39" s="4"/>
      <c r="B39" s="770"/>
      <c r="C39" s="771"/>
      <c r="D39" s="282"/>
      <c r="E39" s="282"/>
      <c r="F39" s="282"/>
      <c r="G39" s="282"/>
      <c r="H39" s="282"/>
      <c r="I39" s="282"/>
      <c r="J39" s="282"/>
      <c r="K39" s="282"/>
      <c r="L39" s="591"/>
      <c r="M39" s="592"/>
      <c r="N39" s="355" t="s">
        <v>635</v>
      </c>
      <c r="O39" s="355"/>
      <c r="P39" s="355"/>
      <c r="Q39" s="355"/>
      <c r="R39" s="355"/>
      <c r="S39" s="355"/>
      <c r="T39" s="355"/>
      <c r="U39" s="355"/>
      <c r="V39" s="355"/>
      <c r="W39" s="355"/>
      <c r="X39" s="355"/>
      <c r="Y39" s="355"/>
      <c r="Z39" s="355"/>
      <c r="AA39" s="355"/>
      <c r="AB39" s="355"/>
      <c r="AC39" s="355"/>
      <c r="AD39" s="355"/>
      <c r="AE39" s="355"/>
      <c r="AF39" s="355"/>
      <c r="AG39" s="355"/>
      <c r="AH39" s="355"/>
      <c r="AI39" s="355"/>
      <c r="AJ39" s="4"/>
    </row>
    <row r="40" spans="1:36" ht="6.95" customHeight="1" x14ac:dyDescent="0.2">
      <c r="A40" s="4"/>
      <c r="B40" s="659"/>
      <c r="C40" s="592"/>
      <c r="D40" s="38"/>
      <c r="E40" s="15"/>
      <c r="F40" s="15"/>
      <c r="G40" s="15"/>
      <c r="H40" s="15"/>
      <c r="I40" s="15"/>
      <c r="J40" s="15"/>
      <c r="K40" s="15"/>
      <c r="L40" s="591"/>
      <c r="M40" s="592"/>
      <c r="N40" s="12"/>
      <c r="O40" s="12"/>
      <c r="P40" s="12"/>
      <c r="Q40" s="12"/>
      <c r="R40" s="12"/>
      <c r="S40" s="12"/>
      <c r="T40" s="12"/>
      <c r="U40" s="12"/>
      <c r="V40" s="12"/>
      <c r="W40" s="12"/>
      <c r="X40" s="213"/>
      <c r="Y40" s="12"/>
      <c r="Z40" s="12"/>
      <c r="AA40" s="12"/>
      <c r="AB40" s="12"/>
      <c r="AC40" s="12"/>
      <c r="AD40" s="12"/>
      <c r="AE40" s="12"/>
      <c r="AF40" s="12"/>
      <c r="AG40" s="12"/>
      <c r="AH40" s="12"/>
      <c r="AI40" s="213"/>
      <c r="AJ40" s="4"/>
    </row>
    <row r="41" spans="1:36" ht="12.75" customHeight="1" x14ac:dyDescent="0.2">
      <c r="A41" s="4"/>
      <c r="B41" s="591"/>
      <c r="C41" s="592"/>
      <c r="D41" s="210"/>
      <c r="E41" s="12"/>
      <c r="F41" s="12"/>
      <c r="G41" s="12"/>
      <c r="H41" s="12"/>
      <c r="I41" s="12"/>
      <c r="J41" s="12"/>
      <c r="K41" s="12"/>
      <c r="L41" s="12"/>
      <c r="M41" s="752" t="s">
        <v>77</v>
      </c>
      <c r="N41" s="753"/>
      <c r="O41" s="753"/>
      <c r="P41" s="767"/>
      <c r="Q41" s="762"/>
      <c r="R41" s="762"/>
      <c r="S41" s="762"/>
      <c r="T41" s="762"/>
      <c r="U41" s="762"/>
      <c r="V41" s="762"/>
      <c r="W41" s="762"/>
      <c r="X41" s="762"/>
      <c r="Y41" s="762"/>
      <c r="Z41" s="762"/>
      <c r="AA41" s="762"/>
      <c r="AB41" s="762"/>
      <c r="AC41" s="762"/>
      <c r="AD41" s="762"/>
      <c r="AE41" s="762"/>
      <c r="AF41" s="762"/>
      <c r="AG41" s="762"/>
      <c r="AH41" s="762"/>
      <c r="AI41" s="763"/>
      <c r="AJ41" s="4"/>
    </row>
    <row r="42" spans="1:36" x14ac:dyDescent="0.2">
      <c r="A42" s="7"/>
      <c r="B42" s="591"/>
      <c r="C42" s="592"/>
      <c r="D42" s="12"/>
      <c r="E42" s="12"/>
      <c r="F42" s="12"/>
      <c r="G42" s="12"/>
      <c r="H42" s="12"/>
      <c r="I42" s="12"/>
      <c r="J42" s="12"/>
      <c r="K42" s="12"/>
      <c r="L42" s="12"/>
      <c r="M42" s="12"/>
      <c r="N42" s="15"/>
      <c r="O42" s="15"/>
      <c r="P42" s="764"/>
      <c r="Q42" s="765"/>
      <c r="R42" s="765"/>
      <c r="S42" s="765"/>
      <c r="T42" s="765"/>
      <c r="U42" s="765"/>
      <c r="V42" s="765"/>
      <c r="W42" s="765"/>
      <c r="X42" s="765"/>
      <c r="Y42" s="765"/>
      <c r="Z42" s="765"/>
      <c r="AA42" s="765"/>
      <c r="AB42" s="765"/>
      <c r="AC42" s="765"/>
      <c r="AD42" s="765"/>
      <c r="AE42" s="765"/>
      <c r="AF42" s="765"/>
      <c r="AG42" s="765"/>
      <c r="AH42" s="765"/>
      <c r="AI42" s="766"/>
      <c r="AJ42" s="4"/>
    </row>
    <row r="43" spans="1:36" x14ac:dyDescent="0.2">
      <c r="A43" s="2"/>
      <c r="B43" s="608" t="s">
        <v>319</v>
      </c>
      <c r="C43" s="563"/>
      <c r="D43" s="563"/>
      <c r="E43" s="563"/>
      <c r="F43" s="563"/>
      <c r="G43" s="563"/>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4"/>
    </row>
    <row r="44" spans="1:36" s="1" customFormat="1" x14ac:dyDescent="0.2">
      <c r="A44" s="376" t="s">
        <v>355</v>
      </c>
      <c r="B44" s="376"/>
      <c r="C44" s="376"/>
      <c r="D44" s="377">
        <f>'Form I'!$D$34</f>
        <v>0</v>
      </c>
      <c r="E44" s="499"/>
      <c r="F44" s="499"/>
      <c r="G44" s="500"/>
      <c r="H44" s="380" t="s">
        <v>352</v>
      </c>
      <c r="I44" s="357"/>
      <c r="J44" s="357"/>
      <c r="K44" s="357"/>
      <c r="L44" s="381"/>
      <c r="M44" s="501">
        <f>'Form I'!$M$34</f>
        <v>0</v>
      </c>
      <c r="N44" s="499"/>
      <c r="O44" s="499"/>
      <c r="P44" s="500"/>
      <c r="Q44" s="359" t="s">
        <v>2</v>
      </c>
      <c r="R44" s="359"/>
      <c r="S44" s="359"/>
      <c r="T44" s="443"/>
      <c r="U44" s="444"/>
      <c r="V44" s="385" t="s">
        <v>354</v>
      </c>
      <c r="W44" s="357"/>
      <c r="X44" s="357"/>
      <c r="Y44" s="381"/>
      <c r="Z44" s="443"/>
      <c r="AA44" s="445"/>
      <c r="AB44" s="359" t="s">
        <v>0</v>
      </c>
      <c r="AC44" s="359"/>
      <c r="AD44" s="440"/>
      <c r="AE44" s="441"/>
      <c r="AF44" s="441"/>
      <c r="AG44" s="441"/>
      <c r="AH44" s="441"/>
      <c r="AI44" s="442"/>
      <c r="AJ44" s="100" t="e" vm="1">
        <v>#VALUE!</v>
      </c>
    </row>
  </sheetData>
  <sheetProtection sheet="1" selectLockedCells="1"/>
  <mergeCells count="22">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B38:C39"/>
    <mergeCell ref="D3:H3"/>
    <mergeCell ref="B6:B37"/>
    <mergeCell ref="D4:AI4"/>
    <mergeCell ref="L38:M40"/>
    <mergeCell ref="N38:AI38"/>
    <mergeCell ref="N39:AI39"/>
  </mergeCells>
  <phoneticPr fontId="5" type="noConversion"/>
  <conditionalFormatting sqref="D44:G44 M44:P44">
    <cfRule type="cellIs" dxfId="211" priority="11" stopIfTrue="1" operator="equal">
      <formula>0</formula>
    </cfRule>
  </conditionalFormatting>
  <conditionalFormatting sqref="D38">
    <cfRule type="expression" dxfId="210" priority="3" stopIfTrue="1">
      <formula>IF($O$14=" UTC",TRUE)</formula>
    </cfRule>
  </conditionalFormatting>
  <conditionalFormatting sqref="J38">
    <cfRule type="expression" dxfId="209" priority="4" stopIfTrue="1">
      <formula>IF($U$14=" PR",TRUE)</formula>
    </cfRule>
  </conditionalFormatting>
  <conditionalFormatting sqref="K38">
    <cfRule type="expression" dxfId="208" priority="5" stopIfTrue="1">
      <formula>IF($V$14=" EM",TRUE)</formula>
    </cfRule>
  </conditionalFormatting>
  <conditionalFormatting sqref="E38">
    <cfRule type="expression" dxfId="207" priority="6" stopIfTrue="1">
      <formula>IF($P$14=" MA",TRUE)</formula>
    </cfRule>
  </conditionalFormatting>
  <conditionalFormatting sqref="F38">
    <cfRule type="expression" dxfId="206" priority="7" stopIfTrue="1">
      <formula>IF($Q$14=" CLF",TRUE)</formula>
    </cfRule>
  </conditionalFormatting>
  <conditionalFormatting sqref="G38">
    <cfRule type="expression" dxfId="205" priority="8" stopIfTrue="1">
      <formula>IF($R$14=" VA",TRUE)</formula>
    </cfRule>
  </conditionalFormatting>
  <conditionalFormatting sqref="H38">
    <cfRule type="expression" dxfId="204" priority="9" stopIfTrue="1">
      <formula>IF($S$14=" HC",TRUE)</formula>
    </cfRule>
  </conditionalFormatting>
  <conditionalFormatting sqref="I38">
    <cfRule type="expression" dxfId="203" priority="10" stopIfTrue="1">
      <formula>IF($T$14=" MN",TRUE)</formula>
    </cfRule>
  </conditionalFormatting>
  <conditionalFormatting sqref="D39:K39">
    <cfRule type="containsBlanks" dxfId="202" priority="2">
      <formula>LEN(TRIM(D39))=0</formula>
    </cfRule>
  </conditionalFormatting>
  <conditionalFormatting sqref="D39:K39">
    <cfRule type="containsText" dxfId="201" priority="1" operator="containsText" text="N">
      <formula>NOT(ISERROR(SEARCH("N",D39)))</formula>
    </cfRule>
  </conditionalFormatting>
  <dataValidations count="1">
    <dataValidation type="list" allowBlank="1" showInputMessage="1" showErrorMessage="1" sqref="D39:K39" xr:uid="{23CE03B3-EB98-4AC7-A421-AAD4658CD99D}">
      <formula1>$AM$1:$AM$2</formula1>
    </dataValidation>
  </dataValidations>
  <hyperlinks>
    <hyperlink ref="AJ44" location="'Form II'!AC30" display="i" xr:uid="{00000000-0004-0000-1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XIII(f)</oddFooter>
  </headerFooter>
  <legacyDrawing r:id="rId2"/>
  <legacyDrawingHF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551</v>
      </c>
    </row>
    <row r="3" spans="1:39" x14ac:dyDescent="0.2">
      <c r="A3" s="7"/>
      <c r="B3" s="4"/>
      <c r="C3" s="4"/>
      <c r="D3" s="687"/>
      <c r="E3" s="687"/>
      <c r="F3" s="687"/>
      <c r="G3" s="687"/>
      <c r="H3" s="687"/>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58" t="s">
        <v>76</v>
      </c>
      <c r="E4" s="759"/>
      <c r="F4" s="759"/>
      <c r="G4" s="759"/>
      <c r="H4" s="759"/>
      <c r="I4" s="759"/>
      <c r="J4" s="759"/>
      <c r="K4" s="759"/>
      <c r="L4" s="759"/>
      <c r="M4" s="759"/>
      <c r="N4" s="759"/>
      <c r="O4" s="759"/>
      <c r="P4" s="759"/>
      <c r="Q4" s="759"/>
      <c r="R4" s="759"/>
      <c r="S4" s="759"/>
      <c r="T4" s="759"/>
      <c r="U4" s="759"/>
      <c r="V4" s="759"/>
      <c r="W4" s="759"/>
      <c r="X4" s="759"/>
      <c r="Y4" s="759"/>
      <c r="Z4" s="759"/>
      <c r="AA4" s="759"/>
      <c r="AB4" s="760"/>
      <c r="AC4" s="760"/>
      <c r="AD4" s="760"/>
      <c r="AE4" s="760"/>
      <c r="AF4" s="760"/>
      <c r="AG4" s="760"/>
      <c r="AH4" s="760"/>
      <c r="AI4" s="761"/>
      <c r="AJ4" s="4"/>
    </row>
    <row r="5" spans="1:39" ht="12.75" customHeight="1" thickBot="1" x14ac:dyDescent="0.25">
      <c r="A5" s="710"/>
      <c r="B5" s="37"/>
      <c r="C5" s="226" t="s">
        <v>28</v>
      </c>
      <c r="D5" s="334" t="str">
        <f>IF('Form XII'!$B$5&lt;&gt;"",'Form XII'!$B$5,"")</f>
        <v/>
      </c>
      <c r="E5" s="334" t="str">
        <f>IF('Form XII'!$B$6&lt;&gt;"",'Form XII'!$B$6,"")</f>
        <v/>
      </c>
      <c r="F5" s="334" t="str">
        <f>IF('Form XII'!$B$7&lt;&gt;"",'Form XII'!$B$7,"")</f>
        <v/>
      </c>
      <c r="G5" s="334" t="str">
        <f>IF('Form XII'!$B$8&lt;&gt;"",'Form XII'!$B$8,"")</f>
        <v/>
      </c>
      <c r="H5" s="334" t="str">
        <f>IF('Form XII'!$B$9&lt;&gt;"",'Form XII'!$B$9,"")</f>
        <v/>
      </c>
      <c r="I5" s="334" t="str">
        <f>IF('Form XII'!$B$10&lt;&gt;"",'Form XII'!$B$10,"")</f>
        <v/>
      </c>
      <c r="J5" s="334" t="str">
        <f>IF('Form XII'!$B$11&lt;&gt;"",'Form XII'!$B$11,"")</f>
        <v/>
      </c>
      <c r="K5" s="334" t="str">
        <f>IF('Form XII'!$B$12&lt;&gt;"",'Form XII'!$B$12,"")</f>
        <v/>
      </c>
      <c r="L5" s="334" t="str">
        <f>IF('Form XII'!$B$13&lt;&gt;"",'Form XII'!$B$13,"")</f>
        <v/>
      </c>
      <c r="M5" s="334" t="str">
        <f>IF('Form XII'!$B$14&lt;&gt;"",'Form XII'!$B$14,"")</f>
        <v/>
      </c>
      <c r="N5" s="334" t="str">
        <f>IF('Form XII'!$B$15&lt;&gt;"",'Form XII'!$B$15,"")</f>
        <v/>
      </c>
      <c r="O5" s="334" t="str">
        <f>IF('Form XII'!$B$16&lt;&gt;"",'Form XII'!$B$16,"")</f>
        <v/>
      </c>
      <c r="P5" s="334" t="str">
        <f>IF('Form XII'!$B$17&lt;&gt;"",'Form XII'!$B$17,"")</f>
        <v/>
      </c>
      <c r="Q5" s="334" t="str">
        <f>IF('Form XII'!$B$18&lt;&gt;"",'Form XII'!$B$18,"")</f>
        <v/>
      </c>
      <c r="R5" s="334" t="str">
        <f>IF('Form XII'!$B$19&lt;&gt;"",'Form XII'!$B$19,"")</f>
        <v/>
      </c>
      <c r="S5" s="334" t="str">
        <f>IF('Form XII'!$B$20&lt;&gt;"",'Form XII'!$B$20,"")</f>
        <v/>
      </c>
      <c r="T5" s="334" t="str">
        <f>IF('Form XII'!$B$21&lt;&gt;"",'Form XII'!$B$21,"")</f>
        <v/>
      </c>
      <c r="U5" s="334" t="str">
        <f>IF('Form XII'!$B$22&lt;&gt;"",'Form XII'!$B$22,"")</f>
        <v/>
      </c>
      <c r="V5" s="334" t="str">
        <f>IF('Form XII'!$B$23&lt;&gt;"",'Form XII'!$B$23,"")</f>
        <v/>
      </c>
      <c r="W5" s="334" t="str">
        <f>IF('Form XII'!$B$24&lt;&gt;"",'Form XII'!$B$24,"")</f>
        <v/>
      </c>
      <c r="X5" s="334" t="str">
        <f>IF('Form XII'!$B$25&lt;&gt;"",'Form XII'!$B$25,"")</f>
        <v/>
      </c>
      <c r="Y5" s="334" t="str">
        <f>IF('Form XII'!$B$26&lt;&gt;"",'Form XII'!$B$26,"")</f>
        <v/>
      </c>
      <c r="Z5" s="334" t="str">
        <f>IF('Form XII'!$B$27&lt;&gt;"",'Form XII'!$B$27,"")</f>
        <v/>
      </c>
      <c r="AA5" s="334" t="str">
        <f>IF('Form XII'!$B$28&lt;&gt;"",'Form XII'!$B$28,"")</f>
        <v/>
      </c>
      <c r="AB5" s="334" t="str">
        <f>IF('Form XII'!$B$29&lt;&gt;"",'Form XII'!$B$29,"")</f>
        <v/>
      </c>
      <c r="AC5" s="334" t="str">
        <f>IF('Form XII'!$B$30&lt;&gt;"",'Form XII'!$B$30,"")</f>
        <v/>
      </c>
      <c r="AD5" s="334" t="str">
        <f>IF('Form XII'!$B$31&lt;&gt;"",'Form XII'!$B$31,"")</f>
        <v/>
      </c>
      <c r="AE5" s="334" t="str">
        <f>IF('Form XII'!$B$32&lt;&gt;"",'Form XII'!$B$32,"")</f>
        <v/>
      </c>
      <c r="AF5" s="334" t="str">
        <f>IF('Form XII'!$B$33&lt;&gt;"",'Form XII'!$B$33,"")</f>
        <v/>
      </c>
      <c r="AG5" s="334" t="str">
        <f>IF('Form XII'!$B$34&lt;&gt;"",'Form XII'!$B$34,"")</f>
        <v/>
      </c>
      <c r="AH5" s="334" t="str">
        <f>IF('Form XII'!$B$35&lt;&gt;"",'Form XII'!$B$35,"")</f>
        <v/>
      </c>
      <c r="AI5" s="334" t="str">
        <f>IF('Form XII'!$B$36&lt;&gt;"",'Form XII'!$B$36,"")</f>
        <v/>
      </c>
      <c r="AJ5" s="4"/>
    </row>
    <row r="6" spans="1:39" ht="12.75" customHeight="1" x14ac:dyDescent="0.2">
      <c r="A6" s="394"/>
      <c r="B6" s="728" t="s">
        <v>78</v>
      </c>
      <c r="C6" s="333" t="str">
        <f>IF('Form XII'!$B$5&lt;&gt;"",'Form XII'!$B$5,"")</f>
        <v/>
      </c>
      <c r="D6" s="223"/>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4"/>
    </row>
    <row r="7" spans="1:39" ht="12.75" customHeight="1" x14ac:dyDescent="0.2">
      <c r="A7" s="394"/>
      <c r="B7" s="756"/>
      <c r="C7" s="333" t="str">
        <f>IF('Form XII'!$B$6&lt;&gt;"",'Form XII'!$B$6,"")</f>
        <v/>
      </c>
      <c r="D7" s="225"/>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394"/>
      <c r="B8" s="756"/>
      <c r="C8" s="333" t="str">
        <f>IF('Form XII'!$B$7&lt;&gt;"",'Form XII'!$B$7,"")</f>
        <v/>
      </c>
      <c r="D8" s="225"/>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394"/>
      <c r="B9" s="756"/>
      <c r="C9" s="333" t="str">
        <f>IF('Form XII'!$B$8&lt;&gt;"",'Form XII'!$B$8,"")</f>
        <v/>
      </c>
      <c r="D9" s="225"/>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394"/>
      <c r="B10" s="756"/>
      <c r="C10" s="333" t="str">
        <f>IF('Form XII'!$B$9&lt;&gt;"",'Form XII'!$B$9,"")</f>
        <v/>
      </c>
      <c r="D10" s="225"/>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56"/>
      <c r="C11" s="333" t="str">
        <f>IF('Form XII'!$B$10&lt;&gt;"",'Form XII'!$B$10,"")</f>
        <v/>
      </c>
      <c r="D11" s="225"/>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56"/>
      <c r="C12" s="333" t="str">
        <f>IF('Form XII'!$B$11&lt;&gt;"",'Form XII'!$B$11,"")</f>
        <v/>
      </c>
      <c r="D12" s="225"/>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56"/>
      <c r="C13" s="333" t="str">
        <f>IF('Form XII'!$B$12&lt;&gt;"",'Form XII'!$B$12,"")</f>
        <v/>
      </c>
      <c r="D13" s="225"/>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56"/>
      <c r="C14" s="333" t="str">
        <f>IF('Form XII'!$B$13&lt;&gt;"",'Form XII'!$B$13,"")</f>
        <v/>
      </c>
      <c r="D14" s="225"/>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56"/>
      <c r="C15" s="333" t="str">
        <f>IF('Form XII'!$B$14&lt;&gt;"",'Form XII'!$B$14,"")</f>
        <v/>
      </c>
      <c r="D15" s="225"/>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56"/>
      <c r="C16" s="333" t="str">
        <f>IF('Form XII'!$B$15&lt;&gt;"",'Form XII'!$B$15,"")</f>
        <v/>
      </c>
      <c r="D16" s="225"/>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56"/>
      <c r="C17" s="333" t="str">
        <f>IF('Form XII'!$B$16&lt;&gt;"",'Form XII'!$B$16,"")</f>
        <v/>
      </c>
      <c r="D17" s="225"/>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56"/>
      <c r="C18" s="333" t="str">
        <f>IF('Form XII'!$B$17&lt;&gt;"",'Form XII'!$B$17,"")</f>
        <v/>
      </c>
      <c r="D18" s="225"/>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56"/>
      <c r="C19" s="333" t="str">
        <f>IF('Form XII'!$B$18&lt;&gt;"",'Form XII'!$B$18,"")</f>
        <v/>
      </c>
      <c r="D19" s="225"/>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56"/>
      <c r="C20" s="333" t="str">
        <f>IF('Form XII'!$B$19&lt;&gt;"",'Form XII'!$B$19,"")</f>
        <v/>
      </c>
      <c r="D20" s="225"/>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56"/>
      <c r="C21" s="333" t="str">
        <f>IF('Form XII'!$B$20&lt;&gt;"",'Form XII'!$B$20,"")</f>
        <v/>
      </c>
      <c r="D21" s="225"/>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56"/>
      <c r="C22" s="333" t="str">
        <f>IF('Form XII'!$B$21&lt;&gt;"",'Form XII'!$B$21,"")</f>
        <v/>
      </c>
      <c r="D22" s="225"/>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56"/>
      <c r="C23" s="333" t="str">
        <f>IF('Form XII'!$B$22&lt;&gt;"",'Form XII'!$B$22,"")</f>
        <v/>
      </c>
      <c r="D23" s="225"/>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56"/>
      <c r="C24" s="333" t="str">
        <f>IF('Form XII'!$B$23&lt;&gt;"",'Form XII'!$B$23,"")</f>
        <v/>
      </c>
      <c r="D24" s="225"/>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56"/>
      <c r="C25" s="333" t="str">
        <f>IF('Form XII'!$B$24&lt;&gt;"",'Form XII'!$B$24,"")</f>
        <v/>
      </c>
      <c r="D25" s="225"/>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56"/>
      <c r="C26" s="333" t="str">
        <f>IF('Form XII'!$B$25&lt;&gt;"",'Form XII'!$B$25,"")</f>
        <v/>
      </c>
      <c r="D26" s="225"/>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56"/>
      <c r="C27" s="333" t="str">
        <f>IF('Form XII'!$B$26&lt;&gt;"",'Form XII'!$B$26,"")</f>
        <v/>
      </c>
      <c r="D27" s="225"/>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56"/>
      <c r="C28" s="333" t="str">
        <f>IF('Form XII'!$B$27&lt;&gt;"",'Form XII'!$B$27,"")</f>
        <v/>
      </c>
      <c r="D28" s="225"/>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56"/>
      <c r="C29" s="333" t="str">
        <f>IF('Form XII'!$B$28&lt;&gt;"",'Form XII'!$B$28,"")</f>
        <v/>
      </c>
      <c r="D29" s="225"/>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56"/>
      <c r="C30" s="333" t="str">
        <f>IF('Form XII'!$B$29&lt;&gt;"",'Form XII'!$B$29,"")</f>
        <v/>
      </c>
      <c r="D30" s="225"/>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56"/>
      <c r="C31" s="333" t="str">
        <f>IF('Form XII'!$B$30&lt;&gt;"",'Form XII'!$B$30,"")</f>
        <v/>
      </c>
      <c r="D31" s="225"/>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56"/>
      <c r="C32" s="333" t="str">
        <f>IF('Form XII'!$B$31&lt;&gt;"",'Form XII'!$B$31,"")</f>
        <v/>
      </c>
      <c r="D32" s="225"/>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56"/>
      <c r="C33" s="333" t="str">
        <f>IF('Form XII'!$B$32&lt;&gt;"",'Form XII'!$B$32,"")</f>
        <v/>
      </c>
      <c r="D33" s="225"/>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56"/>
      <c r="C34" s="333" t="str">
        <f>IF('Form XII'!$B$33&lt;&gt;"",'Form XII'!$B$33,"")</f>
        <v/>
      </c>
      <c r="D34" s="225"/>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56"/>
      <c r="C35" s="333" t="str">
        <f>IF('Form XII'!$B$34&lt;&gt;"",'Form XII'!$B$34,"")</f>
        <v/>
      </c>
      <c r="D35" s="225"/>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56"/>
      <c r="C36" s="333" t="str">
        <f>IF('Form XII'!$B$35&lt;&gt;"",'Form XII'!$B$35,"")</f>
        <v/>
      </c>
      <c r="D36" s="225"/>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57"/>
      <c r="C37" s="333" t="str">
        <f>IF('Form XII'!$B$36&lt;&gt;"",'Form XII'!$B$36,"")</f>
        <v/>
      </c>
      <c r="D37" s="225"/>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68" t="s">
        <v>623</v>
      </c>
      <c r="C38" s="769"/>
      <c r="D38" s="241" t="s">
        <v>75</v>
      </c>
      <c r="E38" s="241" t="s">
        <v>625</v>
      </c>
      <c r="F38" s="241" t="s">
        <v>626</v>
      </c>
      <c r="G38" s="241" t="s">
        <v>627</v>
      </c>
      <c r="H38" s="241" t="s">
        <v>628</v>
      </c>
      <c r="I38" s="241" t="s">
        <v>629</v>
      </c>
      <c r="J38" s="241" t="s">
        <v>630</v>
      </c>
      <c r="K38" s="241" t="s">
        <v>631</v>
      </c>
      <c r="L38" s="659" t="s">
        <v>25</v>
      </c>
      <c r="M38" s="592"/>
      <c r="N38" s="754" t="s">
        <v>632</v>
      </c>
      <c r="O38" s="754"/>
      <c r="P38" s="754"/>
      <c r="Q38" s="754"/>
      <c r="R38" s="754"/>
      <c r="S38" s="754"/>
      <c r="T38" s="754"/>
      <c r="U38" s="754"/>
      <c r="V38" s="754"/>
      <c r="W38" s="754"/>
      <c r="X38" s="754"/>
      <c r="Y38" s="754"/>
      <c r="Z38" s="754"/>
      <c r="AA38" s="754"/>
      <c r="AB38" s="754"/>
      <c r="AC38" s="754"/>
      <c r="AD38" s="754"/>
      <c r="AE38" s="754"/>
      <c r="AF38" s="754"/>
      <c r="AG38" s="754"/>
      <c r="AH38" s="754"/>
      <c r="AI38" s="754"/>
      <c r="AJ38" s="4"/>
    </row>
    <row r="39" spans="1:36" ht="17.100000000000001" customHeight="1" x14ac:dyDescent="0.2">
      <c r="A39" s="4"/>
      <c r="B39" s="770"/>
      <c r="C39" s="771"/>
      <c r="D39" s="282"/>
      <c r="E39" s="282"/>
      <c r="F39" s="282"/>
      <c r="G39" s="282"/>
      <c r="H39" s="282"/>
      <c r="I39" s="282"/>
      <c r="J39" s="282"/>
      <c r="K39" s="282"/>
      <c r="L39" s="591"/>
      <c r="M39" s="592"/>
      <c r="N39" s="355" t="s">
        <v>635</v>
      </c>
      <c r="O39" s="355"/>
      <c r="P39" s="355"/>
      <c r="Q39" s="355"/>
      <c r="R39" s="355"/>
      <c r="S39" s="355"/>
      <c r="T39" s="355"/>
      <c r="U39" s="355"/>
      <c r="V39" s="355"/>
      <c r="W39" s="355"/>
      <c r="X39" s="355"/>
      <c r="Y39" s="355"/>
      <c r="Z39" s="355"/>
      <c r="AA39" s="355"/>
      <c r="AB39" s="355"/>
      <c r="AC39" s="355"/>
      <c r="AD39" s="355"/>
      <c r="AE39" s="355"/>
      <c r="AF39" s="355"/>
      <c r="AG39" s="355"/>
      <c r="AH39" s="355"/>
      <c r="AI39" s="355"/>
      <c r="AJ39" s="4"/>
    </row>
    <row r="40" spans="1:36" ht="6.95" customHeight="1" x14ac:dyDescent="0.2">
      <c r="A40" s="4"/>
      <c r="B40" s="659"/>
      <c r="C40" s="592"/>
      <c r="D40" s="38"/>
      <c r="E40" s="15"/>
      <c r="F40" s="15"/>
      <c r="G40" s="15"/>
      <c r="H40" s="15"/>
      <c r="I40" s="15"/>
      <c r="J40" s="15"/>
      <c r="K40" s="15"/>
      <c r="L40" s="591"/>
      <c r="M40" s="592"/>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
    </row>
    <row r="41" spans="1:36" ht="12.75" customHeight="1" x14ac:dyDescent="0.2">
      <c r="A41" s="4"/>
      <c r="B41" s="591"/>
      <c r="C41" s="592"/>
      <c r="D41" s="210"/>
      <c r="E41" s="12"/>
      <c r="F41" s="12"/>
      <c r="G41" s="12"/>
      <c r="H41" s="12"/>
      <c r="I41" s="12"/>
      <c r="J41" s="12"/>
      <c r="K41" s="12"/>
      <c r="L41" s="12"/>
      <c r="M41" s="752" t="s">
        <v>77</v>
      </c>
      <c r="N41" s="753"/>
      <c r="O41" s="753"/>
      <c r="P41" s="767"/>
      <c r="Q41" s="762"/>
      <c r="R41" s="762"/>
      <c r="S41" s="762"/>
      <c r="T41" s="762"/>
      <c r="U41" s="762"/>
      <c r="V41" s="762"/>
      <c r="W41" s="762"/>
      <c r="X41" s="762"/>
      <c r="Y41" s="762"/>
      <c r="Z41" s="762"/>
      <c r="AA41" s="762"/>
      <c r="AB41" s="762"/>
      <c r="AC41" s="762"/>
      <c r="AD41" s="762"/>
      <c r="AE41" s="762"/>
      <c r="AF41" s="762"/>
      <c r="AG41" s="762"/>
      <c r="AH41" s="762"/>
      <c r="AI41" s="763"/>
      <c r="AJ41" s="4"/>
    </row>
    <row r="42" spans="1:36" x14ac:dyDescent="0.2">
      <c r="A42" s="7"/>
      <c r="B42" s="591"/>
      <c r="C42" s="592"/>
      <c r="D42" s="12"/>
      <c r="E42" s="12"/>
      <c r="F42" s="12"/>
      <c r="G42" s="12"/>
      <c r="H42" s="12"/>
      <c r="I42" s="12"/>
      <c r="J42" s="12"/>
      <c r="K42" s="12"/>
      <c r="L42" s="12"/>
      <c r="M42" s="12"/>
      <c r="N42" s="15"/>
      <c r="O42" s="15"/>
      <c r="P42" s="764"/>
      <c r="Q42" s="765"/>
      <c r="R42" s="765"/>
      <c r="S42" s="765"/>
      <c r="T42" s="765"/>
      <c r="U42" s="765"/>
      <c r="V42" s="765"/>
      <c r="W42" s="765"/>
      <c r="X42" s="765"/>
      <c r="Y42" s="765"/>
      <c r="Z42" s="765"/>
      <c r="AA42" s="765"/>
      <c r="AB42" s="765"/>
      <c r="AC42" s="765"/>
      <c r="AD42" s="765"/>
      <c r="AE42" s="765"/>
      <c r="AF42" s="765"/>
      <c r="AG42" s="765"/>
      <c r="AH42" s="765"/>
      <c r="AI42" s="766"/>
      <c r="AJ42" s="4"/>
    </row>
    <row r="43" spans="1:36" x14ac:dyDescent="0.2">
      <c r="A43" s="2"/>
      <c r="B43" s="608" t="s">
        <v>319</v>
      </c>
      <c r="C43" s="563"/>
      <c r="D43" s="563"/>
      <c r="E43" s="563"/>
      <c r="F43" s="563"/>
      <c r="G43" s="563"/>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4"/>
    </row>
    <row r="44" spans="1:36" s="1" customFormat="1" x14ac:dyDescent="0.2">
      <c r="A44" s="376" t="s">
        <v>355</v>
      </c>
      <c r="B44" s="376"/>
      <c r="C44" s="376"/>
      <c r="D44" s="377">
        <f>'Form I'!$D$34</f>
        <v>0</v>
      </c>
      <c r="E44" s="499"/>
      <c r="F44" s="499"/>
      <c r="G44" s="500"/>
      <c r="H44" s="380" t="s">
        <v>352</v>
      </c>
      <c r="I44" s="357"/>
      <c r="J44" s="357"/>
      <c r="K44" s="357"/>
      <c r="L44" s="381"/>
      <c r="M44" s="501">
        <f>'Form I'!$M$34</f>
        <v>0</v>
      </c>
      <c r="N44" s="499"/>
      <c r="O44" s="499"/>
      <c r="P44" s="500"/>
      <c r="Q44" s="359" t="s">
        <v>2</v>
      </c>
      <c r="R44" s="359"/>
      <c r="S44" s="359"/>
      <c r="T44" s="443"/>
      <c r="U44" s="444"/>
      <c r="V44" s="385" t="s">
        <v>354</v>
      </c>
      <c r="W44" s="357"/>
      <c r="X44" s="357"/>
      <c r="Y44" s="381"/>
      <c r="Z44" s="443"/>
      <c r="AA44" s="445"/>
      <c r="AB44" s="359" t="s">
        <v>0</v>
      </c>
      <c r="AC44" s="359"/>
      <c r="AD44" s="440"/>
      <c r="AE44" s="441"/>
      <c r="AF44" s="441"/>
      <c r="AG44" s="441"/>
      <c r="AH44" s="441"/>
      <c r="AI44" s="442"/>
      <c r="AJ44" s="100" t="e" vm="1">
        <v>#VALUE!</v>
      </c>
    </row>
  </sheetData>
  <sheetProtection sheet="1" selectLockedCells="1"/>
  <mergeCells count="22">
    <mergeCell ref="D3:H3"/>
    <mergeCell ref="M41:O41"/>
    <mergeCell ref="P41:AI42"/>
    <mergeCell ref="B43:AI43"/>
    <mergeCell ref="D4:AI4"/>
    <mergeCell ref="L38:M40"/>
    <mergeCell ref="B40:C42"/>
    <mergeCell ref="B6:B37"/>
    <mergeCell ref="B38:C39"/>
    <mergeCell ref="N38:AI38"/>
    <mergeCell ref="A44:C44"/>
    <mergeCell ref="D44:G44"/>
    <mergeCell ref="M44:P44"/>
    <mergeCell ref="A5:A10"/>
    <mergeCell ref="AD44:AI44"/>
    <mergeCell ref="AB44:AC44"/>
    <mergeCell ref="H44:L44"/>
    <mergeCell ref="Q44:S44"/>
    <mergeCell ref="T44:U44"/>
    <mergeCell ref="V44:Y44"/>
    <mergeCell ref="Z44:AA44"/>
    <mergeCell ref="N39:AI40"/>
  </mergeCells>
  <phoneticPr fontId="5" type="noConversion"/>
  <conditionalFormatting sqref="D44:G44 M44:P44">
    <cfRule type="cellIs" dxfId="200" priority="11" stopIfTrue="1" operator="equal">
      <formula>0</formula>
    </cfRule>
  </conditionalFormatting>
  <conditionalFormatting sqref="D38">
    <cfRule type="expression" dxfId="199" priority="3" stopIfTrue="1">
      <formula>IF($O$14=" UTC",TRUE)</formula>
    </cfRule>
  </conditionalFormatting>
  <conditionalFormatting sqref="J38">
    <cfRule type="expression" dxfId="198" priority="4" stopIfTrue="1">
      <formula>IF($U$14=" PR",TRUE)</formula>
    </cfRule>
  </conditionalFormatting>
  <conditionalFormatting sqref="K38">
    <cfRule type="expression" dxfId="197" priority="5" stopIfTrue="1">
      <formula>IF($V$14=" EM",TRUE)</formula>
    </cfRule>
  </conditionalFormatting>
  <conditionalFormatting sqref="E38">
    <cfRule type="expression" dxfId="196" priority="6" stopIfTrue="1">
      <formula>IF($P$14=" MA",TRUE)</formula>
    </cfRule>
  </conditionalFormatting>
  <conditionalFormatting sqref="F38">
    <cfRule type="expression" dxfId="195" priority="7" stopIfTrue="1">
      <formula>IF($Q$14=" CLF",TRUE)</formula>
    </cfRule>
  </conditionalFormatting>
  <conditionalFormatting sqref="G38">
    <cfRule type="expression" dxfId="194" priority="8" stopIfTrue="1">
      <formula>IF($R$14=" VA",TRUE)</formula>
    </cfRule>
  </conditionalFormatting>
  <conditionalFormatting sqref="H38">
    <cfRule type="expression" dxfId="193" priority="9" stopIfTrue="1">
      <formula>IF($S$14=" HC",TRUE)</formula>
    </cfRule>
  </conditionalFormatting>
  <conditionalFormatting sqref="I38">
    <cfRule type="expression" dxfId="192" priority="10" stopIfTrue="1">
      <formula>IF($T$14=" MN",TRUE)</formula>
    </cfRule>
  </conditionalFormatting>
  <conditionalFormatting sqref="D39:K39">
    <cfRule type="containsBlanks" dxfId="191" priority="2">
      <formula>LEN(TRIM(D39))=0</formula>
    </cfRule>
  </conditionalFormatting>
  <conditionalFormatting sqref="D39:K39">
    <cfRule type="containsText" dxfId="190" priority="1" operator="containsText" text="N">
      <formula>NOT(ISERROR(SEARCH("N",D39)))</formula>
    </cfRule>
  </conditionalFormatting>
  <dataValidations disablePrompts="1" count="1">
    <dataValidation type="list" allowBlank="1" showInputMessage="1" showErrorMessage="1" sqref="D39:K39" xr:uid="{0C845024-0D22-4935-A6C3-6D27FAABD3D4}">
      <formula1>$AM$1:$AM$2</formula1>
    </dataValidation>
  </dataValidations>
  <hyperlinks>
    <hyperlink ref="AJ44" location="'Form II'!AC31" display="i" xr:uid="{00000000-0004-0000-1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XIII(g)</oddFooter>
  </headerFooter>
  <legacyDrawing r:id="rId2"/>
  <legacyDrawingHF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560</v>
      </c>
    </row>
    <row r="2" spans="1:39" ht="15.75" x14ac:dyDescent="0.25">
      <c r="A2" s="5" t="s">
        <v>66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551</v>
      </c>
    </row>
    <row r="3" spans="1:39" x14ac:dyDescent="0.2">
      <c r="A3" s="7"/>
      <c r="B3" s="4"/>
      <c r="C3" s="4"/>
      <c r="D3" s="687"/>
      <c r="E3" s="687"/>
      <c r="F3" s="687"/>
      <c r="G3" s="687"/>
      <c r="H3" s="687"/>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58" t="s">
        <v>76</v>
      </c>
      <c r="E4" s="759"/>
      <c r="F4" s="759"/>
      <c r="G4" s="759"/>
      <c r="H4" s="759"/>
      <c r="I4" s="759"/>
      <c r="J4" s="759"/>
      <c r="K4" s="759"/>
      <c r="L4" s="759"/>
      <c r="M4" s="759"/>
      <c r="N4" s="759"/>
      <c r="O4" s="759"/>
      <c r="P4" s="759"/>
      <c r="Q4" s="759"/>
      <c r="R4" s="759"/>
      <c r="S4" s="759"/>
      <c r="T4" s="759"/>
      <c r="U4" s="759"/>
      <c r="V4" s="759"/>
      <c r="W4" s="759"/>
      <c r="X4" s="759"/>
      <c r="Y4" s="759"/>
      <c r="Z4" s="759"/>
      <c r="AA4" s="759"/>
      <c r="AB4" s="760"/>
      <c r="AC4" s="760"/>
      <c r="AD4" s="760"/>
      <c r="AE4" s="760"/>
      <c r="AF4" s="760"/>
      <c r="AG4" s="760"/>
      <c r="AH4" s="760"/>
      <c r="AI4" s="761"/>
      <c r="AJ4" s="4"/>
    </row>
    <row r="5" spans="1:39" ht="12.75" customHeight="1" thickBot="1" x14ac:dyDescent="0.25">
      <c r="A5" s="710"/>
      <c r="B5" s="37"/>
      <c r="C5" s="226" t="s">
        <v>28</v>
      </c>
      <c r="D5" s="334" t="str">
        <f>IF('Form XII'!$B$5&lt;&gt;"",'Form XII'!$B$5,"")</f>
        <v/>
      </c>
      <c r="E5" s="334" t="str">
        <f>IF('Form XII'!$B$6&lt;&gt;"",'Form XII'!$B$6,"")</f>
        <v/>
      </c>
      <c r="F5" s="334" t="str">
        <f>IF('Form XII'!$B$7&lt;&gt;"",'Form XII'!$B$7,"")</f>
        <v/>
      </c>
      <c r="G5" s="334" t="str">
        <f>IF('Form XII'!$B$8&lt;&gt;"",'Form XII'!$B$8,"")</f>
        <v/>
      </c>
      <c r="H5" s="334" t="str">
        <f>IF('Form XII'!$B$9&lt;&gt;"",'Form XII'!$B$9,"")</f>
        <v/>
      </c>
      <c r="I5" s="334" t="str">
        <f>IF('Form XII'!$B$10&lt;&gt;"",'Form XII'!$B$10,"")</f>
        <v/>
      </c>
      <c r="J5" s="334" t="str">
        <f>IF('Form XII'!$B$11&lt;&gt;"",'Form XII'!$B$11,"")</f>
        <v/>
      </c>
      <c r="K5" s="334" t="str">
        <f>IF('Form XII'!$B$12&lt;&gt;"",'Form XII'!$B$12,"")</f>
        <v/>
      </c>
      <c r="L5" s="334" t="str">
        <f>IF('Form XII'!$B$13&lt;&gt;"",'Form XII'!$B$13,"")</f>
        <v/>
      </c>
      <c r="M5" s="334" t="str">
        <f>IF('Form XII'!$B$14&lt;&gt;"",'Form XII'!$B$14,"")</f>
        <v/>
      </c>
      <c r="N5" s="334" t="str">
        <f>IF('Form XII'!$B$15&lt;&gt;"",'Form XII'!$B$15,"")</f>
        <v/>
      </c>
      <c r="O5" s="334" t="str">
        <f>IF('Form XII'!$B$16&lt;&gt;"",'Form XII'!$B$16,"")</f>
        <v/>
      </c>
      <c r="P5" s="334" t="str">
        <f>IF('Form XII'!$B$17&lt;&gt;"",'Form XII'!$B$17,"")</f>
        <v/>
      </c>
      <c r="Q5" s="334" t="str">
        <f>IF('Form XII'!$B$18&lt;&gt;"",'Form XII'!$B$18,"")</f>
        <v/>
      </c>
      <c r="R5" s="334" t="str">
        <f>IF('Form XII'!$B$19&lt;&gt;"",'Form XII'!$B$19,"")</f>
        <v/>
      </c>
      <c r="S5" s="334" t="str">
        <f>IF('Form XII'!$B$20&lt;&gt;"",'Form XII'!$B$20,"")</f>
        <v/>
      </c>
      <c r="T5" s="334" t="str">
        <f>IF('Form XII'!$B$21&lt;&gt;"",'Form XII'!$B$21,"")</f>
        <v/>
      </c>
      <c r="U5" s="334" t="str">
        <f>IF('Form XII'!$B$22&lt;&gt;"",'Form XII'!$B$22,"")</f>
        <v/>
      </c>
      <c r="V5" s="334" t="str">
        <f>IF('Form XII'!$B$23&lt;&gt;"",'Form XII'!$B$23,"")</f>
        <v/>
      </c>
      <c r="W5" s="334" t="str">
        <f>IF('Form XII'!$B$24&lt;&gt;"",'Form XII'!$B$24,"")</f>
        <v/>
      </c>
      <c r="X5" s="334" t="str">
        <f>IF('Form XII'!$B$25&lt;&gt;"",'Form XII'!$B$25,"")</f>
        <v/>
      </c>
      <c r="Y5" s="334" t="str">
        <f>IF('Form XII'!$B$26&lt;&gt;"",'Form XII'!$B$26,"")</f>
        <v/>
      </c>
      <c r="Z5" s="334" t="str">
        <f>IF('Form XII'!$B$27&lt;&gt;"",'Form XII'!$B$27,"")</f>
        <v/>
      </c>
      <c r="AA5" s="334" t="str">
        <f>IF('Form XII'!$B$28&lt;&gt;"",'Form XII'!$B$28,"")</f>
        <v/>
      </c>
      <c r="AB5" s="334" t="str">
        <f>IF('Form XII'!$B$29&lt;&gt;"",'Form XII'!$B$29,"")</f>
        <v/>
      </c>
      <c r="AC5" s="334" t="str">
        <f>IF('Form XII'!$B$30&lt;&gt;"",'Form XII'!$B$30,"")</f>
        <v/>
      </c>
      <c r="AD5" s="334" t="str">
        <f>IF('Form XII'!$B$31&lt;&gt;"",'Form XII'!$B$31,"")</f>
        <v/>
      </c>
      <c r="AE5" s="334" t="str">
        <f>IF('Form XII'!$B$32&lt;&gt;"",'Form XII'!$B$32,"")</f>
        <v/>
      </c>
      <c r="AF5" s="334" t="str">
        <f>IF('Form XII'!$B$33&lt;&gt;"",'Form XII'!$B$33,"")</f>
        <v/>
      </c>
      <c r="AG5" s="334" t="str">
        <f>IF('Form XII'!$B$34&lt;&gt;"",'Form XII'!$B$34,"")</f>
        <v/>
      </c>
      <c r="AH5" s="334" t="str">
        <f>IF('Form XII'!$B$35&lt;&gt;"",'Form XII'!$B$35,"")</f>
        <v/>
      </c>
      <c r="AI5" s="334" t="str">
        <f>IF('Form XII'!$B$36&lt;&gt;"",'Form XII'!$B$36,"")</f>
        <v/>
      </c>
      <c r="AJ5" s="4"/>
    </row>
    <row r="6" spans="1:39" ht="12.75" customHeight="1" x14ac:dyDescent="0.2">
      <c r="A6" s="394"/>
      <c r="B6" s="728" t="s">
        <v>78</v>
      </c>
      <c r="C6" s="333" t="str">
        <f>IF('Form XII'!$B$5&lt;&gt;"",'Form XII'!$B$5,"")</f>
        <v/>
      </c>
      <c r="D6" s="223"/>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4"/>
    </row>
    <row r="7" spans="1:39" ht="12.75" customHeight="1" x14ac:dyDescent="0.2">
      <c r="A7" s="394"/>
      <c r="B7" s="756"/>
      <c r="C7" s="333" t="str">
        <f>IF('Form XII'!$B$6&lt;&gt;"",'Form XII'!$B$6,"")</f>
        <v/>
      </c>
      <c r="D7" s="225"/>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394"/>
      <c r="B8" s="756"/>
      <c r="C8" s="333" t="str">
        <f>IF('Form XII'!$B$7&lt;&gt;"",'Form XII'!$B$7,"")</f>
        <v/>
      </c>
      <c r="D8" s="225"/>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394"/>
      <c r="B9" s="756"/>
      <c r="C9" s="333" t="str">
        <f>IF('Form XII'!$B$8&lt;&gt;"",'Form XII'!$B$8,"")</f>
        <v/>
      </c>
      <c r="D9" s="225"/>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394"/>
      <c r="B10" s="756"/>
      <c r="C10" s="333" t="str">
        <f>IF('Form XII'!$B$9&lt;&gt;"",'Form XII'!$B$9,"")</f>
        <v/>
      </c>
      <c r="D10" s="225"/>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56"/>
      <c r="C11" s="333" t="str">
        <f>IF('Form XII'!$B$10&lt;&gt;"",'Form XII'!$B$10,"")</f>
        <v/>
      </c>
      <c r="D11" s="225"/>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56"/>
      <c r="C12" s="333" t="str">
        <f>IF('Form XII'!$B$11&lt;&gt;"",'Form XII'!$B$11,"")</f>
        <v/>
      </c>
      <c r="D12" s="225"/>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56"/>
      <c r="C13" s="333" t="str">
        <f>IF('Form XII'!$B$12&lt;&gt;"",'Form XII'!$B$12,"")</f>
        <v/>
      </c>
      <c r="D13" s="225"/>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56"/>
      <c r="C14" s="333" t="str">
        <f>IF('Form XII'!$B$13&lt;&gt;"",'Form XII'!$B$13,"")</f>
        <v/>
      </c>
      <c r="D14" s="225"/>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56"/>
      <c r="C15" s="333" t="str">
        <f>IF('Form XII'!$B$14&lt;&gt;"",'Form XII'!$B$14,"")</f>
        <v/>
      </c>
      <c r="D15" s="225"/>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56"/>
      <c r="C16" s="333" t="str">
        <f>IF('Form XII'!$B$15&lt;&gt;"",'Form XII'!$B$15,"")</f>
        <v/>
      </c>
      <c r="D16" s="225"/>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56"/>
      <c r="C17" s="333" t="str">
        <f>IF('Form XII'!$B$16&lt;&gt;"",'Form XII'!$B$16,"")</f>
        <v/>
      </c>
      <c r="D17" s="225"/>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56"/>
      <c r="C18" s="333" t="str">
        <f>IF('Form XII'!$B$17&lt;&gt;"",'Form XII'!$B$17,"")</f>
        <v/>
      </c>
      <c r="D18" s="225"/>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56"/>
      <c r="C19" s="333" t="str">
        <f>IF('Form XII'!$B$18&lt;&gt;"",'Form XII'!$B$18,"")</f>
        <v/>
      </c>
      <c r="D19" s="225"/>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56"/>
      <c r="C20" s="333" t="str">
        <f>IF('Form XII'!$B$19&lt;&gt;"",'Form XII'!$B$19,"")</f>
        <v/>
      </c>
      <c r="D20" s="225"/>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56"/>
      <c r="C21" s="333" t="str">
        <f>IF('Form XII'!$B$20&lt;&gt;"",'Form XII'!$B$20,"")</f>
        <v/>
      </c>
      <c r="D21" s="225"/>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56"/>
      <c r="C22" s="333" t="str">
        <f>IF('Form XII'!$B$21&lt;&gt;"",'Form XII'!$B$21,"")</f>
        <v/>
      </c>
      <c r="D22" s="225"/>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56"/>
      <c r="C23" s="333" t="str">
        <f>IF('Form XII'!$B$22&lt;&gt;"",'Form XII'!$B$22,"")</f>
        <v/>
      </c>
      <c r="D23" s="225"/>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56"/>
      <c r="C24" s="333" t="str">
        <f>IF('Form XII'!$B$23&lt;&gt;"",'Form XII'!$B$23,"")</f>
        <v/>
      </c>
      <c r="D24" s="225"/>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56"/>
      <c r="C25" s="333" t="str">
        <f>IF('Form XII'!$B$24&lt;&gt;"",'Form XII'!$B$24,"")</f>
        <v/>
      </c>
      <c r="D25" s="225"/>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56"/>
      <c r="C26" s="333" t="str">
        <f>IF('Form XII'!$B$25&lt;&gt;"",'Form XII'!$B$25,"")</f>
        <v/>
      </c>
      <c r="D26" s="225"/>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56"/>
      <c r="C27" s="333" t="str">
        <f>IF('Form XII'!$B$26&lt;&gt;"",'Form XII'!$B$26,"")</f>
        <v/>
      </c>
      <c r="D27" s="225"/>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56"/>
      <c r="C28" s="333" t="str">
        <f>IF('Form XII'!$B$27&lt;&gt;"",'Form XII'!$B$27,"")</f>
        <v/>
      </c>
      <c r="D28" s="225"/>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56"/>
      <c r="C29" s="333" t="str">
        <f>IF('Form XII'!$B$28&lt;&gt;"",'Form XII'!$B$28,"")</f>
        <v/>
      </c>
      <c r="D29" s="225"/>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56"/>
      <c r="C30" s="333" t="str">
        <f>IF('Form XII'!$B$29&lt;&gt;"",'Form XII'!$B$29,"")</f>
        <v/>
      </c>
      <c r="D30" s="225"/>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56"/>
      <c r="C31" s="333" t="str">
        <f>IF('Form XII'!$B$30&lt;&gt;"",'Form XII'!$B$30,"")</f>
        <v/>
      </c>
      <c r="D31" s="225"/>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56"/>
      <c r="C32" s="333" t="str">
        <f>IF('Form XII'!$B$31&lt;&gt;"",'Form XII'!$B$31,"")</f>
        <v/>
      </c>
      <c r="D32" s="225"/>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56"/>
      <c r="C33" s="333" t="str">
        <f>IF('Form XII'!$B$32&lt;&gt;"",'Form XII'!$B$32,"")</f>
        <v/>
      </c>
      <c r="D33" s="225"/>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56"/>
      <c r="C34" s="333" t="str">
        <f>IF('Form XII'!$B$33&lt;&gt;"",'Form XII'!$B$33,"")</f>
        <v/>
      </c>
      <c r="D34" s="225"/>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56"/>
      <c r="C35" s="333" t="str">
        <f>IF('Form XII'!$B$34&lt;&gt;"",'Form XII'!$B$34,"")</f>
        <v/>
      </c>
      <c r="D35" s="225"/>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56"/>
      <c r="C36" s="333" t="str">
        <f>IF('Form XII'!$B$35&lt;&gt;"",'Form XII'!$B$35,"")</f>
        <v/>
      </c>
      <c r="D36" s="225"/>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57"/>
      <c r="C37" s="333" t="str">
        <f>IF('Form XII'!$B$36&lt;&gt;"",'Form XII'!$B$36,"")</f>
        <v/>
      </c>
      <c r="D37" s="225"/>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68" t="s">
        <v>623</v>
      </c>
      <c r="C38" s="769"/>
      <c r="D38" s="241" t="s">
        <v>75</v>
      </c>
      <c r="E38" s="241" t="s">
        <v>625</v>
      </c>
      <c r="F38" s="241" t="s">
        <v>626</v>
      </c>
      <c r="G38" s="241" t="s">
        <v>627</v>
      </c>
      <c r="H38" s="241" t="s">
        <v>628</v>
      </c>
      <c r="I38" s="241" t="s">
        <v>629</v>
      </c>
      <c r="J38" s="241" t="s">
        <v>630</v>
      </c>
      <c r="K38" s="241" t="s">
        <v>631</v>
      </c>
      <c r="L38" s="659" t="s">
        <v>25</v>
      </c>
      <c r="M38" s="592"/>
      <c r="N38" s="754" t="s">
        <v>632</v>
      </c>
      <c r="O38" s="754"/>
      <c r="P38" s="754"/>
      <c r="Q38" s="754"/>
      <c r="R38" s="754"/>
      <c r="S38" s="754"/>
      <c r="T38" s="754"/>
      <c r="U38" s="754"/>
      <c r="V38" s="754"/>
      <c r="W38" s="754"/>
      <c r="X38" s="754"/>
      <c r="Y38" s="754"/>
      <c r="Z38" s="754"/>
      <c r="AA38" s="754"/>
      <c r="AB38" s="754"/>
      <c r="AC38" s="754"/>
      <c r="AD38" s="754"/>
      <c r="AE38" s="754"/>
      <c r="AF38" s="754"/>
      <c r="AG38" s="754"/>
      <c r="AH38" s="754"/>
      <c r="AI38" s="754"/>
      <c r="AJ38" s="4"/>
    </row>
    <row r="39" spans="1:36" ht="16.5" customHeight="1" x14ac:dyDescent="0.2">
      <c r="A39" s="4"/>
      <c r="B39" s="770"/>
      <c r="C39" s="771"/>
      <c r="D39" s="282"/>
      <c r="E39" s="282"/>
      <c r="F39" s="282"/>
      <c r="G39" s="282"/>
      <c r="H39" s="282"/>
      <c r="I39" s="282"/>
      <c r="J39" s="282"/>
      <c r="K39" s="282"/>
      <c r="L39" s="591"/>
      <c r="M39" s="592"/>
      <c r="N39" s="355" t="s">
        <v>635</v>
      </c>
      <c r="O39" s="355"/>
      <c r="P39" s="355"/>
      <c r="Q39" s="355"/>
      <c r="R39" s="355"/>
      <c r="S39" s="355"/>
      <c r="T39" s="355"/>
      <c r="U39" s="355"/>
      <c r="V39" s="355"/>
      <c r="W39" s="355"/>
      <c r="X39" s="355"/>
      <c r="Y39" s="355"/>
      <c r="Z39" s="355"/>
      <c r="AA39" s="355"/>
      <c r="AB39" s="355"/>
      <c r="AC39" s="355"/>
      <c r="AD39" s="355"/>
      <c r="AE39" s="355"/>
      <c r="AF39" s="355"/>
      <c r="AG39" s="355"/>
      <c r="AH39" s="355"/>
      <c r="AI39" s="355"/>
      <c r="AJ39" s="4"/>
    </row>
    <row r="40" spans="1:36" ht="6.95" customHeight="1" x14ac:dyDescent="0.2">
      <c r="A40" s="4"/>
      <c r="B40" s="659"/>
      <c r="C40" s="592"/>
      <c r="D40" s="38"/>
      <c r="E40" s="15"/>
      <c r="F40" s="15"/>
      <c r="G40" s="15"/>
      <c r="H40" s="15"/>
      <c r="I40" s="15"/>
      <c r="J40" s="15"/>
      <c r="K40" s="15"/>
      <c r="L40" s="591"/>
      <c r="M40" s="592"/>
      <c r="N40" s="755"/>
      <c r="O40" s="755"/>
      <c r="P40" s="755"/>
      <c r="Q40" s="755"/>
      <c r="R40" s="755"/>
      <c r="S40" s="755"/>
      <c r="T40" s="755"/>
      <c r="U40" s="755"/>
      <c r="V40" s="755"/>
      <c r="W40" s="755"/>
      <c r="X40" s="755"/>
      <c r="Y40" s="755"/>
      <c r="Z40" s="755"/>
      <c r="AA40" s="755"/>
      <c r="AB40" s="755"/>
      <c r="AC40" s="755"/>
      <c r="AD40" s="755"/>
      <c r="AE40" s="755"/>
      <c r="AF40" s="755"/>
      <c r="AG40" s="755"/>
      <c r="AH40" s="755"/>
      <c r="AI40" s="755"/>
      <c r="AJ40" s="4"/>
    </row>
    <row r="41" spans="1:36" ht="12.75" customHeight="1" x14ac:dyDescent="0.2">
      <c r="A41" s="4"/>
      <c r="B41" s="591"/>
      <c r="C41" s="592"/>
      <c r="D41" s="210"/>
      <c r="E41" s="12"/>
      <c r="F41" s="12"/>
      <c r="G41" s="12"/>
      <c r="H41" s="12"/>
      <c r="I41" s="12"/>
      <c r="J41" s="12"/>
      <c r="K41" s="12"/>
      <c r="L41" s="12"/>
      <c r="M41" s="752" t="s">
        <v>77</v>
      </c>
      <c r="N41" s="753"/>
      <c r="O41" s="753"/>
      <c r="P41" s="767"/>
      <c r="Q41" s="762"/>
      <c r="R41" s="762"/>
      <c r="S41" s="762"/>
      <c r="T41" s="762"/>
      <c r="U41" s="762"/>
      <c r="V41" s="762"/>
      <c r="W41" s="762"/>
      <c r="X41" s="762"/>
      <c r="Y41" s="762"/>
      <c r="Z41" s="762"/>
      <c r="AA41" s="762"/>
      <c r="AB41" s="762"/>
      <c r="AC41" s="762"/>
      <c r="AD41" s="762"/>
      <c r="AE41" s="762"/>
      <c r="AF41" s="762"/>
      <c r="AG41" s="762"/>
      <c r="AH41" s="762"/>
      <c r="AI41" s="763"/>
      <c r="AJ41" s="4"/>
    </row>
    <row r="42" spans="1:36" x14ac:dyDescent="0.2">
      <c r="A42" s="7"/>
      <c r="B42" s="591"/>
      <c r="C42" s="592"/>
      <c r="D42" s="12"/>
      <c r="E42" s="12"/>
      <c r="F42" s="12"/>
      <c r="G42" s="12"/>
      <c r="H42" s="12"/>
      <c r="I42" s="12"/>
      <c r="J42" s="12"/>
      <c r="K42" s="12"/>
      <c r="L42" s="12"/>
      <c r="M42" s="12"/>
      <c r="N42" s="15"/>
      <c r="O42" s="15"/>
      <c r="P42" s="764"/>
      <c r="Q42" s="765"/>
      <c r="R42" s="765"/>
      <c r="S42" s="765"/>
      <c r="T42" s="765"/>
      <c r="U42" s="765"/>
      <c r="V42" s="765"/>
      <c r="W42" s="765"/>
      <c r="X42" s="765"/>
      <c r="Y42" s="765"/>
      <c r="Z42" s="765"/>
      <c r="AA42" s="765"/>
      <c r="AB42" s="765"/>
      <c r="AC42" s="765"/>
      <c r="AD42" s="765"/>
      <c r="AE42" s="765"/>
      <c r="AF42" s="765"/>
      <c r="AG42" s="765"/>
      <c r="AH42" s="765"/>
      <c r="AI42" s="766"/>
      <c r="AJ42" s="4"/>
    </row>
    <row r="43" spans="1:36" x14ac:dyDescent="0.2">
      <c r="A43" s="2"/>
      <c r="B43" s="608" t="s">
        <v>319</v>
      </c>
      <c r="C43" s="563"/>
      <c r="D43" s="563"/>
      <c r="E43" s="563"/>
      <c r="F43" s="563"/>
      <c r="G43" s="563"/>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4"/>
    </row>
    <row r="44" spans="1:36" s="1" customFormat="1" x14ac:dyDescent="0.2">
      <c r="A44" s="376" t="s">
        <v>355</v>
      </c>
      <c r="B44" s="376"/>
      <c r="C44" s="376"/>
      <c r="D44" s="377">
        <f>'Form I'!$D$34</f>
        <v>0</v>
      </c>
      <c r="E44" s="499"/>
      <c r="F44" s="499"/>
      <c r="G44" s="500"/>
      <c r="H44" s="380" t="s">
        <v>352</v>
      </c>
      <c r="I44" s="357"/>
      <c r="J44" s="357"/>
      <c r="K44" s="357"/>
      <c r="L44" s="381"/>
      <c r="M44" s="501">
        <f>'Form I'!$M$34</f>
        <v>0</v>
      </c>
      <c r="N44" s="499"/>
      <c r="O44" s="499"/>
      <c r="P44" s="500"/>
      <c r="Q44" s="359" t="s">
        <v>2</v>
      </c>
      <c r="R44" s="359"/>
      <c r="S44" s="359"/>
      <c r="T44" s="443"/>
      <c r="U44" s="444"/>
      <c r="V44" s="385" t="s">
        <v>354</v>
      </c>
      <c r="W44" s="357"/>
      <c r="X44" s="357"/>
      <c r="Y44" s="381"/>
      <c r="Z44" s="443"/>
      <c r="AA44" s="445"/>
      <c r="AB44" s="359" t="s">
        <v>0</v>
      </c>
      <c r="AC44" s="359"/>
      <c r="AD44" s="440"/>
      <c r="AE44" s="441"/>
      <c r="AF44" s="441"/>
      <c r="AG44" s="441"/>
      <c r="AH44" s="441"/>
      <c r="AI44" s="442"/>
      <c r="AJ44" s="100" t="e" vm="1">
        <v>#VALUE!</v>
      </c>
    </row>
  </sheetData>
  <sheetProtection sheet="1" selectLockedCells="1"/>
  <mergeCells count="22">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B38:C39"/>
    <mergeCell ref="D3:H3"/>
    <mergeCell ref="B6:B37"/>
    <mergeCell ref="D4:AI4"/>
    <mergeCell ref="L38:M40"/>
    <mergeCell ref="N38:AI38"/>
    <mergeCell ref="N39:AI40"/>
  </mergeCells>
  <phoneticPr fontId="5" type="noConversion"/>
  <conditionalFormatting sqref="D44:G44 M44:P44">
    <cfRule type="cellIs" dxfId="189" priority="11" stopIfTrue="1" operator="equal">
      <formula>0</formula>
    </cfRule>
  </conditionalFormatting>
  <conditionalFormatting sqref="D38">
    <cfRule type="expression" dxfId="188" priority="3" stopIfTrue="1">
      <formula>IF($O$14=" UTC",TRUE)</formula>
    </cfRule>
  </conditionalFormatting>
  <conditionalFormatting sqref="J38">
    <cfRule type="expression" dxfId="187" priority="4" stopIfTrue="1">
      <formula>IF($U$14=" PR",TRUE)</formula>
    </cfRule>
  </conditionalFormatting>
  <conditionalFormatting sqref="K38">
    <cfRule type="expression" dxfId="186" priority="5" stopIfTrue="1">
      <formula>IF($V$14=" EM",TRUE)</formula>
    </cfRule>
  </conditionalFormatting>
  <conditionalFormatting sqref="E38">
    <cfRule type="expression" dxfId="185" priority="6" stopIfTrue="1">
      <formula>IF($P$14=" MA",TRUE)</formula>
    </cfRule>
  </conditionalFormatting>
  <conditionalFormatting sqref="F38">
    <cfRule type="expression" dxfId="184" priority="7" stopIfTrue="1">
      <formula>IF($Q$14=" CLF",TRUE)</formula>
    </cfRule>
  </conditionalFormatting>
  <conditionalFormatting sqref="G38">
    <cfRule type="expression" dxfId="183" priority="8" stopIfTrue="1">
      <formula>IF($R$14=" VA",TRUE)</formula>
    </cfRule>
  </conditionalFormatting>
  <conditionalFormatting sqref="H38">
    <cfRule type="expression" dxfId="182" priority="9" stopIfTrue="1">
      <formula>IF($S$14=" HC",TRUE)</formula>
    </cfRule>
  </conditionalFormatting>
  <conditionalFormatting sqref="I38">
    <cfRule type="expression" dxfId="181" priority="10" stopIfTrue="1">
      <formula>IF($T$14=" MN",TRUE)</formula>
    </cfRule>
  </conditionalFormatting>
  <conditionalFormatting sqref="D39:K39">
    <cfRule type="containsBlanks" dxfId="180" priority="2">
      <formula>LEN(TRIM(D39))=0</formula>
    </cfRule>
  </conditionalFormatting>
  <conditionalFormatting sqref="D39:K39">
    <cfRule type="containsText" dxfId="179" priority="1" operator="containsText" text="N">
      <formula>NOT(ISERROR(SEARCH("N",D39)))</formula>
    </cfRule>
  </conditionalFormatting>
  <dataValidations count="1">
    <dataValidation type="list" allowBlank="1" showInputMessage="1" showErrorMessage="1" sqref="D39:K39" xr:uid="{68C3C408-8665-47DF-894F-AB760902D586}">
      <formula1>$AM$1:$AM$2</formula1>
    </dataValidation>
  </dataValidations>
  <hyperlinks>
    <hyperlink ref="AJ44" location="'Form II'!AC32" display="i" xr:uid="{00000000-0004-0000-1A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XIII(h)</oddFooter>
  </headerFooter>
  <legacyDrawing r:id="rId2"/>
  <legacyDrawingHF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indexed="19"/>
  </sheetPr>
  <dimension ref="A1:AI40"/>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467" t="s">
        <v>79</v>
      </c>
      <c r="C4" s="467"/>
      <c r="D4" s="467" t="s">
        <v>126</v>
      </c>
      <c r="E4" s="467"/>
      <c r="F4" s="467"/>
      <c r="G4" s="467"/>
      <c r="H4" s="467" t="s">
        <v>127</v>
      </c>
      <c r="I4" s="467"/>
      <c r="J4" s="467" t="s">
        <v>128</v>
      </c>
      <c r="K4" s="467"/>
      <c r="L4" s="467" t="s">
        <v>41</v>
      </c>
      <c r="M4" s="467"/>
      <c r="N4" s="467" t="s">
        <v>129</v>
      </c>
      <c r="O4" s="467"/>
      <c r="P4" s="467"/>
      <c r="Q4" s="467"/>
      <c r="R4" s="467"/>
      <c r="S4" s="467"/>
      <c r="T4" s="467"/>
      <c r="U4" s="467"/>
      <c r="V4" s="467" t="s">
        <v>328</v>
      </c>
      <c r="W4" s="467"/>
      <c r="X4" s="467" t="s">
        <v>130</v>
      </c>
      <c r="Y4" s="467"/>
      <c r="Z4" s="25"/>
      <c r="AA4" s="779" t="s">
        <v>503</v>
      </c>
      <c r="AB4" s="779"/>
      <c r="AC4" s="779"/>
      <c r="AD4" s="779"/>
      <c r="AE4" s="779"/>
      <c r="AF4" s="779"/>
      <c r="AG4" s="779"/>
      <c r="AH4" s="779"/>
      <c r="AI4" s="4"/>
    </row>
    <row r="5" spans="1:35" x14ac:dyDescent="0.2">
      <c r="A5" s="4"/>
      <c r="B5" s="467"/>
      <c r="C5" s="467"/>
      <c r="D5" s="467"/>
      <c r="E5" s="467"/>
      <c r="F5" s="467"/>
      <c r="G5" s="467"/>
      <c r="H5" s="467"/>
      <c r="I5" s="467"/>
      <c r="J5" s="467"/>
      <c r="K5" s="467"/>
      <c r="L5" s="467"/>
      <c r="M5" s="467"/>
      <c r="N5" s="467"/>
      <c r="O5" s="467"/>
      <c r="P5" s="467"/>
      <c r="Q5" s="467"/>
      <c r="R5" s="467"/>
      <c r="S5" s="467"/>
      <c r="T5" s="467"/>
      <c r="U5" s="467"/>
      <c r="V5" s="467"/>
      <c r="W5" s="467"/>
      <c r="X5" s="467"/>
      <c r="Y5" s="467"/>
      <c r="Z5" s="25"/>
      <c r="AA5" s="779"/>
      <c r="AB5" s="779"/>
      <c r="AC5" s="779"/>
      <c r="AD5" s="779"/>
      <c r="AE5" s="779"/>
      <c r="AF5" s="779"/>
      <c r="AG5" s="779"/>
      <c r="AH5" s="779"/>
      <c r="AI5" s="4"/>
    </row>
    <row r="6" spans="1:35" ht="12.75" customHeight="1" x14ac:dyDescent="0.2">
      <c r="A6" s="4"/>
      <c r="B6" s="780"/>
      <c r="C6" s="781"/>
      <c r="D6" s="774"/>
      <c r="E6" s="774"/>
      <c r="F6" s="774"/>
      <c r="G6" s="774"/>
      <c r="H6" s="772"/>
      <c r="I6" s="772"/>
      <c r="J6" s="772"/>
      <c r="K6" s="772"/>
      <c r="L6" s="772"/>
      <c r="M6" s="772"/>
      <c r="N6" s="773"/>
      <c r="O6" s="773"/>
      <c r="P6" s="773"/>
      <c r="Q6" s="773"/>
      <c r="R6" s="773"/>
      <c r="S6" s="773"/>
      <c r="T6" s="773"/>
      <c r="U6" s="773"/>
      <c r="V6" s="774"/>
      <c r="W6" s="774"/>
      <c r="X6" s="774"/>
      <c r="Y6" s="774"/>
      <c r="Z6" s="25"/>
      <c r="AA6" s="56">
        <v>1</v>
      </c>
      <c r="AB6" s="775" t="s">
        <v>131</v>
      </c>
      <c r="AC6" s="775"/>
      <c r="AD6" s="775"/>
      <c r="AE6" s="775"/>
      <c r="AF6" s="775"/>
      <c r="AG6" s="775"/>
      <c r="AH6" s="775"/>
      <c r="AI6" s="4"/>
    </row>
    <row r="7" spans="1:35" x14ac:dyDescent="0.2">
      <c r="A7" s="4"/>
      <c r="B7" s="774"/>
      <c r="C7" s="774"/>
      <c r="D7" s="774"/>
      <c r="E7" s="774"/>
      <c r="F7" s="774"/>
      <c r="G7" s="774"/>
      <c r="H7" s="772"/>
      <c r="I7" s="772"/>
      <c r="J7" s="772"/>
      <c r="K7" s="772"/>
      <c r="L7" s="772"/>
      <c r="M7" s="772"/>
      <c r="N7" s="773"/>
      <c r="O7" s="773"/>
      <c r="P7" s="773"/>
      <c r="Q7" s="773"/>
      <c r="R7" s="773"/>
      <c r="S7" s="773"/>
      <c r="T7" s="773"/>
      <c r="U7" s="773"/>
      <c r="V7" s="774"/>
      <c r="W7" s="774"/>
      <c r="X7" s="774"/>
      <c r="Y7" s="774"/>
      <c r="Z7" s="25"/>
      <c r="AA7" s="56">
        <v>2</v>
      </c>
      <c r="AB7" s="775" t="s">
        <v>132</v>
      </c>
      <c r="AC7" s="775"/>
      <c r="AD7" s="775"/>
      <c r="AE7" s="775"/>
      <c r="AF7" s="775"/>
      <c r="AG7" s="775"/>
      <c r="AH7" s="775"/>
      <c r="AI7" s="4"/>
    </row>
    <row r="8" spans="1:35" x14ac:dyDescent="0.2">
      <c r="A8" s="4"/>
      <c r="B8" s="774"/>
      <c r="C8" s="774"/>
      <c r="D8" s="774"/>
      <c r="E8" s="774"/>
      <c r="F8" s="774"/>
      <c r="G8" s="774"/>
      <c r="H8" s="772"/>
      <c r="I8" s="772"/>
      <c r="J8" s="772"/>
      <c r="K8" s="772"/>
      <c r="L8" s="772"/>
      <c r="M8" s="772"/>
      <c r="N8" s="773"/>
      <c r="O8" s="773"/>
      <c r="P8" s="773"/>
      <c r="Q8" s="773"/>
      <c r="R8" s="773"/>
      <c r="S8" s="773"/>
      <c r="T8" s="773"/>
      <c r="U8" s="773"/>
      <c r="V8" s="774"/>
      <c r="W8" s="774"/>
      <c r="X8" s="774"/>
      <c r="Y8" s="774"/>
      <c r="Z8" s="25"/>
      <c r="AA8" s="56">
        <v>3</v>
      </c>
      <c r="AB8" s="775" t="s">
        <v>133</v>
      </c>
      <c r="AC8" s="775"/>
      <c r="AD8" s="775"/>
      <c r="AE8" s="775"/>
      <c r="AF8" s="775"/>
      <c r="AG8" s="775"/>
      <c r="AH8" s="775"/>
      <c r="AI8" s="4"/>
    </row>
    <row r="9" spans="1:35" x14ac:dyDescent="0.2">
      <c r="A9" s="4"/>
      <c r="B9" s="774"/>
      <c r="C9" s="774"/>
      <c r="D9" s="774"/>
      <c r="E9" s="774"/>
      <c r="F9" s="774"/>
      <c r="G9" s="774"/>
      <c r="H9" s="772"/>
      <c r="I9" s="772"/>
      <c r="J9" s="772"/>
      <c r="K9" s="772"/>
      <c r="L9" s="772"/>
      <c r="M9" s="772"/>
      <c r="N9" s="773"/>
      <c r="O9" s="773"/>
      <c r="P9" s="773"/>
      <c r="Q9" s="773"/>
      <c r="R9" s="773"/>
      <c r="S9" s="773"/>
      <c r="T9" s="773"/>
      <c r="U9" s="773"/>
      <c r="V9" s="774"/>
      <c r="W9" s="774"/>
      <c r="X9" s="774"/>
      <c r="Y9" s="774"/>
      <c r="Z9" s="25"/>
      <c r="AA9" s="56">
        <v>4</v>
      </c>
      <c r="AB9" s="775" t="s">
        <v>134</v>
      </c>
      <c r="AC9" s="775"/>
      <c r="AD9" s="775"/>
      <c r="AE9" s="775"/>
      <c r="AF9" s="775"/>
      <c r="AG9" s="775"/>
      <c r="AH9" s="775"/>
      <c r="AI9" s="4"/>
    </row>
    <row r="10" spans="1:35" x14ac:dyDescent="0.2">
      <c r="A10" s="4"/>
      <c r="B10" s="774"/>
      <c r="C10" s="774"/>
      <c r="D10" s="774"/>
      <c r="E10" s="774"/>
      <c r="F10" s="774"/>
      <c r="G10" s="774"/>
      <c r="H10" s="772"/>
      <c r="I10" s="772"/>
      <c r="J10" s="772"/>
      <c r="K10" s="772"/>
      <c r="L10" s="772"/>
      <c r="M10" s="772"/>
      <c r="N10" s="773"/>
      <c r="O10" s="773"/>
      <c r="P10" s="773"/>
      <c r="Q10" s="773"/>
      <c r="R10" s="773"/>
      <c r="S10" s="773"/>
      <c r="T10" s="773"/>
      <c r="U10" s="773"/>
      <c r="V10" s="774"/>
      <c r="W10" s="774"/>
      <c r="X10" s="774"/>
      <c r="Y10" s="774"/>
      <c r="Z10" s="25"/>
      <c r="AA10" s="56">
        <v>5</v>
      </c>
      <c r="AB10" s="775" t="s">
        <v>135</v>
      </c>
      <c r="AC10" s="775"/>
      <c r="AD10" s="775"/>
      <c r="AE10" s="775"/>
      <c r="AF10" s="775"/>
      <c r="AG10" s="775"/>
      <c r="AH10" s="775"/>
      <c r="AI10" s="4"/>
    </row>
    <row r="11" spans="1:35" x14ac:dyDescent="0.2">
      <c r="A11" s="4"/>
      <c r="B11" s="774"/>
      <c r="C11" s="774"/>
      <c r="D11" s="774"/>
      <c r="E11" s="774"/>
      <c r="F11" s="774"/>
      <c r="G11" s="774"/>
      <c r="H11" s="772"/>
      <c r="I11" s="772"/>
      <c r="J11" s="772"/>
      <c r="K11" s="772"/>
      <c r="L11" s="772"/>
      <c r="M11" s="772"/>
      <c r="N11" s="773"/>
      <c r="O11" s="773"/>
      <c r="P11" s="773"/>
      <c r="Q11" s="773"/>
      <c r="R11" s="773"/>
      <c r="S11" s="773"/>
      <c r="T11" s="773"/>
      <c r="U11" s="773"/>
      <c r="V11" s="774"/>
      <c r="W11" s="774"/>
      <c r="X11" s="774"/>
      <c r="Y11" s="774"/>
      <c r="Z11" s="25"/>
      <c r="AA11" s="56">
        <v>6</v>
      </c>
      <c r="AB11" s="775" t="s">
        <v>136</v>
      </c>
      <c r="AC11" s="775"/>
      <c r="AD11" s="775"/>
      <c r="AE11" s="775"/>
      <c r="AF11" s="775"/>
      <c r="AG11" s="775"/>
      <c r="AH11" s="775"/>
      <c r="AI11" s="4"/>
    </row>
    <row r="12" spans="1:35" x14ac:dyDescent="0.2">
      <c r="A12" s="4"/>
      <c r="B12" s="774"/>
      <c r="C12" s="774"/>
      <c r="D12" s="774"/>
      <c r="E12" s="774"/>
      <c r="F12" s="774"/>
      <c r="G12" s="774"/>
      <c r="H12" s="772"/>
      <c r="I12" s="772"/>
      <c r="J12" s="772"/>
      <c r="K12" s="772"/>
      <c r="L12" s="772"/>
      <c r="M12" s="772"/>
      <c r="N12" s="773"/>
      <c r="O12" s="773"/>
      <c r="P12" s="773"/>
      <c r="Q12" s="773"/>
      <c r="R12" s="773"/>
      <c r="S12" s="773"/>
      <c r="T12" s="773"/>
      <c r="U12" s="773"/>
      <c r="V12" s="774"/>
      <c r="W12" s="774"/>
      <c r="X12" s="774"/>
      <c r="Y12" s="774"/>
      <c r="Z12" s="25"/>
      <c r="AA12" s="56">
        <v>7</v>
      </c>
      <c r="AB12" s="775" t="s">
        <v>137</v>
      </c>
      <c r="AC12" s="775"/>
      <c r="AD12" s="775"/>
      <c r="AE12" s="775"/>
      <c r="AF12" s="775"/>
      <c r="AG12" s="775"/>
      <c r="AH12" s="775"/>
      <c r="AI12" s="4"/>
    </row>
    <row r="13" spans="1:35" x14ac:dyDescent="0.2">
      <c r="A13" s="4"/>
      <c r="B13" s="774"/>
      <c r="C13" s="774"/>
      <c r="D13" s="774"/>
      <c r="E13" s="774"/>
      <c r="F13" s="774"/>
      <c r="G13" s="774"/>
      <c r="H13" s="772"/>
      <c r="I13" s="772"/>
      <c r="J13" s="772"/>
      <c r="K13" s="772"/>
      <c r="L13" s="772"/>
      <c r="M13" s="772"/>
      <c r="N13" s="773"/>
      <c r="O13" s="773"/>
      <c r="P13" s="773"/>
      <c r="Q13" s="773"/>
      <c r="R13" s="773"/>
      <c r="S13" s="773"/>
      <c r="T13" s="773"/>
      <c r="U13" s="773"/>
      <c r="V13" s="774"/>
      <c r="W13" s="774"/>
      <c r="X13" s="774"/>
      <c r="Y13" s="774"/>
      <c r="Z13" s="25"/>
      <c r="AA13" s="56">
        <v>8</v>
      </c>
      <c r="AB13" s="775" t="s">
        <v>138</v>
      </c>
      <c r="AC13" s="775"/>
      <c r="AD13" s="775"/>
      <c r="AE13" s="775"/>
      <c r="AF13" s="775"/>
      <c r="AG13" s="775"/>
      <c r="AH13" s="775"/>
      <c r="AI13" s="4"/>
    </row>
    <row r="14" spans="1:35" x14ac:dyDescent="0.2">
      <c r="A14" s="4"/>
      <c r="B14" s="774"/>
      <c r="C14" s="774"/>
      <c r="D14" s="774"/>
      <c r="E14" s="774"/>
      <c r="F14" s="774"/>
      <c r="G14" s="774"/>
      <c r="H14" s="772"/>
      <c r="I14" s="772"/>
      <c r="J14" s="772"/>
      <c r="K14" s="772"/>
      <c r="L14" s="772"/>
      <c r="M14" s="772"/>
      <c r="N14" s="773"/>
      <c r="O14" s="773"/>
      <c r="P14" s="773"/>
      <c r="Q14" s="773"/>
      <c r="R14" s="773"/>
      <c r="S14" s="773"/>
      <c r="T14" s="773"/>
      <c r="U14" s="773"/>
      <c r="V14" s="774"/>
      <c r="W14" s="774"/>
      <c r="X14" s="774"/>
      <c r="Y14" s="774"/>
      <c r="Z14" s="25"/>
      <c r="AA14" s="56">
        <v>9</v>
      </c>
      <c r="AB14" s="775" t="s">
        <v>139</v>
      </c>
      <c r="AC14" s="775"/>
      <c r="AD14" s="775"/>
      <c r="AE14" s="775"/>
      <c r="AF14" s="775"/>
      <c r="AG14" s="775"/>
      <c r="AH14" s="775"/>
      <c r="AI14" s="4"/>
    </row>
    <row r="15" spans="1:35" x14ac:dyDescent="0.2">
      <c r="A15" s="4"/>
      <c r="B15" s="774"/>
      <c r="C15" s="774"/>
      <c r="D15" s="774"/>
      <c r="E15" s="774"/>
      <c r="F15" s="774"/>
      <c r="G15" s="774"/>
      <c r="H15" s="772"/>
      <c r="I15" s="772"/>
      <c r="J15" s="772"/>
      <c r="K15" s="772"/>
      <c r="L15" s="772"/>
      <c r="M15" s="772"/>
      <c r="N15" s="773"/>
      <c r="O15" s="773"/>
      <c r="P15" s="773"/>
      <c r="Q15" s="773"/>
      <c r="R15" s="773"/>
      <c r="S15" s="773"/>
      <c r="T15" s="773"/>
      <c r="U15" s="773"/>
      <c r="V15" s="774"/>
      <c r="W15" s="774"/>
      <c r="X15" s="774"/>
      <c r="Y15" s="774"/>
      <c r="Z15" s="25"/>
      <c r="AA15" s="56">
        <v>10</v>
      </c>
      <c r="AB15" s="775" t="s">
        <v>140</v>
      </c>
      <c r="AC15" s="775"/>
      <c r="AD15" s="775"/>
      <c r="AE15" s="775"/>
      <c r="AF15" s="775"/>
      <c r="AG15" s="775"/>
      <c r="AH15" s="775"/>
      <c r="AI15" s="4"/>
    </row>
    <row r="16" spans="1:35" x14ac:dyDescent="0.2">
      <c r="A16" s="4"/>
      <c r="B16" s="774"/>
      <c r="C16" s="774"/>
      <c r="D16" s="774"/>
      <c r="E16" s="774"/>
      <c r="F16" s="774"/>
      <c r="G16" s="774"/>
      <c r="H16" s="772"/>
      <c r="I16" s="772"/>
      <c r="J16" s="772"/>
      <c r="K16" s="772"/>
      <c r="L16" s="772"/>
      <c r="M16" s="772"/>
      <c r="N16" s="773"/>
      <c r="O16" s="773"/>
      <c r="P16" s="773"/>
      <c r="Q16" s="773"/>
      <c r="R16" s="773"/>
      <c r="S16" s="773"/>
      <c r="T16" s="773"/>
      <c r="U16" s="773"/>
      <c r="V16" s="774"/>
      <c r="W16" s="774"/>
      <c r="X16" s="774"/>
      <c r="Y16" s="774"/>
      <c r="Z16" s="25"/>
      <c r="AA16" s="25"/>
      <c r="AB16" s="25"/>
      <c r="AC16" s="25"/>
      <c r="AD16" s="25"/>
      <c r="AE16" s="25"/>
      <c r="AF16" s="25"/>
      <c r="AG16" s="25"/>
      <c r="AH16" s="25"/>
      <c r="AI16" s="4"/>
    </row>
    <row r="17" spans="1:35" x14ac:dyDescent="0.2">
      <c r="A17" s="4"/>
      <c r="B17" s="774"/>
      <c r="C17" s="774"/>
      <c r="D17" s="774"/>
      <c r="E17" s="774"/>
      <c r="F17" s="774"/>
      <c r="G17" s="774"/>
      <c r="H17" s="772"/>
      <c r="I17" s="772"/>
      <c r="J17" s="772"/>
      <c r="K17" s="772"/>
      <c r="L17" s="772"/>
      <c r="M17" s="772"/>
      <c r="N17" s="773"/>
      <c r="O17" s="773"/>
      <c r="P17" s="773"/>
      <c r="Q17" s="773"/>
      <c r="R17" s="773"/>
      <c r="S17" s="773"/>
      <c r="T17" s="773"/>
      <c r="U17" s="773"/>
      <c r="V17" s="774"/>
      <c r="W17" s="774"/>
      <c r="X17" s="774"/>
      <c r="Y17" s="774"/>
      <c r="Z17" s="25"/>
      <c r="AA17" s="776"/>
      <c r="AB17" s="776"/>
      <c r="AC17" s="776"/>
      <c r="AD17" s="776"/>
      <c r="AE17" s="776"/>
      <c r="AF17" s="776"/>
      <c r="AG17" s="776"/>
      <c r="AH17" s="776"/>
      <c r="AI17" s="4"/>
    </row>
    <row r="18" spans="1:35" x14ac:dyDescent="0.2">
      <c r="A18" s="4"/>
      <c r="B18" s="774"/>
      <c r="C18" s="774"/>
      <c r="D18" s="774"/>
      <c r="E18" s="774"/>
      <c r="F18" s="774"/>
      <c r="G18" s="774"/>
      <c r="H18" s="772"/>
      <c r="I18" s="772"/>
      <c r="J18" s="772"/>
      <c r="K18" s="772"/>
      <c r="L18" s="772"/>
      <c r="M18" s="772"/>
      <c r="N18" s="773"/>
      <c r="O18" s="773"/>
      <c r="P18" s="773"/>
      <c r="Q18" s="773"/>
      <c r="R18" s="773"/>
      <c r="S18" s="773"/>
      <c r="T18" s="773"/>
      <c r="U18" s="773"/>
      <c r="V18" s="774"/>
      <c r="W18" s="774"/>
      <c r="X18" s="774"/>
      <c r="Y18" s="774"/>
      <c r="Z18" s="25"/>
      <c r="AA18" s="776"/>
      <c r="AB18" s="776"/>
      <c r="AC18" s="776"/>
      <c r="AD18" s="776"/>
      <c r="AE18" s="776"/>
      <c r="AF18" s="776"/>
      <c r="AG18" s="776"/>
      <c r="AH18" s="776"/>
      <c r="AI18" s="4"/>
    </row>
    <row r="19" spans="1:35" x14ac:dyDescent="0.2">
      <c r="A19" s="4"/>
      <c r="B19" s="774"/>
      <c r="C19" s="774"/>
      <c r="D19" s="774"/>
      <c r="E19" s="774"/>
      <c r="F19" s="774"/>
      <c r="G19" s="774"/>
      <c r="H19" s="772"/>
      <c r="I19" s="772"/>
      <c r="J19" s="772"/>
      <c r="K19" s="772"/>
      <c r="L19" s="772"/>
      <c r="M19" s="772"/>
      <c r="N19" s="773"/>
      <c r="O19" s="773"/>
      <c r="P19" s="773"/>
      <c r="Q19" s="773"/>
      <c r="R19" s="773"/>
      <c r="S19" s="773"/>
      <c r="T19" s="773"/>
      <c r="U19" s="773"/>
      <c r="V19" s="774"/>
      <c r="W19" s="774"/>
      <c r="X19" s="774"/>
      <c r="Y19" s="774"/>
      <c r="Z19" s="25"/>
      <c r="AA19" s="776"/>
      <c r="AB19" s="776"/>
      <c r="AC19" s="776"/>
      <c r="AD19" s="776"/>
      <c r="AE19" s="776"/>
      <c r="AF19" s="776"/>
      <c r="AG19" s="776"/>
      <c r="AH19" s="776"/>
      <c r="AI19" s="4"/>
    </row>
    <row r="20" spans="1:35" x14ac:dyDescent="0.2">
      <c r="A20" s="4"/>
      <c r="B20" s="774"/>
      <c r="C20" s="774"/>
      <c r="D20" s="774"/>
      <c r="E20" s="774"/>
      <c r="F20" s="774"/>
      <c r="G20" s="774"/>
      <c r="H20" s="772"/>
      <c r="I20" s="772"/>
      <c r="J20" s="772"/>
      <c r="K20" s="772"/>
      <c r="L20" s="772"/>
      <c r="M20" s="772"/>
      <c r="N20" s="773"/>
      <c r="O20" s="773"/>
      <c r="P20" s="773"/>
      <c r="Q20" s="773"/>
      <c r="R20" s="773"/>
      <c r="S20" s="773"/>
      <c r="T20" s="773"/>
      <c r="U20" s="773"/>
      <c r="V20" s="774"/>
      <c r="W20" s="774"/>
      <c r="X20" s="774"/>
      <c r="Y20" s="774"/>
      <c r="Z20" s="25"/>
      <c r="AA20" s="25"/>
      <c r="AB20" s="25"/>
      <c r="AC20" s="25"/>
      <c r="AD20" s="25"/>
      <c r="AE20" s="25"/>
      <c r="AF20" s="25"/>
      <c r="AG20" s="25"/>
      <c r="AH20" s="25"/>
      <c r="AI20" s="4"/>
    </row>
    <row r="21" spans="1:35" x14ac:dyDescent="0.2">
      <c r="A21" s="4"/>
      <c r="B21" s="774"/>
      <c r="C21" s="774"/>
      <c r="D21" s="774"/>
      <c r="E21" s="774"/>
      <c r="F21" s="774"/>
      <c r="G21" s="774"/>
      <c r="H21" s="772"/>
      <c r="I21" s="772"/>
      <c r="J21" s="772"/>
      <c r="K21" s="772"/>
      <c r="L21" s="772"/>
      <c r="M21" s="772"/>
      <c r="N21" s="773"/>
      <c r="O21" s="773"/>
      <c r="P21" s="773"/>
      <c r="Q21" s="773"/>
      <c r="R21" s="773"/>
      <c r="S21" s="773"/>
      <c r="T21" s="773"/>
      <c r="U21" s="773"/>
      <c r="V21" s="774"/>
      <c r="W21" s="774"/>
      <c r="X21" s="774"/>
      <c r="Y21" s="774"/>
      <c r="Z21" s="25"/>
      <c r="AA21" s="779" t="s">
        <v>328</v>
      </c>
      <c r="AB21" s="779"/>
      <c r="AC21" s="779"/>
      <c r="AD21" s="779"/>
      <c r="AE21" s="779"/>
      <c r="AF21" s="779"/>
      <c r="AG21" s="779"/>
      <c r="AH21" s="779"/>
      <c r="AI21" s="4"/>
    </row>
    <row r="22" spans="1:35" x14ac:dyDescent="0.2">
      <c r="A22" s="4"/>
      <c r="B22" s="774"/>
      <c r="C22" s="774"/>
      <c r="D22" s="774"/>
      <c r="E22" s="774"/>
      <c r="F22" s="774"/>
      <c r="G22" s="774"/>
      <c r="H22" s="772"/>
      <c r="I22" s="772"/>
      <c r="J22" s="772"/>
      <c r="K22" s="772"/>
      <c r="L22" s="772"/>
      <c r="M22" s="772"/>
      <c r="N22" s="773"/>
      <c r="O22" s="773"/>
      <c r="P22" s="773"/>
      <c r="Q22" s="773"/>
      <c r="R22" s="773"/>
      <c r="S22" s="773"/>
      <c r="T22" s="773"/>
      <c r="U22" s="773"/>
      <c r="V22" s="774"/>
      <c r="W22" s="774"/>
      <c r="X22" s="774"/>
      <c r="Y22" s="774"/>
      <c r="Z22" s="25"/>
      <c r="AA22" s="779"/>
      <c r="AB22" s="779"/>
      <c r="AC22" s="779"/>
      <c r="AD22" s="779"/>
      <c r="AE22" s="779"/>
      <c r="AF22" s="779"/>
      <c r="AG22" s="779"/>
      <c r="AH22" s="779"/>
      <c r="AI22" s="4"/>
    </row>
    <row r="23" spans="1:35" x14ac:dyDescent="0.2">
      <c r="A23" s="4"/>
      <c r="B23" s="774"/>
      <c r="C23" s="774"/>
      <c r="D23" s="774"/>
      <c r="E23" s="774"/>
      <c r="F23" s="774"/>
      <c r="G23" s="774"/>
      <c r="H23" s="772"/>
      <c r="I23" s="772"/>
      <c r="J23" s="772"/>
      <c r="K23" s="772"/>
      <c r="L23" s="772"/>
      <c r="M23" s="772"/>
      <c r="N23" s="773"/>
      <c r="O23" s="773"/>
      <c r="P23" s="773"/>
      <c r="Q23" s="773"/>
      <c r="R23" s="773"/>
      <c r="S23" s="773"/>
      <c r="T23" s="773"/>
      <c r="U23" s="773"/>
      <c r="V23" s="774"/>
      <c r="W23" s="774"/>
      <c r="X23" s="774"/>
      <c r="Y23" s="774"/>
      <c r="Z23" s="25"/>
      <c r="AA23" s="56">
        <v>0</v>
      </c>
      <c r="AB23" s="776" t="s">
        <v>141</v>
      </c>
      <c r="AC23" s="776"/>
      <c r="AD23" s="776"/>
      <c r="AE23" s="776"/>
      <c r="AF23" s="776"/>
      <c r="AG23" s="776"/>
      <c r="AH23" s="776"/>
      <c r="AI23" s="4"/>
    </row>
    <row r="24" spans="1:35" x14ac:dyDescent="0.2">
      <c r="A24" s="4"/>
      <c r="B24" s="774"/>
      <c r="C24" s="774"/>
      <c r="D24" s="774"/>
      <c r="E24" s="774"/>
      <c r="F24" s="774"/>
      <c r="G24" s="774"/>
      <c r="H24" s="772"/>
      <c r="I24" s="772"/>
      <c r="J24" s="772"/>
      <c r="K24" s="772"/>
      <c r="L24" s="772"/>
      <c r="M24" s="772"/>
      <c r="N24" s="773"/>
      <c r="O24" s="773"/>
      <c r="P24" s="773"/>
      <c r="Q24" s="773"/>
      <c r="R24" s="773"/>
      <c r="S24" s="773"/>
      <c r="T24" s="773"/>
      <c r="U24" s="773"/>
      <c r="V24" s="774"/>
      <c r="W24" s="774"/>
      <c r="X24" s="774"/>
      <c r="Y24" s="774"/>
      <c r="Z24" s="25"/>
      <c r="AA24" s="56">
        <v>1</v>
      </c>
      <c r="AB24" s="355" t="s">
        <v>142</v>
      </c>
      <c r="AC24" s="355"/>
      <c r="AD24" s="355"/>
      <c r="AE24" s="355"/>
      <c r="AF24" s="355"/>
      <c r="AG24" s="355"/>
      <c r="AH24" s="355"/>
      <c r="AI24" s="4"/>
    </row>
    <row r="25" spans="1:35" x14ac:dyDescent="0.2">
      <c r="A25" s="4"/>
      <c r="B25" s="774"/>
      <c r="C25" s="774"/>
      <c r="D25" s="774"/>
      <c r="E25" s="774"/>
      <c r="F25" s="774"/>
      <c r="G25" s="774"/>
      <c r="H25" s="772"/>
      <c r="I25" s="772"/>
      <c r="J25" s="772"/>
      <c r="K25" s="772"/>
      <c r="L25" s="772"/>
      <c r="M25" s="772"/>
      <c r="N25" s="773"/>
      <c r="O25" s="773"/>
      <c r="P25" s="773"/>
      <c r="Q25" s="773"/>
      <c r="R25" s="773"/>
      <c r="S25" s="773"/>
      <c r="T25" s="773"/>
      <c r="U25" s="773"/>
      <c r="V25" s="774"/>
      <c r="W25" s="774"/>
      <c r="X25" s="774"/>
      <c r="Y25" s="774"/>
      <c r="Z25" s="25"/>
      <c r="AA25" s="56">
        <v>2</v>
      </c>
      <c r="AB25" s="355" t="s">
        <v>143</v>
      </c>
      <c r="AC25" s="355"/>
      <c r="AD25" s="355"/>
      <c r="AE25" s="355"/>
      <c r="AF25" s="355"/>
      <c r="AG25" s="355"/>
      <c r="AH25" s="355"/>
      <c r="AI25" s="4"/>
    </row>
    <row r="26" spans="1:35" x14ac:dyDescent="0.2">
      <c r="A26" s="4"/>
      <c r="B26" s="774"/>
      <c r="C26" s="774"/>
      <c r="D26" s="774"/>
      <c r="E26" s="774"/>
      <c r="F26" s="774"/>
      <c r="G26" s="774"/>
      <c r="H26" s="772"/>
      <c r="I26" s="772"/>
      <c r="J26" s="772"/>
      <c r="K26" s="772"/>
      <c r="L26" s="772"/>
      <c r="M26" s="772"/>
      <c r="N26" s="773"/>
      <c r="O26" s="773"/>
      <c r="P26" s="773"/>
      <c r="Q26" s="773"/>
      <c r="R26" s="773"/>
      <c r="S26" s="773"/>
      <c r="T26" s="773"/>
      <c r="U26" s="773"/>
      <c r="V26" s="774"/>
      <c r="W26" s="774"/>
      <c r="X26" s="774"/>
      <c r="Y26" s="774"/>
      <c r="Z26" s="25"/>
      <c r="AA26" s="56" t="s">
        <v>465</v>
      </c>
      <c r="AB26" s="778"/>
      <c r="AC26" s="777" t="s">
        <v>144</v>
      </c>
      <c r="AD26" s="777"/>
      <c r="AE26" s="777"/>
      <c r="AF26" s="777"/>
      <c r="AG26" s="777"/>
      <c r="AH26" s="777"/>
      <c r="AI26" s="4"/>
    </row>
    <row r="27" spans="1:35" x14ac:dyDescent="0.2">
      <c r="A27" s="4"/>
      <c r="B27" s="774"/>
      <c r="C27" s="774"/>
      <c r="D27" s="774"/>
      <c r="E27" s="774"/>
      <c r="F27" s="774"/>
      <c r="G27" s="774"/>
      <c r="H27" s="772"/>
      <c r="I27" s="772"/>
      <c r="J27" s="772"/>
      <c r="K27" s="772"/>
      <c r="L27" s="772"/>
      <c r="M27" s="772"/>
      <c r="N27" s="773"/>
      <c r="O27" s="773"/>
      <c r="P27" s="773"/>
      <c r="Q27" s="773"/>
      <c r="R27" s="773"/>
      <c r="S27" s="773"/>
      <c r="T27" s="773"/>
      <c r="U27" s="773"/>
      <c r="V27" s="774"/>
      <c r="W27" s="774"/>
      <c r="X27" s="774"/>
      <c r="Y27" s="774"/>
      <c r="Z27" s="25"/>
      <c r="AA27" s="175"/>
      <c r="AB27" s="607"/>
      <c r="AC27" s="607"/>
      <c r="AD27" s="607"/>
      <c r="AE27" s="607"/>
      <c r="AF27" s="607"/>
      <c r="AG27" s="607"/>
      <c r="AH27" s="607"/>
      <c r="AI27" s="4"/>
    </row>
    <row r="28" spans="1:35" x14ac:dyDescent="0.2">
      <c r="A28" s="4"/>
      <c r="B28" s="774"/>
      <c r="C28" s="774"/>
      <c r="D28" s="774"/>
      <c r="E28" s="774"/>
      <c r="F28" s="774"/>
      <c r="G28" s="774"/>
      <c r="H28" s="772"/>
      <c r="I28" s="772"/>
      <c r="J28" s="772"/>
      <c r="K28" s="772"/>
      <c r="L28" s="772"/>
      <c r="M28" s="772"/>
      <c r="N28" s="773"/>
      <c r="O28" s="773"/>
      <c r="P28" s="773"/>
      <c r="Q28" s="773"/>
      <c r="R28" s="773"/>
      <c r="S28" s="773"/>
      <c r="T28" s="773"/>
      <c r="U28" s="773"/>
      <c r="V28" s="774"/>
      <c r="W28" s="774"/>
      <c r="X28" s="774"/>
      <c r="Y28" s="774"/>
      <c r="Z28" s="25"/>
      <c r="AA28" s="56" t="s">
        <v>466</v>
      </c>
      <c r="AB28" s="778"/>
      <c r="AC28" s="777" t="s">
        <v>145</v>
      </c>
      <c r="AD28" s="777"/>
      <c r="AE28" s="777"/>
      <c r="AF28" s="777"/>
      <c r="AG28" s="777"/>
      <c r="AH28" s="777"/>
      <c r="AI28" s="4"/>
    </row>
    <row r="29" spans="1:35" x14ac:dyDescent="0.2">
      <c r="A29" s="4"/>
      <c r="B29" s="774"/>
      <c r="C29" s="774"/>
      <c r="D29" s="774"/>
      <c r="E29" s="774"/>
      <c r="F29" s="774"/>
      <c r="G29" s="774"/>
      <c r="H29" s="772"/>
      <c r="I29" s="772"/>
      <c r="J29" s="772"/>
      <c r="K29" s="772"/>
      <c r="L29" s="772"/>
      <c r="M29" s="772"/>
      <c r="N29" s="773"/>
      <c r="O29" s="773"/>
      <c r="P29" s="773"/>
      <c r="Q29" s="773"/>
      <c r="R29" s="773"/>
      <c r="S29" s="773"/>
      <c r="T29" s="773"/>
      <c r="U29" s="773"/>
      <c r="V29" s="774"/>
      <c r="W29" s="774"/>
      <c r="X29" s="774"/>
      <c r="Y29" s="774"/>
      <c r="Z29" s="25"/>
      <c r="AA29" s="175"/>
      <c r="AB29" s="607"/>
      <c r="AC29" s="607"/>
      <c r="AD29" s="607"/>
      <c r="AE29" s="607"/>
      <c r="AF29" s="607"/>
      <c r="AG29" s="607"/>
      <c r="AH29" s="607"/>
      <c r="AI29" s="4"/>
    </row>
    <row r="30" spans="1:35" x14ac:dyDescent="0.2">
      <c r="A30" s="4"/>
      <c r="B30" s="774"/>
      <c r="C30" s="774"/>
      <c r="D30" s="774"/>
      <c r="E30" s="774"/>
      <c r="F30" s="774"/>
      <c r="G30" s="774"/>
      <c r="H30" s="772"/>
      <c r="I30" s="772"/>
      <c r="J30" s="772"/>
      <c r="K30" s="772"/>
      <c r="L30" s="772"/>
      <c r="M30" s="772"/>
      <c r="N30" s="773"/>
      <c r="O30" s="773"/>
      <c r="P30" s="773"/>
      <c r="Q30" s="773"/>
      <c r="R30" s="773"/>
      <c r="S30" s="773"/>
      <c r="T30" s="773"/>
      <c r="U30" s="773"/>
      <c r="V30" s="774"/>
      <c r="W30" s="774"/>
      <c r="X30" s="774"/>
      <c r="Y30" s="774"/>
      <c r="Z30" s="25"/>
      <c r="AA30" s="56" t="s">
        <v>467</v>
      </c>
      <c r="AB30" s="25"/>
      <c r="AC30" s="777" t="s">
        <v>146</v>
      </c>
      <c r="AD30" s="777"/>
      <c r="AE30" s="777"/>
      <c r="AF30" s="777"/>
      <c r="AG30" s="777"/>
      <c r="AH30" s="777"/>
      <c r="AI30" s="4"/>
    </row>
    <row r="31" spans="1:35" x14ac:dyDescent="0.2">
      <c r="A31" s="4"/>
      <c r="B31" s="774"/>
      <c r="C31" s="774"/>
      <c r="D31" s="774"/>
      <c r="E31" s="774"/>
      <c r="F31" s="774"/>
      <c r="G31" s="774"/>
      <c r="H31" s="772"/>
      <c r="I31" s="772"/>
      <c r="J31" s="772"/>
      <c r="K31" s="772"/>
      <c r="L31" s="772"/>
      <c r="M31" s="772"/>
      <c r="N31" s="773"/>
      <c r="O31" s="773"/>
      <c r="P31" s="773"/>
      <c r="Q31" s="773"/>
      <c r="R31" s="773"/>
      <c r="S31" s="773"/>
      <c r="T31" s="773"/>
      <c r="U31" s="773"/>
      <c r="V31" s="774"/>
      <c r="W31" s="774"/>
      <c r="X31" s="774"/>
      <c r="Y31" s="774"/>
      <c r="Z31" s="25"/>
      <c r="AA31" s="56" t="s">
        <v>468</v>
      </c>
      <c r="AB31" s="25"/>
      <c r="AC31" s="777" t="s">
        <v>147</v>
      </c>
      <c r="AD31" s="777"/>
      <c r="AE31" s="777"/>
      <c r="AF31" s="777"/>
      <c r="AG31" s="777"/>
      <c r="AH31" s="777"/>
      <c r="AI31" s="4"/>
    </row>
    <row r="32" spans="1:35" x14ac:dyDescent="0.2">
      <c r="A32" s="4"/>
      <c r="B32" s="774"/>
      <c r="C32" s="774"/>
      <c r="D32" s="774"/>
      <c r="E32" s="774"/>
      <c r="F32" s="774"/>
      <c r="G32" s="774"/>
      <c r="H32" s="772"/>
      <c r="I32" s="772"/>
      <c r="J32" s="772"/>
      <c r="K32" s="772"/>
      <c r="L32" s="772"/>
      <c r="M32" s="772"/>
      <c r="N32" s="773"/>
      <c r="O32" s="773"/>
      <c r="P32" s="773"/>
      <c r="Q32" s="773"/>
      <c r="R32" s="773"/>
      <c r="S32" s="773"/>
      <c r="T32" s="773"/>
      <c r="U32" s="773"/>
      <c r="V32" s="774"/>
      <c r="W32" s="774"/>
      <c r="X32" s="774"/>
      <c r="Y32" s="774"/>
      <c r="Z32" s="25"/>
      <c r="AA32" s="56" t="s">
        <v>469</v>
      </c>
      <c r="AB32" s="25"/>
      <c r="AC32" s="777" t="s">
        <v>148</v>
      </c>
      <c r="AD32" s="777"/>
      <c r="AE32" s="777"/>
      <c r="AF32" s="777"/>
      <c r="AG32" s="777"/>
      <c r="AH32" s="777"/>
      <c r="AI32" s="4"/>
    </row>
    <row r="33" spans="1:35" x14ac:dyDescent="0.2">
      <c r="A33" s="4"/>
      <c r="B33" s="774"/>
      <c r="C33" s="774"/>
      <c r="D33" s="774"/>
      <c r="E33" s="774"/>
      <c r="F33" s="774"/>
      <c r="G33" s="774"/>
      <c r="H33" s="772"/>
      <c r="I33" s="772"/>
      <c r="J33" s="772"/>
      <c r="K33" s="772"/>
      <c r="L33" s="772"/>
      <c r="M33" s="772"/>
      <c r="N33" s="773"/>
      <c r="O33" s="773"/>
      <c r="P33" s="773"/>
      <c r="Q33" s="773"/>
      <c r="R33" s="773"/>
      <c r="S33" s="773"/>
      <c r="T33" s="773"/>
      <c r="U33" s="773"/>
      <c r="V33" s="774"/>
      <c r="W33" s="774"/>
      <c r="X33" s="774"/>
      <c r="Y33" s="774"/>
      <c r="Z33" s="25"/>
      <c r="AA33" s="25"/>
      <c r="AB33" s="25"/>
      <c r="AC33" s="169"/>
      <c r="AD33" s="169"/>
      <c r="AE33" s="169"/>
      <c r="AF33" s="169"/>
      <c r="AG33" s="169"/>
      <c r="AH33" s="169"/>
      <c r="AI33" s="4"/>
    </row>
    <row r="34" spans="1:35" x14ac:dyDescent="0.2">
      <c r="A34" s="4"/>
      <c r="B34" s="774"/>
      <c r="C34" s="774"/>
      <c r="D34" s="774"/>
      <c r="E34" s="774"/>
      <c r="F34" s="774"/>
      <c r="G34" s="774"/>
      <c r="H34" s="772"/>
      <c r="I34" s="772"/>
      <c r="J34" s="772"/>
      <c r="K34" s="772"/>
      <c r="L34" s="772"/>
      <c r="M34" s="772"/>
      <c r="N34" s="773"/>
      <c r="O34" s="773"/>
      <c r="P34" s="773"/>
      <c r="Q34" s="773"/>
      <c r="R34" s="773"/>
      <c r="S34" s="773"/>
      <c r="T34" s="773"/>
      <c r="U34" s="773"/>
      <c r="V34" s="774"/>
      <c r="W34" s="774"/>
      <c r="X34" s="774"/>
      <c r="Y34" s="774"/>
      <c r="Z34" s="25"/>
      <c r="AA34" s="25"/>
      <c r="AB34" s="25"/>
      <c r="AC34" s="169"/>
      <c r="AD34" s="169"/>
      <c r="AE34" s="169"/>
      <c r="AF34" s="169"/>
      <c r="AG34" s="169"/>
      <c r="AH34" s="169"/>
      <c r="AI34" s="4"/>
    </row>
    <row r="35" spans="1:35" x14ac:dyDescent="0.2">
      <c r="A35" s="4"/>
      <c r="B35" s="774"/>
      <c r="C35" s="774"/>
      <c r="D35" s="774"/>
      <c r="E35" s="774"/>
      <c r="F35" s="774"/>
      <c r="G35" s="774"/>
      <c r="H35" s="772"/>
      <c r="I35" s="772"/>
      <c r="J35" s="772"/>
      <c r="K35" s="772"/>
      <c r="L35" s="772"/>
      <c r="M35" s="772"/>
      <c r="N35" s="773"/>
      <c r="O35" s="773"/>
      <c r="P35" s="773"/>
      <c r="Q35" s="773"/>
      <c r="R35" s="773"/>
      <c r="S35" s="773"/>
      <c r="T35" s="773"/>
      <c r="U35" s="773"/>
      <c r="V35" s="774"/>
      <c r="W35" s="774"/>
      <c r="X35" s="774"/>
      <c r="Y35" s="774"/>
      <c r="Z35" s="25"/>
      <c r="AA35" s="25"/>
      <c r="AB35" s="25"/>
      <c r="AC35" s="169"/>
      <c r="AD35" s="169"/>
      <c r="AE35" s="169"/>
      <c r="AF35" s="169"/>
      <c r="AG35" s="169"/>
      <c r="AH35" s="169"/>
      <c r="AI35" s="4"/>
    </row>
    <row r="36" spans="1:35" x14ac:dyDescent="0.2">
      <c r="A36" s="4"/>
      <c r="B36" s="774"/>
      <c r="C36" s="774"/>
      <c r="D36" s="774"/>
      <c r="E36" s="774"/>
      <c r="F36" s="774"/>
      <c r="G36" s="774"/>
      <c r="H36" s="772"/>
      <c r="I36" s="772"/>
      <c r="J36" s="772"/>
      <c r="K36" s="772"/>
      <c r="L36" s="772"/>
      <c r="M36" s="772"/>
      <c r="N36" s="773"/>
      <c r="O36" s="773"/>
      <c r="P36" s="773"/>
      <c r="Q36" s="773"/>
      <c r="R36" s="773"/>
      <c r="S36" s="773"/>
      <c r="T36" s="773"/>
      <c r="U36" s="773"/>
      <c r="V36" s="774"/>
      <c r="W36" s="774"/>
      <c r="X36" s="774"/>
      <c r="Y36" s="774"/>
      <c r="Z36" s="25"/>
      <c r="AA36" s="25"/>
      <c r="AB36" s="25"/>
      <c r="AC36" s="169"/>
      <c r="AD36" s="169"/>
      <c r="AE36" s="169"/>
      <c r="AF36" s="169"/>
      <c r="AG36" s="169"/>
      <c r="AH36" s="169"/>
      <c r="AI36" s="4"/>
    </row>
    <row r="37" spans="1:35" x14ac:dyDescent="0.2">
      <c r="A37" s="4"/>
      <c r="B37" s="774"/>
      <c r="C37" s="774"/>
      <c r="D37" s="774"/>
      <c r="E37" s="774"/>
      <c r="F37" s="774"/>
      <c r="G37" s="774"/>
      <c r="H37" s="772"/>
      <c r="I37" s="772"/>
      <c r="J37" s="772"/>
      <c r="K37" s="772"/>
      <c r="L37" s="772"/>
      <c r="M37" s="772"/>
      <c r="N37" s="773"/>
      <c r="O37" s="773"/>
      <c r="P37" s="773"/>
      <c r="Q37" s="773"/>
      <c r="R37" s="773"/>
      <c r="S37" s="773"/>
      <c r="T37" s="773"/>
      <c r="U37" s="773"/>
      <c r="V37" s="774"/>
      <c r="W37" s="774"/>
      <c r="X37" s="774"/>
      <c r="Y37" s="774"/>
      <c r="Z37" s="25"/>
      <c r="AA37" s="25"/>
      <c r="AB37" s="25"/>
      <c r="AC37" s="25"/>
      <c r="AD37" s="25"/>
      <c r="AE37" s="25"/>
      <c r="AF37" s="25"/>
      <c r="AG37" s="25"/>
      <c r="AH37" s="25"/>
      <c r="AI37" s="4"/>
    </row>
    <row r="38" spans="1:35" x14ac:dyDescent="0.2">
      <c r="A38" s="7"/>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2"/>
      <c r="B39" s="608" t="s">
        <v>458</v>
      </c>
      <c r="C39" s="563"/>
      <c r="D39" s="563"/>
      <c r="E39" s="563"/>
      <c r="F39" s="563"/>
      <c r="G39" s="563"/>
      <c r="H39" s="563"/>
      <c r="I39" s="563"/>
      <c r="J39" s="563"/>
      <c r="K39" s="563"/>
      <c r="L39" s="563"/>
      <c r="M39" s="563"/>
      <c r="N39" s="563"/>
      <c r="O39" s="563"/>
      <c r="P39" s="563"/>
      <c r="Q39" s="563"/>
      <c r="R39" s="563"/>
      <c r="S39" s="563"/>
      <c r="T39" s="563"/>
      <c r="U39" s="563"/>
      <c r="V39" s="563"/>
      <c r="W39" s="563"/>
      <c r="X39" s="563"/>
      <c r="Y39" s="563"/>
      <c r="Z39" s="563"/>
      <c r="AA39" s="563"/>
      <c r="AB39" s="563"/>
      <c r="AC39" s="563"/>
      <c r="AD39" s="563"/>
      <c r="AE39" s="563"/>
      <c r="AF39" s="563"/>
      <c r="AG39" s="563"/>
      <c r="AH39" s="563"/>
      <c r="AI39" s="4"/>
    </row>
    <row r="40" spans="1:35" s="1" customFormat="1" x14ac:dyDescent="0.2">
      <c r="A40" s="376" t="s">
        <v>355</v>
      </c>
      <c r="B40" s="376"/>
      <c r="C40" s="376"/>
      <c r="D40" s="377">
        <f>'Form I'!$D$34</f>
        <v>0</v>
      </c>
      <c r="E40" s="499"/>
      <c r="F40" s="499"/>
      <c r="G40" s="500"/>
      <c r="H40" s="380" t="s">
        <v>352</v>
      </c>
      <c r="I40" s="357"/>
      <c r="J40" s="357"/>
      <c r="K40" s="357"/>
      <c r="L40" s="381"/>
      <c r="M40" s="501">
        <f>'Form I'!$M$34</f>
        <v>0</v>
      </c>
      <c r="N40" s="499"/>
      <c r="O40" s="499"/>
      <c r="P40" s="500"/>
      <c r="Q40" s="359" t="s">
        <v>2</v>
      </c>
      <c r="R40" s="359"/>
      <c r="S40" s="359"/>
      <c r="T40" s="443"/>
      <c r="U40" s="444"/>
      <c r="V40" s="385" t="s">
        <v>354</v>
      </c>
      <c r="W40" s="357"/>
      <c r="X40" s="357"/>
      <c r="Y40" s="381"/>
      <c r="Z40" s="443"/>
      <c r="AA40" s="445"/>
      <c r="AB40" s="359" t="s">
        <v>0</v>
      </c>
      <c r="AC40" s="359"/>
      <c r="AD40" s="440"/>
      <c r="AE40" s="441"/>
      <c r="AF40" s="441"/>
      <c r="AG40" s="441"/>
      <c r="AH40" s="442"/>
      <c r="AI40" s="100" t="e" vm="1">
        <v>#VALUE!</v>
      </c>
    </row>
  </sheetData>
  <sheetProtection sheet="1" selectLockedCells="1"/>
  <mergeCells count="298">
    <mergeCell ref="AB40:AC40"/>
    <mergeCell ref="A40:C40"/>
    <mergeCell ref="D40:G40"/>
    <mergeCell ref="M40:P40"/>
    <mergeCell ref="H40:L40"/>
    <mergeCell ref="Q40:S40"/>
    <mergeCell ref="T40:U40"/>
    <mergeCell ref="V40:Y40"/>
    <mergeCell ref="Z40:AA40"/>
    <mergeCell ref="L4:M5"/>
    <mergeCell ref="N4:U5"/>
    <mergeCell ref="B4:C5"/>
    <mergeCell ref="D4:G5"/>
    <mergeCell ref="H4:I5"/>
    <mergeCell ref="J4:K5"/>
    <mergeCell ref="H6:I6"/>
    <mergeCell ref="N33:U33"/>
    <mergeCell ref="B34:C34"/>
    <mergeCell ref="D34:G34"/>
    <mergeCell ref="H34:I34"/>
    <mergeCell ref="J34:K34"/>
    <mergeCell ref="L34:M34"/>
    <mergeCell ref="N34:U34"/>
    <mergeCell ref="D10:G10"/>
    <mergeCell ref="D11:G11"/>
    <mergeCell ref="D12:G12"/>
    <mergeCell ref="D13:G13"/>
    <mergeCell ref="B31:C31"/>
    <mergeCell ref="B32:C32"/>
    <mergeCell ref="B6:C6"/>
    <mergeCell ref="B7:C7"/>
    <mergeCell ref="B8:C8"/>
    <mergeCell ref="B9:C9"/>
    <mergeCell ref="B37:C37"/>
    <mergeCell ref="B33:C33"/>
    <mergeCell ref="B35:C35"/>
    <mergeCell ref="B23:C23"/>
    <mergeCell ref="B30:C30"/>
    <mergeCell ref="B36:C36"/>
    <mergeCell ref="D36:G36"/>
    <mergeCell ref="B22:C22"/>
    <mergeCell ref="B28:C28"/>
    <mergeCell ref="B29:C29"/>
    <mergeCell ref="B27:C27"/>
    <mergeCell ref="B26:C26"/>
    <mergeCell ref="B25:C25"/>
    <mergeCell ref="B24:C24"/>
    <mergeCell ref="D28:G28"/>
    <mergeCell ref="D29:G29"/>
    <mergeCell ref="B18:C18"/>
    <mergeCell ref="B19:C19"/>
    <mergeCell ref="B20:C20"/>
    <mergeCell ref="B21:C21"/>
    <mergeCell ref="B14:C14"/>
    <mergeCell ref="B15:C15"/>
    <mergeCell ref="B16:C16"/>
    <mergeCell ref="B17:C17"/>
    <mergeCell ref="B10:C10"/>
    <mergeCell ref="B11:C11"/>
    <mergeCell ref="B12:C12"/>
    <mergeCell ref="B13:C13"/>
    <mergeCell ref="D14:G14"/>
    <mergeCell ref="D15:G15"/>
    <mergeCell ref="D16:G16"/>
    <mergeCell ref="D17:G17"/>
    <mergeCell ref="D18:G18"/>
    <mergeCell ref="D6:G6"/>
    <mergeCell ref="D7:G7"/>
    <mergeCell ref="D32:G32"/>
    <mergeCell ref="D37:G37"/>
    <mergeCell ref="D33:G33"/>
    <mergeCell ref="D35:G35"/>
    <mergeCell ref="D26:G26"/>
    <mergeCell ref="D27:G27"/>
    <mergeCell ref="D20:G20"/>
    <mergeCell ref="D21:G21"/>
    <mergeCell ref="D19:G19"/>
    <mergeCell ref="D30:G30"/>
    <mergeCell ref="D31:G31"/>
    <mergeCell ref="D22:G22"/>
    <mergeCell ref="D23:G23"/>
    <mergeCell ref="D24:G24"/>
    <mergeCell ref="D25:G25"/>
    <mergeCell ref="D8:G8"/>
    <mergeCell ref="D9:G9"/>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H29:I29"/>
    <mergeCell ref="H22:I22"/>
    <mergeCell ref="H23:I23"/>
    <mergeCell ref="H24:I24"/>
    <mergeCell ref="H25:I25"/>
    <mergeCell ref="H18:I18"/>
    <mergeCell ref="H19:I19"/>
    <mergeCell ref="H20:I20"/>
    <mergeCell ref="H21:I21"/>
    <mergeCell ref="J6:K6"/>
    <mergeCell ref="J7:K7"/>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J18:K18"/>
    <mergeCell ref="J19:K19"/>
    <mergeCell ref="J22:K22"/>
    <mergeCell ref="J23:K23"/>
    <mergeCell ref="J24:K24"/>
    <mergeCell ref="J25:K25"/>
    <mergeCell ref="J20:K20"/>
    <mergeCell ref="J21:K21"/>
    <mergeCell ref="L10:M10"/>
    <mergeCell ref="L11:M11"/>
    <mergeCell ref="L12:M12"/>
    <mergeCell ref="L13:M13"/>
    <mergeCell ref="L22:M22"/>
    <mergeCell ref="L23:M23"/>
    <mergeCell ref="L18:M18"/>
    <mergeCell ref="L19:M19"/>
    <mergeCell ref="L20:M20"/>
    <mergeCell ref="L21:M21"/>
    <mergeCell ref="L24:M24"/>
    <mergeCell ref="L25:M25"/>
    <mergeCell ref="L32:M32"/>
    <mergeCell ref="L37:M37"/>
    <mergeCell ref="L33:M33"/>
    <mergeCell ref="L35:M35"/>
    <mergeCell ref="L26:M26"/>
    <mergeCell ref="L27:M27"/>
    <mergeCell ref="L28:M28"/>
    <mergeCell ref="L29:M29"/>
    <mergeCell ref="L36:M36"/>
    <mergeCell ref="L30:M30"/>
    <mergeCell ref="L31:M31"/>
    <mergeCell ref="V26:W26"/>
    <mergeCell ref="V27:W27"/>
    <mergeCell ref="V18:W18"/>
    <mergeCell ref="V19:W19"/>
    <mergeCell ref="V20:W20"/>
    <mergeCell ref="V21:W21"/>
    <mergeCell ref="V14:W14"/>
    <mergeCell ref="V15:W15"/>
    <mergeCell ref="V16:W16"/>
    <mergeCell ref="V17:W17"/>
    <mergeCell ref="N27:U27"/>
    <mergeCell ref="N18:U18"/>
    <mergeCell ref="N19:U19"/>
    <mergeCell ref="N20:U20"/>
    <mergeCell ref="N21:U21"/>
    <mergeCell ref="N28:U28"/>
    <mergeCell ref="X34:Y34"/>
    <mergeCell ref="X36:Y36"/>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AB14:AH14"/>
    <mergeCell ref="AB15:AH15"/>
    <mergeCell ref="AA17:AH19"/>
    <mergeCell ref="B39:AH39"/>
    <mergeCell ref="AD40:AH40"/>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32:U32"/>
    <mergeCell ref="N37:U37"/>
    <mergeCell ref="X30:Y30"/>
    <mergeCell ref="X31:Y31"/>
    <mergeCell ref="X32:Y32"/>
    <mergeCell ref="V30:W30"/>
    <mergeCell ref="V31:W31"/>
    <mergeCell ref="V32:W32"/>
    <mergeCell ref="V37:W37"/>
    <mergeCell ref="X37:Y37"/>
    <mergeCell ref="V33:W33"/>
    <mergeCell ref="X33:Y33"/>
    <mergeCell ref="V34:W34"/>
    <mergeCell ref="V35:W35"/>
    <mergeCell ref="X35:Y35"/>
    <mergeCell ref="N36:U36"/>
    <mergeCell ref="V36:W36"/>
    <mergeCell ref="N35:U35"/>
    <mergeCell ref="H30:I30"/>
    <mergeCell ref="H31:I31"/>
    <mergeCell ref="H32:I32"/>
    <mergeCell ref="H37:I37"/>
    <mergeCell ref="H33:I33"/>
    <mergeCell ref="H35:I35"/>
    <mergeCell ref="J30:K30"/>
    <mergeCell ref="J31:K31"/>
    <mergeCell ref="J32:K32"/>
    <mergeCell ref="J37:K37"/>
    <mergeCell ref="J33:K33"/>
    <mergeCell ref="J35:K35"/>
    <mergeCell ref="H36:I36"/>
    <mergeCell ref="J36:K36"/>
  </mergeCells>
  <phoneticPr fontId="5" type="noConversion"/>
  <conditionalFormatting sqref="D40:G40 M40:P40">
    <cfRule type="cellIs" dxfId="178" priority="1" stopIfTrue="1" operator="equal">
      <formula>0</formula>
    </cfRule>
  </conditionalFormatting>
  <hyperlinks>
    <hyperlink ref="AI40" location="'Form II'!AC33" display="i" xr:uid="{00000000-0004-0000-1B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Clock&amp;CPage &amp;P of &amp;N&amp;RForm XIV</oddFooter>
  </headerFooter>
  <legacyDrawing r:id="rId2"/>
  <legacyDrawingHF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67" t="s">
        <v>79</v>
      </c>
      <c r="C4" s="467"/>
      <c r="D4" s="467" t="s">
        <v>126</v>
      </c>
      <c r="E4" s="467"/>
      <c r="F4" s="467"/>
      <c r="G4" s="467"/>
      <c r="H4" s="467" t="s">
        <v>127</v>
      </c>
      <c r="I4" s="467"/>
      <c r="J4" s="467" t="s">
        <v>128</v>
      </c>
      <c r="K4" s="467"/>
      <c r="L4" s="467" t="s">
        <v>41</v>
      </c>
      <c r="M4" s="467"/>
      <c r="N4" s="467" t="s">
        <v>129</v>
      </c>
      <c r="O4" s="467"/>
      <c r="P4" s="467"/>
      <c r="Q4" s="467"/>
      <c r="R4" s="467"/>
      <c r="S4" s="467"/>
      <c r="T4" s="467"/>
      <c r="U4" s="467"/>
      <c r="V4" s="467" t="s">
        <v>328</v>
      </c>
      <c r="W4" s="467"/>
      <c r="X4" s="467" t="s">
        <v>130</v>
      </c>
      <c r="Y4" s="467"/>
      <c r="Z4" s="25"/>
      <c r="AA4" s="779" t="s">
        <v>503</v>
      </c>
      <c r="AB4" s="779"/>
      <c r="AC4" s="779"/>
      <c r="AD4" s="779"/>
      <c r="AE4" s="779"/>
      <c r="AF4" s="779"/>
      <c r="AG4" s="779"/>
      <c r="AH4" s="779"/>
      <c r="AI4" s="4"/>
    </row>
    <row r="5" spans="1:35" x14ac:dyDescent="0.2">
      <c r="A5" s="4"/>
      <c r="B5" s="467"/>
      <c r="C5" s="467"/>
      <c r="D5" s="467"/>
      <c r="E5" s="467"/>
      <c r="F5" s="467"/>
      <c r="G5" s="467"/>
      <c r="H5" s="467"/>
      <c r="I5" s="467"/>
      <c r="J5" s="467"/>
      <c r="K5" s="467"/>
      <c r="L5" s="467"/>
      <c r="M5" s="467"/>
      <c r="N5" s="467"/>
      <c r="O5" s="467"/>
      <c r="P5" s="467"/>
      <c r="Q5" s="467"/>
      <c r="R5" s="467"/>
      <c r="S5" s="467"/>
      <c r="T5" s="467"/>
      <c r="U5" s="467"/>
      <c r="V5" s="467"/>
      <c r="W5" s="467"/>
      <c r="X5" s="467"/>
      <c r="Y5" s="467"/>
      <c r="Z5" s="25"/>
      <c r="AA5" s="779"/>
      <c r="AB5" s="779"/>
      <c r="AC5" s="779"/>
      <c r="AD5" s="779"/>
      <c r="AE5" s="779"/>
      <c r="AF5" s="779"/>
      <c r="AG5" s="779"/>
      <c r="AH5" s="779"/>
      <c r="AI5" s="4"/>
    </row>
    <row r="6" spans="1:35" ht="12.75" customHeight="1" x14ac:dyDescent="0.2">
      <c r="A6" s="4"/>
      <c r="B6" s="774"/>
      <c r="C6" s="774"/>
      <c r="D6" s="774"/>
      <c r="E6" s="774"/>
      <c r="F6" s="774"/>
      <c r="G6" s="774"/>
      <c r="H6" s="772"/>
      <c r="I6" s="772"/>
      <c r="J6" s="772"/>
      <c r="K6" s="772"/>
      <c r="L6" s="772"/>
      <c r="M6" s="772"/>
      <c r="N6" s="773"/>
      <c r="O6" s="773"/>
      <c r="P6" s="773"/>
      <c r="Q6" s="773"/>
      <c r="R6" s="773"/>
      <c r="S6" s="773"/>
      <c r="T6" s="773"/>
      <c r="U6" s="773"/>
      <c r="V6" s="774"/>
      <c r="W6" s="774"/>
      <c r="X6" s="774"/>
      <c r="Y6" s="774"/>
      <c r="Z6" s="25"/>
      <c r="AA6" s="182">
        <f>IF('Form XIV'!AA6&lt;&gt;"",'Form XIV'!AA6,"")</f>
        <v>1</v>
      </c>
      <c r="AB6" s="775" t="s">
        <v>131</v>
      </c>
      <c r="AC6" s="775"/>
      <c r="AD6" s="775"/>
      <c r="AE6" s="775"/>
      <c r="AF6" s="775"/>
      <c r="AG6" s="775"/>
      <c r="AH6" s="775"/>
      <c r="AI6" s="4"/>
    </row>
    <row r="7" spans="1:35" ht="12.75" customHeight="1" x14ac:dyDescent="0.2">
      <c r="A7" s="4"/>
      <c r="B7" s="774"/>
      <c r="C7" s="774"/>
      <c r="D7" s="774"/>
      <c r="E7" s="774"/>
      <c r="F7" s="774"/>
      <c r="G7" s="774"/>
      <c r="H7" s="772"/>
      <c r="I7" s="772"/>
      <c r="J7" s="772"/>
      <c r="K7" s="772"/>
      <c r="L7" s="772"/>
      <c r="M7" s="772"/>
      <c r="N7" s="773"/>
      <c r="O7" s="773"/>
      <c r="P7" s="773"/>
      <c r="Q7" s="773"/>
      <c r="R7" s="773"/>
      <c r="S7" s="773"/>
      <c r="T7" s="773"/>
      <c r="U7" s="773"/>
      <c r="V7" s="774"/>
      <c r="W7" s="774"/>
      <c r="X7" s="774"/>
      <c r="Y7" s="774"/>
      <c r="Z7" s="25"/>
      <c r="AA7" s="182">
        <f>IF('Form XIV'!AA7&lt;&gt;"",'Form XIV'!AA7,"")</f>
        <v>2</v>
      </c>
      <c r="AB7" s="775" t="s">
        <v>132</v>
      </c>
      <c r="AC7" s="775"/>
      <c r="AD7" s="775"/>
      <c r="AE7" s="775"/>
      <c r="AF7" s="775"/>
      <c r="AG7" s="775"/>
      <c r="AH7" s="775"/>
      <c r="AI7" s="4"/>
    </row>
    <row r="8" spans="1:35" ht="12.75" customHeight="1" x14ac:dyDescent="0.2">
      <c r="A8" s="4"/>
      <c r="B8" s="774"/>
      <c r="C8" s="774"/>
      <c r="D8" s="774"/>
      <c r="E8" s="774"/>
      <c r="F8" s="774"/>
      <c r="G8" s="774"/>
      <c r="H8" s="772"/>
      <c r="I8" s="772"/>
      <c r="J8" s="772"/>
      <c r="K8" s="772"/>
      <c r="L8" s="772"/>
      <c r="M8" s="772"/>
      <c r="N8" s="773"/>
      <c r="O8" s="773"/>
      <c r="P8" s="773"/>
      <c r="Q8" s="773"/>
      <c r="R8" s="773"/>
      <c r="S8" s="773"/>
      <c r="T8" s="773"/>
      <c r="U8" s="773"/>
      <c r="V8" s="774"/>
      <c r="W8" s="774"/>
      <c r="X8" s="774"/>
      <c r="Y8" s="774"/>
      <c r="Z8" s="25"/>
      <c r="AA8" s="182">
        <f>IF('Form XIV'!AA8&lt;&gt;"",'Form XIV'!AA8,"")</f>
        <v>3</v>
      </c>
      <c r="AB8" s="775" t="s">
        <v>133</v>
      </c>
      <c r="AC8" s="775"/>
      <c r="AD8" s="775"/>
      <c r="AE8" s="775"/>
      <c r="AF8" s="775"/>
      <c r="AG8" s="775"/>
      <c r="AH8" s="775"/>
      <c r="AI8" s="4"/>
    </row>
    <row r="9" spans="1:35" ht="12.75" customHeight="1" x14ac:dyDescent="0.2">
      <c r="A9" s="4"/>
      <c r="B9" s="774"/>
      <c r="C9" s="774"/>
      <c r="D9" s="774"/>
      <c r="E9" s="774"/>
      <c r="F9" s="774"/>
      <c r="G9" s="774"/>
      <c r="H9" s="772"/>
      <c r="I9" s="772"/>
      <c r="J9" s="772"/>
      <c r="K9" s="772"/>
      <c r="L9" s="772"/>
      <c r="M9" s="772"/>
      <c r="N9" s="773"/>
      <c r="O9" s="773"/>
      <c r="P9" s="773"/>
      <c r="Q9" s="773"/>
      <c r="R9" s="773"/>
      <c r="S9" s="773"/>
      <c r="T9" s="773"/>
      <c r="U9" s="773"/>
      <c r="V9" s="774"/>
      <c r="W9" s="774"/>
      <c r="X9" s="774"/>
      <c r="Y9" s="774"/>
      <c r="Z9" s="25"/>
      <c r="AA9" s="182">
        <f>IF('Form XIV'!AA9&lt;&gt;"",'Form XIV'!AA9,"")</f>
        <v>4</v>
      </c>
      <c r="AB9" s="775" t="s">
        <v>134</v>
      </c>
      <c r="AC9" s="775"/>
      <c r="AD9" s="775"/>
      <c r="AE9" s="775"/>
      <c r="AF9" s="775"/>
      <c r="AG9" s="775"/>
      <c r="AH9" s="775"/>
      <c r="AI9" s="4"/>
    </row>
    <row r="10" spans="1:35" ht="12.75" customHeight="1" x14ac:dyDescent="0.2">
      <c r="A10" s="4"/>
      <c r="B10" s="774"/>
      <c r="C10" s="774"/>
      <c r="D10" s="774"/>
      <c r="E10" s="774"/>
      <c r="F10" s="774"/>
      <c r="G10" s="774"/>
      <c r="H10" s="772"/>
      <c r="I10" s="772"/>
      <c r="J10" s="772"/>
      <c r="K10" s="772"/>
      <c r="L10" s="772"/>
      <c r="M10" s="772"/>
      <c r="N10" s="773"/>
      <c r="O10" s="773"/>
      <c r="P10" s="773"/>
      <c r="Q10" s="773"/>
      <c r="R10" s="773"/>
      <c r="S10" s="773"/>
      <c r="T10" s="773"/>
      <c r="U10" s="773"/>
      <c r="V10" s="774"/>
      <c r="W10" s="774"/>
      <c r="X10" s="774"/>
      <c r="Y10" s="774"/>
      <c r="Z10" s="25"/>
      <c r="AA10" s="182">
        <f>IF('Form XIV'!AA10&lt;&gt;"",'Form XIV'!AA10,"")</f>
        <v>5</v>
      </c>
      <c r="AB10" s="775" t="s">
        <v>135</v>
      </c>
      <c r="AC10" s="775"/>
      <c r="AD10" s="775"/>
      <c r="AE10" s="775"/>
      <c r="AF10" s="775"/>
      <c r="AG10" s="775"/>
      <c r="AH10" s="775"/>
      <c r="AI10" s="4"/>
    </row>
    <row r="11" spans="1:35" ht="12.75" customHeight="1" x14ac:dyDescent="0.2">
      <c r="A11" s="4"/>
      <c r="B11" s="774"/>
      <c r="C11" s="774"/>
      <c r="D11" s="774"/>
      <c r="E11" s="774"/>
      <c r="F11" s="774"/>
      <c r="G11" s="774"/>
      <c r="H11" s="772"/>
      <c r="I11" s="772"/>
      <c r="J11" s="772"/>
      <c r="K11" s="772"/>
      <c r="L11" s="772"/>
      <c r="M11" s="772"/>
      <c r="N11" s="773"/>
      <c r="O11" s="773"/>
      <c r="P11" s="773"/>
      <c r="Q11" s="773"/>
      <c r="R11" s="773"/>
      <c r="S11" s="773"/>
      <c r="T11" s="773"/>
      <c r="U11" s="773"/>
      <c r="V11" s="774"/>
      <c r="W11" s="774"/>
      <c r="X11" s="774"/>
      <c r="Y11" s="774"/>
      <c r="Z11" s="25"/>
      <c r="AA11" s="182">
        <f>IF('Form XIV'!AA11&lt;&gt;"",'Form XIV'!AA11,"")</f>
        <v>6</v>
      </c>
      <c r="AB11" s="775" t="s">
        <v>136</v>
      </c>
      <c r="AC11" s="775"/>
      <c r="AD11" s="775"/>
      <c r="AE11" s="775"/>
      <c r="AF11" s="775"/>
      <c r="AG11" s="775"/>
      <c r="AH11" s="775"/>
      <c r="AI11" s="4"/>
    </row>
    <row r="12" spans="1:35" ht="12.75" customHeight="1" x14ac:dyDescent="0.2">
      <c r="A12" s="4"/>
      <c r="B12" s="774"/>
      <c r="C12" s="774"/>
      <c r="D12" s="774"/>
      <c r="E12" s="774"/>
      <c r="F12" s="774"/>
      <c r="G12" s="774"/>
      <c r="H12" s="772"/>
      <c r="I12" s="772"/>
      <c r="J12" s="772"/>
      <c r="K12" s="772"/>
      <c r="L12" s="772"/>
      <c r="M12" s="772"/>
      <c r="N12" s="773"/>
      <c r="O12" s="773"/>
      <c r="P12" s="773"/>
      <c r="Q12" s="773"/>
      <c r="R12" s="773"/>
      <c r="S12" s="773"/>
      <c r="T12" s="773"/>
      <c r="U12" s="773"/>
      <c r="V12" s="774"/>
      <c r="W12" s="774"/>
      <c r="X12" s="774"/>
      <c r="Y12" s="774"/>
      <c r="Z12" s="25"/>
      <c r="AA12" s="182">
        <f>IF('Form XIV'!AA12&lt;&gt;"",'Form XIV'!AA12,"")</f>
        <v>7</v>
      </c>
      <c r="AB12" s="775" t="s">
        <v>137</v>
      </c>
      <c r="AC12" s="775"/>
      <c r="AD12" s="775"/>
      <c r="AE12" s="775"/>
      <c r="AF12" s="775"/>
      <c r="AG12" s="775"/>
      <c r="AH12" s="775"/>
      <c r="AI12" s="4"/>
    </row>
    <row r="13" spans="1:35" ht="12.75" customHeight="1" x14ac:dyDescent="0.2">
      <c r="A13" s="4"/>
      <c r="B13" s="774"/>
      <c r="C13" s="774"/>
      <c r="D13" s="774"/>
      <c r="E13" s="774"/>
      <c r="F13" s="774"/>
      <c r="G13" s="774"/>
      <c r="H13" s="772"/>
      <c r="I13" s="772"/>
      <c r="J13" s="772"/>
      <c r="K13" s="772"/>
      <c r="L13" s="772"/>
      <c r="M13" s="772"/>
      <c r="N13" s="773"/>
      <c r="O13" s="773"/>
      <c r="P13" s="773"/>
      <c r="Q13" s="773"/>
      <c r="R13" s="773"/>
      <c r="S13" s="773"/>
      <c r="T13" s="773"/>
      <c r="U13" s="773"/>
      <c r="V13" s="774"/>
      <c r="W13" s="774"/>
      <c r="X13" s="774"/>
      <c r="Y13" s="774"/>
      <c r="Z13" s="25"/>
      <c r="AA13" s="182">
        <f>IF('Form XIV'!AA13&lt;&gt;"",'Form XIV'!AA13,"")</f>
        <v>8</v>
      </c>
      <c r="AB13" s="775" t="s">
        <v>138</v>
      </c>
      <c r="AC13" s="775"/>
      <c r="AD13" s="775"/>
      <c r="AE13" s="775"/>
      <c r="AF13" s="775"/>
      <c r="AG13" s="775"/>
      <c r="AH13" s="775"/>
      <c r="AI13" s="4"/>
    </row>
    <row r="14" spans="1:35" ht="12.75" customHeight="1" x14ac:dyDescent="0.2">
      <c r="A14" s="4"/>
      <c r="B14" s="774"/>
      <c r="C14" s="774"/>
      <c r="D14" s="774"/>
      <c r="E14" s="774"/>
      <c r="F14" s="774"/>
      <c r="G14" s="774"/>
      <c r="H14" s="772"/>
      <c r="I14" s="772"/>
      <c r="J14" s="772"/>
      <c r="K14" s="772"/>
      <c r="L14" s="772"/>
      <c r="M14" s="772"/>
      <c r="N14" s="773"/>
      <c r="O14" s="773"/>
      <c r="P14" s="773"/>
      <c r="Q14" s="773"/>
      <c r="R14" s="773"/>
      <c r="S14" s="773"/>
      <c r="T14" s="773"/>
      <c r="U14" s="773"/>
      <c r="V14" s="774"/>
      <c r="W14" s="774"/>
      <c r="X14" s="774"/>
      <c r="Y14" s="774"/>
      <c r="Z14" s="25"/>
      <c r="AA14" s="182">
        <f>IF('Form XIV'!AA14&lt;&gt;"",'Form XIV'!AA14,"")</f>
        <v>9</v>
      </c>
      <c r="AB14" s="775" t="s">
        <v>139</v>
      </c>
      <c r="AC14" s="775"/>
      <c r="AD14" s="775"/>
      <c r="AE14" s="775"/>
      <c r="AF14" s="775"/>
      <c r="AG14" s="775"/>
      <c r="AH14" s="775"/>
      <c r="AI14" s="4"/>
    </row>
    <row r="15" spans="1:35" ht="12.75" customHeight="1" x14ac:dyDescent="0.2">
      <c r="A15" s="4"/>
      <c r="B15" s="774"/>
      <c r="C15" s="774"/>
      <c r="D15" s="774"/>
      <c r="E15" s="774"/>
      <c r="F15" s="774"/>
      <c r="G15" s="774"/>
      <c r="H15" s="772"/>
      <c r="I15" s="772"/>
      <c r="J15" s="772"/>
      <c r="K15" s="772"/>
      <c r="L15" s="772"/>
      <c r="M15" s="772"/>
      <c r="N15" s="773"/>
      <c r="O15" s="773"/>
      <c r="P15" s="773"/>
      <c r="Q15" s="773"/>
      <c r="R15" s="773"/>
      <c r="S15" s="773"/>
      <c r="T15" s="773"/>
      <c r="U15" s="773"/>
      <c r="V15" s="774"/>
      <c r="W15" s="774"/>
      <c r="X15" s="774"/>
      <c r="Y15" s="774"/>
      <c r="Z15" s="25"/>
      <c r="AA15" s="182">
        <f>IF('Form XIV'!AA15&lt;&gt;"",'Form XIV'!AA15,"")</f>
        <v>10</v>
      </c>
      <c r="AB15" s="775" t="s">
        <v>140</v>
      </c>
      <c r="AC15" s="775"/>
      <c r="AD15" s="775"/>
      <c r="AE15" s="775"/>
      <c r="AF15" s="775"/>
      <c r="AG15" s="775"/>
      <c r="AH15" s="775"/>
      <c r="AI15" s="4"/>
    </row>
    <row r="16" spans="1:35" x14ac:dyDescent="0.2">
      <c r="A16" s="4"/>
      <c r="B16" s="774"/>
      <c r="C16" s="774"/>
      <c r="D16" s="774"/>
      <c r="E16" s="774"/>
      <c r="F16" s="774"/>
      <c r="G16" s="774"/>
      <c r="H16" s="772"/>
      <c r="I16" s="772"/>
      <c r="J16" s="772"/>
      <c r="K16" s="772"/>
      <c r="L16" s="772"/>
      <c r="M16" s="772"/>
      <c r="N16" s="773"/>
      <c r="O16" s="773"/>
      <c r="P16" s="773"/>
      <c r="Q16" s="773"/>
      <c r="R16" s="773"/>
      <c r="S16" s="773"/>
      <c r="T16" s="773"/>
      <c r="U16" s="773"/>
      <c r="V16" s="774"/>
      <c r="W16" s="774"/>
      <c r="X16" s="774"/>
      <c r="Y16" s="774"/>
      <c r="Z16" s="25"/>
      <c r="AA16" s="25"/>
      <c r="AB16" s="25"/>
      <c r="AC16" s="25"/>
      <c r="AD16" s="25"/>
      <c r="AE16" s="25"/>
      <c r="AF16" s="25"/>
      <c r="AG16" s="25"/>
      <c r="AH16" s="25"/>
      <c r="AI16" s="4"/>
    </row>
    <row r="17" spans="1:35" ht="12.75" customHeight="1" x14ac:dyDescent="0.2">
      <c r="A17" s="4"/>
      <c r="B17" s="774"/>
      <c r="C17" s="774"/>
      <c r="D17" s="774"/>
      <c r="E17" s="774"/>
      <c r="F17" s="774"/>
      <c r="G17" s="774"/>
      <c r="H17" s="772"/>
      <c r="I17" s="772"/>
      <c r="J17" s="772"/>
      <c r="K17" s="772"/>
      <c r="L17" s="772"/>
      <c r="M17" s="772"/>
      <c r="N17" s="773"/>
      <c r="O17" s="773"/>
      <c r="P17" s="773"/>
      <c r="Q17" s="773"/>
      <c r="R17" s="773"/>
      <c r="S17" s="773"/>
      <c r="T17" s="773"/>
      <c r="U17" s="773"/>
      <c r="V17" s="774"/>
      <c r="W17" s="774"/>
      <c r="X17" s="774"/>
      <c r="Y17" s="774"/>
      <c r="Z17" s="25"/>
      <c r="AA17" s="776"/>
      <c r="AB17" s="776"/>
      <c r="AC17" s="776"/>
      <c r="AD17" s="776"/>
      <c r="AE17" s="776"/>
      <c r="AF17" s="776"/>
      <c r="AG17" s="776"/>
      <c r="AH17" s="776"/>
      <c r="AI17" s="4"/>
    </row>
    <row r="18" spans="1:35" x14ac:dyDescent="0.2">
      <c r="A18" s="4"/>
      <c r="B18" s="774"/>
      <c r="C18" s="774"/>
      <c r="D18" s="774"/>
      <c r="E18" s="774"/>
      <c r="F18" s="774"/>
      <c r="G18" s="774"/>
      <c r="H18" s="772"/>
      <c r="I18" s="772"/>
      <c r="J18" s="772"/>
      <c r="K18" s="772"/>
      <c r="L18" s="772"/>
      <c r="M18" s="772"/>
      <c r="N18" s="773"/>
      <c r="O18" s="773"/>
      <c r="P18" s="773"/>
      <c r="Q18" s="773"/>
      <c r="R18" s="773"/>
      <c r="S18" s="773"/>
      <c r="T18" s="773"/>
      <c r="U18" s="773"/>
      <c r="V18" s="774"/>
      <c r="W18" s="774"/>
      <c r="X18" s="774"/>
      <c r="Y18" s="774"/>
      <c r="Z18" s="25"/>
      <c r="AA18" s="776"/>
      <c r="AB18" s="776"/>
      <c r="AC18" s="776"/>
      <c r="AD18" s="776"/>
      <c r="AE18" s="776"/>
      <c r="AF18" s="776"/>
      <c r="AG18" s="776"/>
      <c r="AH18" s="776"/>
      <c r="AI18" s="4"/>
    </row>
    <row r="19" spans="1:35" x14ac:dyDescent="0.2">
      <c r="A19" s="4"/>
      <c r="B19" s="774"/>
      <c r="C19" s="774"/>
      <c r="D19" s="774"/>
      <c r="E19" s="774"/>
      <c r="F19" s="774"/>
      <c r="G19" s="774"/>
      <c r="H19" s="772"/>
      <c r="I19" s="772"/>
      <c r="J19" s="772"/>
      <c r="K19" s="772"/>
      <c r="L19" s="772"/>
      <c r="M19" s="772"/>
      <c r="N19" s="773"/>
      <c r="O19" s="773"/>
      <c r="P19" s="773"/>
      <c r="Q19" s="773"/>
      <c r="R19" s="773"/>
      <c r="S19" s="773"/>
      <c r="T19" s="773"/>
      <c r="U19" s="773"/>
      <c r="V19" s="774"/>
      <c r="W19" s="774"/>
      <c r="X19" s="774"/>
      <c r="Y19" s="774"/>
      <c r="Z19" s="25"/>
      <c r="AA19" s="776"/>
      <c r="AB19" s="776"/>
      <c r="AC19" s="776"/>
      <c r="AD19" s="776"/>
      <c r="AE19" s="776"/>
      <c r="AF19" s="776"/>
      <c r="AG19" s="776"/>
      <c r="AH19" s="776"/>
      <c r="AI19" s="4"/>
    </row>
    <row r="20" spans="1:35" x14ac:dyDescent="0.2">
      <c r="A20" s="4"/>
      <c r="B20" s="774"/>
      <c r="C20" s="774"/>
      <c r="D20" s="774"/>
      <c r="E20" s="774"/>
      <c r="F20" s="774"/>
      <c r="G20" s="774"/>
      <c r="H20" s="772"/>
      <c r="I20" s="772"/>
      <c r="J20" s="772"/>
      <c r="K20" s="772"/>
      <c r="L20" s="772"/>
      <c r="M20" s="772"/>
      <c r="N20" s="773"/>
      <c r="O20" s="773"/>
      <c r="P20" s="773"/>
      <c r="Q20" s="773"/>
      <c r="R20" s="773"/>
      <c r="S20" s="773"/>
      <c r="T20" s="773"/>
      <c r="U20" s="773"/>
      <c r="V20" s="774"/>
      <c r="W20" s="774"/>
      <c r="X20" s="774"/>
      <c r="Y20" s="774"/>
      <c r="Z20" s="25"/>
      <c r="AA20" s="25"/>
      <c r="AB20" s="25"/>
      <c r="AC20" s="25"/>
      <c r="AD20" s="25"/>
      <c r="AE20" s="25"/>
      <c r="AF20" s="25"/>
      <c r="AG20" s="25"/>
      <c r="AH20" s="25"/>
      <c r="AI20" s="4"/>
    </row>
    <row r="21" spans="1:35" ht="12.75" customHeight="1" x14ac:dyDescent="0.2">
      <c r="A21" s="4"/>
      <c r="B21" s="774"/>
      <c r="C21" s="774"/>
      <c r="D21" s="774"/>
      <c r="E21" s="774"/>
      <c r="F21" s="774"/>
      <c r="G21" s="774"/>
      <c r="H21" s="772"/>
      <c r="I21" s="772"/>
      <c r="J21" s="772"/>
      <c r="K21" s="772"/>
      <c r="L21" s="772"/>
      <c r="M21" s="772"/>
      <c r="N21" s="773"/>
      <c r="O21" s="773"/>
      <c r="P21" s="773"/>
      <c r="Q21" s="773"/>
      <c r="R21" s="773"/>
      <c r="S21" s="773"/>
      <c r="T21" s="773"/>
      <c r="U21" s="773"/>
      <c r="V21" s="774"/>
      <c r="W21" s="774"/>
      <c r="X21" s="774"/>
      <c r="Y21" s="774"/>
      <c r="Z21" s="25"/>
      <c r="AA21" s="779" t="s">
        <v>328</v>
      </c>
      <c r="AB21" s="779"/>
      <c r="AC21" s="779"/>
      <c r="AD21" s="779"/>
      <c r="AE21" s="779"/>
      <c r="AF21" s="779"/>
      <c r="AG21" s="779"/>
      <c r="AH21" s="779"/>
      <c r="AI21" s="4"/>
    </row>
    <row r="22" spans="1:35" x14ac:dyDescent="0.2">
      <c r="A22" s="4"/>
      <c r="B22" s="774"/>
      <c r="C22" s="774"/>
      <c r="D22" s="774"/>
      <c r="E22" s="774"/>
      <c r="F22" s="774"/>
      <c r="G22" s="774"/>
      <c r="H22" s="772"/>
      <c r="I22" s="772"/>
      <c r="J22" s="772"/>
      <c r="K22" s="772"/>
      <c r="L22" s="772"/>
      <c r="M22" s="772"/>
      <c r="N22" s="773"/>
      <c r="O22" s="773"/>
      <c r="P22" s="773"/>
      <c r="Q22" s="773"/>
      <c r="R22" s="773"/>
      <c r="S22" s="773"/>
      <c r="T22" s="773"/>
      <c r="U22" s="773"/>
      <c r="V22" s="774"/>
      <c r="W22" s="774"/>
      <c r="X22" s="774"/>
      <c r="Y22" s="774"/>
      <c r="Z22" s="25"/>
      <c r="AA22" s="779"/>
      <c r="AB22" s="779"/>
      <c r="AC22" s="779"/>
      <c r="AD22" s="779"/>
      <c r="AE22" s="779"/>
      <c r="AF22" s="779"/>
      <c r="AG22" s="779"/>
      <c r="AH22" s="779"/>
      <c r="AI22" s="4"/>
    </row>
    <row r="23" spans="1:35" ht="12.75" customHeight="1" x14ac:dyDescent="0.2">
      <c r="A23" s="4"/>
      <c r="B23" s="774"/>
      <c r="C23" s="774"/>
      <c r="D23" s="774"/>
      <c r="E23" s="774"/>
      <c r="F23" s="774"/>
      <c r="G23" s="774"/>
      <c r="H23" s="772"/>
      <c r="I23" s="772"/>
      <c r="J23" s="772"/>
      <c r="K23" s="772"/>
      <c r="L23" s="772"/>
      <c r="M23" s="772"/>
      <c r="N23" s="773"/>
      <c r="O23" s="773"/>
      <c r="P23" s="773"/>
      <c r="Q23" s="773"/>
      <c r="R23" s="773"/>
      <c r="S23" s="773"/>
      <c r="T23" s="773"/>
      <c r="U23" s="773"/>
      <c r="V23" s="774"/>
      <c r="W23" s="774"/>
      <c r="X23" s="774"/>
      <c r="Y23" s="774"/>
      <c r="Z23" s="25"/>
      <c r="AA23" s="182">
        <f>IF('Form XIV'!AA23&lt;&gt;"",'Form XIV'!AA23,"")</f>
        <v>0</v>
      </c>
      <c r="AB23" s="776" t="s">
        <v>141</v>
      </c>
      <c r="AC23" s="776"/>
      <c r="AD23" s="776"/>
      <c r="AE23" s="776"/>
      <c r="AF23" s="776"/>
      <c r="AG23" s="776"/>
      <c r="AH23" s="776"/>
      <c r="AI23" s="4"/>
    </row>
    <row r="24" spans="1:35" ht="12.75" customHeight="1" x14ac:dyDescent="0.2">
      <c r="A24" s="4"/>
      <c r="B24" s="774"/>
      <c r="C24" s="774"/>
      <c r="D24" s="774"/>
      <c r="E24" s="774"/>
      <c r="F24" s="774"/>
      <c r="G24" s="774"/>
      <c r="H24" s="772"/>
      <c r="I24" s="772"/>
      <c r="J24" s="772"/>
      <c r="K24" s="772"/>
      <c r="L24" s="772"/>
      <c r="M24" s="772"/>
      <c r="N24" s="773"/>
      <c r="O24" s="773"/>
      <c r="P24" s="773"/>
      <c r="Q24" s="773"/>
      <c r="R24" s="773"/>
      <c r="S24" s="773"/>
      <c r="T24" s="773"/>
      <c r="U24" s="773"/>
      <c r="V24" s="774"/>
      <c r="W24" s="774"/>
      <c r="X24" s="774"/>
      <c r="Y24" s="774"/>
      <c r="Z24" s="25"/>
      <c r="AA24" s="182">
        <f>IF('Form XIV'!AA24&lt;&gt;"",'Form XIV'!AA24,"")</f>
        <v>1</v>
      </c>
      <c r="AB24" s="355" t="s">
        <v>142</v>
      </c>
      <c r="AC24" s="355"/>
      <c r="AD24" s="355"/>
      <c r="AE24" s="355"/>
      <c r="AF24" s="355"/>
      <c r="AG24" s="355"/>
      <c r="AH24" s="355"/>
      <c r="AI24" s="4"/>
    </row>
    <row r="25" spans="1:35" ht="12.75" customHeight="1" x14ac:dyDescent="0.2">
      <c r="A25" s="4"/>
      <c r="B25" s="774"/>
      <c r="C25" s="774"/>
      <c r="D25" s="774"/>
      <c r="E25" s="774"/>
      <c r="F25" s="774"/>
      <c r="G25" s="774"/>
      <c r="H25" s="772"/>
      <c r="I25" s="772"/>
      <c r="J25" s="772"/>
      <c r="K25" s="772"/>
      <c r="L25" s="772"/>
      <c r="M25" s="772"/>
      <c r="N25" s="773"/>
      <c r="O25" s="773"/>
      <c r="P25" s="773"/>
      <c r="Q25" s="773"/>
      <c r="R25" s="773"/>
      <c r="S25" s="773"/>
      <c r="T25" s="773"/>
      <c r="U25" s="773"/>
      <c r="V25" s="774"/>
      <c r="W25" s="774"/>
      <c r="X25" s="774"/>
      <c r="Y25" s="774"/>
      <c r="Z25" s="25"/>
      <c r="AA25" s="182">
        <f>IF('Form XIV'!AA25&lt;&gt;"",'Form XIV'!AA25,"")</f>
        <v>2</v>
      </c>
      <c r="AB25" s="355" t="s">
        <v>143</v>
      </c>
      <c r="AC25" s="355"/>
      <c r="AD25" s="355"/>
      <c r="AE25" s="355"/>
      <c r="AF25" s="355"/>
      <c r="AG25" s="355"/>
      <c r="AH25" s="355"/>
      <c r="AI25" s="4"/>
    </row>
    <row r="26" spans="1:35" ht="12.75" customHeight="1" x14ac:dyDescent="0.2">
      <c r="A26" s="4"/>
      <c r="B26" s="774"/>
      <c r="C26" s="774"/>
      <c r="D26" s="774"/>
      <c r="E26" s="774"/>
      <c r="F26" s="774"/>
      <c r="G26" s="774"/>
      <c r="H26" s="772"/>
      <c r="I26" s="772"/>
      <c r="J26" s="772"/>
      <c r="K26" s="772"/>
      <c r="L26" s="772"/>
      <c r="M26" s="772"/>
      <c r="N26" s="773"/>
      <c r="O26" s="773"/>
      <c r="P26" s="773"/>
      <c r="Q26" s="773"/>
      <c r="R26" s="773"/>
      <c r="S26" s="773"/>
      <c r="T26" s="773"/>
      <c r="U26" s="773"/>
      <c r="V26" s="774"/>
      <c r="W26" s="774"/>
      <c r="X26" s="774"/>
      <c r="Y26" s="774"/>
      <c r="Z26" s="25"/>
      <c r="AA26" s="182" t="str">
        <f>IF('Form XIV'!AA26&lt;&gt;"",'Form XIV'!AA26,"")</f>
        <v>2a</v>
      </c>
      <c r="AB26" s="778"/>
      <c r="AC26" s="777" t="s">
        <v>144</v>
      </c>
      <c r="AD26" s="777"/>
      <c r="AE26" s="777"/>
      <c r="AF26" s="777"/>
      <c r="AG26" s="777"/>
      <c r="AH26" s="777"/>
      <c r="AI26" s="4"/>
    </row>
    <row r="27" spans="1:35" x14ac:dyDescent="0.2">
      <c r="A27" s="4"/>
      <c r="B27" s="774"/>
      <c r="C27" s="774"/>
      <c r="D27" s="774"/>
      <c r="E27" s="774"/>
      <c r="F27" s="774"/>
      <c r="G27" s="774"/>
      <c r="H27" s="772"/>
      <c r="I27" s="772"/>
      <c r="J27" s="772"/>
      <c r="K27" s="772"/>
      <c r="L27" s="772"/>
      <c r="M27" s="772"/>
      <c r="N27" s="773"/>
      <c r="O27" s="773"/>
      <c r="P27" s="773"/>
      <c r="Q27" s="773"/>
      <c r="R27" s="773"/>
      <c r="S27" s="773"/>
      <c r="T27" s="773"/>
      <c r="U27" s="773"/>
      <c r="V27" s="774"/>
      <c r="W27" s="774"/>
      <c r="X27" s="774"/>
      <c r="Y27" s="774"/>
      <c r="Z27" s="25"/>
      <c r="AA27" s="175"/>
      <c r="AB27" s="607"/>
      <c r="AC27" s="607"/>
      <c r="AD27" s="607"/>
      <c r="AE27" s="607"/>
      <c r="AF27" s="607"/>
      <c r="AG27" s="607"/>
      <c r="AH27" s="607"/>
      <c r="AI27" s="4"/>
    </row>
    <row r="28" spans="1:35" ht="12.75" customHeight="1" x14ac:dyDescent="0.2">
      <c r="A28" s="4"/>
      <c r="B28" s="774"/>
      <c r="C28" s="774"/>
      <c r="D28" s="774"/>
      <c r="E28" s="774"/>
      <c r="F28" s="774"/>
      <c r="G28" s="774"/>
      <c r="H28" s="772"/>
      <c r="I28" s="772"/>
      <c r="J28" s="772"/>
      <c r="K28" s="772"/>
      <c r="L28" s="772"/>
      <c r="M28" s="772"/>
      <c r="N28" s="773"/>
      <c r="O28" s="773"/>
      <c r="P28" s="773"/>
      <c r="Q28" s="773"/>
      <c r="R28" s="773"/>
      <c r="S28" s="773"/>
      <c r="T28" s="773"/>
      <c r="U28" s="773"/>
      <c r="V28" s="774"/>
      <c r="W28" s="774"/>
      <c r="X28" s="774"/>
      <c r="Y28" s="774"/>
      <c r="Z28" s="25"/>
      <c r="AA28" s="182" t="str">
        <f>IF('Form XIV'!AA28&lt;&gt;"",'Form XIV'!AA28,"")</f>
        <v>2b</v>
      </c>
      <c r="AB28" s="778"/>
      <c r="AC28" s="777" t="s">
        <v>145</v>
      </c>
      <c r="AD28" s="777"/>
      <c r="AE28" s="777"/>
      <c r="AF28" s="777"/>
      <c r="AG28" s="777"/>
      <c r="AH28" s="777"/>
      <c r="AI28" s="4"/>
    </row>
    <row r="29" spans="1:35" x14ac:dyDescent="0.2">
      <c r="A29" s="4"/>
      <c r="B29" s="774"/>
      <c r="C29" s="774"/>
      <c r="D29" s="774"/>
      <c r="E29" s="774"/>
      <c r="F29" s="774"/>
      <c r="G29" s="774"/>
      <c r="H29" s="772"/>
      <c r="I29" s="772"/>
      <c r="J29" s="772"/>
      <c r="K29" s="772"/>
      <c r="L29" s="772"/>
      <c r="M29" s="772"/>
      <c r="N29" s="773"/>
      <c r="O29" s="773"/>
      <c r="P29" s="773"/>
      <c r="Q29" s="773"/>
      <c r="R29" s="773"/>
      <c r="S29" s="773"/>
      <c r="T29" s="773"/>
      <c r="U29" s="773"/>
      <c r="V29" s="774"/>
      <c r="W29" s="774"/>
      <c r="X29" s="774"/>
      <c r="Y29" s="774"/>
      <c r="Z29" s="25"/>
      <c r="AA29" s="183"/>
      <c r="AB29" s="607"/>
      <c r="AC29" s="607"/>
      <c r="AD29" s="607"/>
      <c r="AE29" s="607"/>
      <c r="AF29" s="607"/>
      <c r="AG29" s="607"/>
      <c r="AH29" s="607"/>
      <c r="AI29" s="4"/>
    </row>
    <row r="30" spans="1:35" ht="12.75" customHeight="1" x14ac:dyDescent="0.2">
      <c r="A30" s="4"/>
      <c r="B30" s="774"/>
      <c r="C30" s="774"/>
      <c r="D30" s="774"/>
      <c r="E30" s="774"/>
      <c r="F30" s="774"/>
      <c r="G30" s="774"/>
      <c r="H30" s="772"/>
      <c r="I30" s="772"/>
      <c r="J30" s="772"/>
      <c r="K30" s="772"/>
      <c r="L30" s="772"/>
      <c r="M30" s="772"/>
      <c r="N30" s="773"/>
      <c r="O30" s="773"/>
      <c r="P30" s="773"/>
      <c r="Q30" s="773"/>
      <c r="R30" s="773"/>
      <c r="S30" s="773"/>
      <c r="T30" s="773"/>
      <c r="U30" s="773"/>
      <c r="V30" s="774"/>
      <c r="W30" s="774"/>
      <c r="X30" s="774"/>
      <c r="Y30" s="774"/>
      <c r="Z30" s="25"/>
      <c r="AA30" s="182" t="str">
        <f>IF('Form XIV'!AA30&lt;&gt;"",'Form XIV'!AA30,"")</f>
        <v>2c</v>
      </c>
      <c r="AB30" s="25"/>
      <c r="AC30" s="777" t="s">
        <v>146</v>
      </c>
      <c r="AD30" s="777"/>
      <c r="AE30" s="777"/>
      <c r="AF30" s="777"/>
      <c r="AG30" s="777"/>
      <c r="AH30" s="777"/>
      <c r="AI30" s="4"/>
    </row>
    <row r="31" spans="1:35" ht="12.75" customHeight="1" x14ac:dyDescent="0.2">
      <c r="A31" s="4"/>
      <c r="B31" s="774"/>
      <c r="C31" s="774"/>
      <c r="D31" s="774"/>
      <c r="E31" s="774"/>
      <c r="F31" s="774"/>
      <c r="G31" s="774"/>
      <c r="H31" s="772"/>
      <c r="I31" s="772"/>
      <c r="J31" s="772"/>
      <c r="K31" s="772"/>
      <c r="L31" s="772"/>
      <c r="M31" s="772"/>
      <c r="N31" s="773"/>
      <c r="O31" s="773"/>
      <c r="P31" s="773"/>
      <c r="Q31" s="773"/>
      <c r="R31" s="773"/>
      <c r="S31" s="773"/>
      <c r="T31" s="773"/>
      <c r="U31" s="773"/>
      <c r="V31" s="774"/>
      <c r="W31" s="774"/>
      <c r="X31" s="774"/>
      <c r="Y31" s="774"/>
      <c r="Z31" s="25"/>
      <c r="AA31" s="182" t="str">
        <f>IF('Form XIV'!AA31&lt;&gt;"",'Form XIV'!AA31,"")</f>
        <v>2d</v>
      </c>
      <c r="AB31" s="25"/>
      <c r="AC31" s="777" t="s">
        <v>147</v>
      </c>
      <c r="AD31" s="777"/>
      <c r="AE31" s="777"/>
      <c r="AF31" s="777"/>
      <c r="AG31" s="777"/>
      <c r="AH31" s="777"/>
      <c r="AI31" s="4"/>
    </row>
    <row r="32" spans="1:35" ht="12.75" customHeight="1" x14ac:dyDescent="0.2">
      <c r="A32" s="4"/>
      <c r="B32" s="774"/>
      <c r="C32" s="774"/>
      <c r="D32" s="774"/>
      <c r="E32" s="774"/>
      <c r="F32" s="774"/>
      <c r="G32" s="774"/>
      <c r="H32" s="772"/>
      <c r="I32" s="772"/>
      <c r="J32" s="772"/>
      <c r="K32" s="772"/>
      <c r="L32" s="772"/>
      <c r="M32" s="772"/>
      <c r="N32" s="773"/>
      <c r="O32" s="773"/>
      <c r="P32" s="773"/>
      <c r="Q32" s="773"/>
      <c r="R32" s="773"/>
      <c r="S32" s="773"/>
      <c r="T32" s="773"/>
      <c r="U32" s="773"/>
      <c r="V32" s="774"/>
      <c r="W32" s="774"/>
      <c r="X32" s="774"/>
      <c r="Y32" s="774"/>
      <c r="Z32" s="25"/>
      <c r="AA32" s="182" t="str">
        <f>IF('Form XIV'!AA32&lt;&gt;"",'Form XIV'!AA32,"")</f>
        <v>2e</v>
      </c>
      <c r="AB32" s="25"/>
      <c r="AC32" s="777" t="s">
        <v>148</v>
      </c>
      <c r="AD32" s="777"/>
      <c r="AE32" s="777"/>
      <c r="AF32" s="777"/>
      <c r="AG32" s="777"/>
      <c r="AH32" s="777"/>
      <c r="AI32" s="4"/>
    </row>
    <row r="33" spans="1:35" x14ac:dyDescent="0.2">
      <c r="A33" s="4"/>
      <c r="B33" s="774"/>
      <c r="C33" s="774"/>
      <c r="D33" s="774"/>
      <c r="E33" s="774"/>
      <c r="F33" s="774"/>
      <c r="G33" s="774"/>
      <c r="H33" s="772"/>
      <c r="I33" s="772"/>
      <c r="J33" s="772"/>
      <c r="K33" s="772"/>
      <c r="L33" s="772"/>
      <c r="M33" s="772"/>
      <c r="N33" s="773"/>
      <c r="O33" s="773"/>
      <c r="P33" s="773"/>
      <c r="Q33" s="773"/>
      <c r="R33" s="773"/>
      <c r="S33" s="773"/>
      <c r="T33" s="773"/>
      <c r="U33" s="773"/>
      <c r="V33" s="774"/>
      <c r="W33" s="774"/>
      <c r="X33" s="774"/>
      <c r="Y33" s="774"/>
      <c r="Z33" s="25"/>
      <c r="AA33" s="25"/>
      <c r="AB33" s="25"/>
      <c r="AC33" s="169"/>
      <c r="AD33" s="169"/>
      <c r="AE33" s="169"/>
      <c r="AF33" s="169"/>
      <c r="AG33" s="169"/>
      <c r="AH33" s="169"/>
      <c r="AI33" s="4"/>
    </row>
    <row r="34" spans="1:35" x14ac:dyDescent="0.2">
      <c r="A34" s="4"/>
      <c r="B34" s="774"/>
      <c r="C34" s="774"/>
      <c r="D34" s="774"/>
      <c r="E34" s="774"/>
      <c r="F34" s="774"/>
      <c r="G34" s="774"/>
      <c r="H34" s="772"/>
      <c r="I34" s="772"/>
      <c r="J34" s="772"/>
      <c r="K34" s="772"/>
      <c r="L34" s="772"/>
      <c r="M34" s="772"/>
      <c r="N34" s="773"/>
      <c r="O34" s="773"/>
      <c r="P34" s="773"/>
      <c r="Q34" s="773"/>
      <c r="R34" s="773"/>
      <c r="S34" s="773"/>
      <c r="T34" s="773"/>
      <c r="U34" s="773"/>
      <c r="V34" s="774"/>
      <c r="W34" s="774"/>
      <c r="X34" s="774"/>
      <c r="Y34" s="774"/>
      <c r="Z34" s="25"/>
      <c r="AA34" s="25"/>
      <c r="AB34" s="25"/>
      <c r="AC34" s="169"/>
      <c r="AD34" s="169"/>
      <c r="AE34" s="169"/>
      <c r="AF34" s="169"/>
      <c r="AG34" s="169"/>
      <c r="AH34" s="169"/>
      <c r="AI34" s="4"/>
    </row>
    <row r="35" spans="1:35" x14ac:dyDescent="0.2">
      <c r="A35" s="4"/>
      <c r="B35" s="774"/>
      <c r="C35" s="774"/>
      <c r="D35" s="774"/>
      <c r="E35" s="774"/>
      <c r="F35" s="774"/>
      <c r="G35" s="774"/>
      <c r="H35" s="772"/>
      <c r="I35" s="772"/>
      <c r="J35" s="772"/>
      <c r="K35" s="772"/>
      <c r="L35" s="772"/>
      <c r="M35" s="772"/>
      <c r="N35" s="773"/>
      <c r="O35" s="773"/>
      <c r="P35" s="773"/>
      <c r="Q35" s="773"/>
      <c r="R35" s="773"/>
      <c r="S35" s="773"/>
      <c r="T35" s="773"/>
      <c r="U35" s="773"/>
      <c r="V35" s="774"/>
      <c r="W35" s="774"/>
      <c r="X35" s="774"/>
      <c r="Y35" s="774"/>
      <c r="Z35" s="25"/>
      <c r="AA35" s="25"/>
      <c r="AB35" s="25"/>
      <c r="AC35" s="169"/>
      <c r="AD35" s="169"/>
      <c r="AE35" s="169"/>
      <c r="AF35" s="169"/>
      <c r="AG35" s="169"/>
      <c r="AH35" s="169"/>
      <c r="AI35" s="4"/>
    </row>
    <row r="36" spans="1:35" x14ac:dyDescent="0.2">
      <c r="A36" s="4"/>
      <c r="B36" s="774"/>
      <c r="C36" s="774"/>
      <c r="D36" s="774"/>
      <c r="E36" s="774"/>
      <c r="F36" s="774"/>
      <c r="G36" s="774"/>
      <c r="H36" s="772"/>
      <c r="I36" s="772"/>
      <c r="J36" s="772"/>
      <c r="K36" s="772"/>
      <c r="L36" s="772"/>
      <c r="M36" s="772"/>
      <c r="N36" s="773"/>
      <c r="O36" s="773"/>
      <c r="P36" s="773"/>
      <c r="Q36" s="773"/>
      <c r="R36" s="773"/>
      <c r="S36" s="773"/>
      <c r="T36" s="773"/>
      <c r="U36" s="773"/>
      <c r="V36" s="774"/>
      <c r="W36" s="774"/>
      <c r="X36" s="774"/>
      <c r="Y36" s="774"/>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608"/>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4"/>
    </row>
    <row r="39" spans="1:35"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500"/>
      <c r="Q39" s="359" t="s">
        <v>2</v>
      </c>
      <c r="R39" s="359"/>
      <c r="S39" s="359"/>
      <c r="T39" s="443"/>
      <c r="U39" s="444"/>
      <c r="V39" s="385" t="s">
        <v>354</v>
      </c>
      <c r="W39" s="357"/>
      <c r="X39" s="357"/>
      <c r="Y39" s="381"/>
      <c r="Z39" s="443"/>
      <c r="AA39" s="445"/>
      <c r="AB39" s="359" t="s">
        <v>0</v>
      </c>
      <c r="AC39" s="359"/>
      <c r="AD39" s="440"/>
      <c r="AE39" s="441"/>
      <c r="AF39" s="441"/>
      <c r="AG39" s="441"/>
      <c r="AH39" s="442"/>
      <c r="AI39" s="100" t="e" vm="1">
        <v>#VALUE!</v>
      </c>
    </row>
  </sheetData>
  <sheetProtection sheet="1" selectLockedCells="1"/>
  <mergeCells count="290">
    <mergeCell ref="AC32:AH32"/>
    <mergeCell ref="AC28:AH29"/>
    <mergeCell ref="B33:C33"/>
    <mergeCell ref="D33:G33"/>
    <mergeCell ref="H33:I33"/>
    <mergeCell ref="J33:K33"/>
    <mergeCell ref="AC26:AH27"/>
    <mergeCell ref="B35:C35"/>
    <mergeCell ref="D35:G35"/>
    <mergeCell ref="H35:I35"/>
    <mergeCell ref="J35:K35"/>
    <mergeCell ref="B34:C34"/>
    <mergeCell ref="D34:G34"/>
    <mergeCell ref="H34:I34"/>
    <mergeCell ref="J34:K34"/>
    <mergeCell ref="AB28:AB29"/>
    <mergeCell ref="AC30:AH30"/>
    <mergeCell ref="AC31:AH31"/>
    <mergeCell ref="X31:Y31"/>
    <mergeCell ref="X32:Y32"/>
    <mergeCell ref="L33:M33"/>
    <mergeCell ref="L34:M34"/>
    <mergeCell ref="AA4:AH5"/>
    <mergeCell ref="AB6:AH6"/>
    <mergeCell ref="AB7:AH7"/>
    <mergeCell ref="AB8:AH8"/>
    <mergeCell ref="AB9:AH9"/>
    <mergeCell ref="AB10:AH10"/>
    <mergeCell ref="AB14:AH14"/>
    <mergeCell ref="AB15:AH15"/>
    <mergeCell ref="AA17:AH19"/>
    <mergeCell ref="AA21:AH22"/>
    <mergeCell ref="AB23:AH23"/>
    <mergeCell ref="AB24:AH24"/>
    <mergeCell ref="AB25:AH25"/>
    <mergeCell ref="AB11:AH11"/>
    <mergeCell ref="AB12:AH12"/>
    <mergeCell ref="AB13:AH13"/>
    <mergeCell ref="N25:U25"/>
    <mergeCell ref="N26:U26"/>
    <mergeCell ref="N21:U21"/>
    <mergeCell ref="N22:U22"/>
    <mergeCell ref="N23:U23"/>
    <mergeCell ref="N24:U24"/>
    <mergeCell ref="N13:U13"/>
    <mergeCell ref="AB26:AB27"/>
    <mergeCell ref="V13:W13"/>
    <mergeCell ref="N7:U7"/>
    <mergeCell ref="N8:U8"/>
    <mergeCell ref="N9:U9"/>
    <mergeCell ref="N10:U10"/>
    <mergeCell ref="N11:U11"/>
    <mergeCell ref="N12:U12"/>
    <mergeCell ref="N36:U36"/>
    <mergeCell ref="N33:U33"/>
    <mergeCell ref="N34:U34"/>
    <mergeCell ref="N35:U35"/>
    <mergeCell ref="N16:U16"/>
    <mergeCell ref="N17:U17"/>
    <mergeCell ref="N18:U18"/>
    <mergeCell ref="N19:U19"/>
    <mergeCell ref="N20:U20"/>
    <mergeCell ref="N27:U27"/>
    <mergeCell ref="N28:U28"/>
    <mergeCell ref="N29:U29"/>
    <mergeCell ref="N30:U30"/>
    <mergeCell ref="N31:U31"/>
    <mergeCell ref="N32:U32"/>
    <mergeCell ref="X36:Y36"/>
    <mergeCell ref="X33:Y33"/>
    <mergeCell ref="X34:Y34"/>
    <mergeCell ref="X35:Y35"/>
    <mergeCell ref="N14:U14"/>
    <mergeCell ref="N15:U15"/>
    <mergeCell ref="X25:Y25"/>
    <mergeCell ref="X26:Y26"/>
    <mergeCell ref="X27:Y27"/>
    <mergeCell ref="X16:Y16"/>
    <mergeCell ref="X17:Y17"/>
    <mergeCell ref="X18:Y18"/>
    <mergeCell ref="X19:Y19"/>
    <mergeCell ref="X20:Y20"/>
    <mergeCell ref="V25:W25"/>
    <mergeCell ref="V26:W26"/>
    <mergeCell ref="V21:W21"/>
    <mergeCell ref="V22:W22"/>
    <mergeCell ref="V23:W23"/>
    <mergeCell ref="V24:W24"/>
    <mergeCell ref="X7:Y7"/>
    <mergeCell ref="X8:Y8"/>
    <mergeCell ref="X9:Y9"/>
    <mergeCell ref="X10:Y10"/>
    <mergeCell ref="X11:Y11"/>
    <mergeCell ref="X12:Y12"/>
    <mergeCell ref="X28:Y28"/>
    <mergeCell ref="X29:Y29"/>
    <mergeCell ref="X30:Y30"/>
    <mergeCell ref="X13:Y13"/>
    <mergeCell ref="X14:Y14"/>
    <mergeCell ref="X15:Y15"/>
    <mergeCell ref="X21:Y21"/>
    <mergeCell ref="X22:Y22"/>
    <mergeCell ref="X23:Y23"/>
    <mergeCell ref="X24:Y24"/>
    <mergeCell ref="V7:W7"/>
    <mergeCell ref="V8:W8"/>
    <mergeCell ref="V9:W9"/>
    <mergeCell ref="V10:W10"/>
    <mergeCell ref="V11:W11"/>
    <mergeCell ref="V12:W12"/>
    <mergeCell ref="V36:W36"/>
    <mergeCell ref="V33:W33"/>
    <mergeCell ref="V34:W34"/>
    <mergeCell ref="V35:W35"/>
    <mergeCell ref="V16:W16"/>
    <mergeCell ref="V17:W17"/>
    <mergeCell ref="V18:W18"/>
    <mergeCell ref="V19:W19"/>
    <mergeCell ref="V20:W20"/>
    <mergeCell ref="V27:W27"/>
    <mergeCell ref="V28:W28"/>
    <mergeCell ref="V29:W29"/>
    <mergeCell ref="V30:W30"/>
    <mergeCell ref="V31:W31"/>
    <mergeCell ref="V32:W32"/>
    <mergeCell ref="V14:W14"/>
    <mergeCell ref="V15:W15"/>
    <mergeCell ref="J20:K20"/>
    <mergeCell ref="J14:K14"/>
    <mergeCell ref="L19:M19"/>
    <mergeCell ref="L14:M14"/>
    <mergeCell ref="L15:M15"/>
    <mergeCell ref="L16:M16"/>
    <mergeCell ref="L17:M17"/>
    <mergeCell ref="L18:M18"/>
    <mergeCell ref="L20:M20"/>
    <mergeCell ref="L6:M6"/>
    <mergeCell ref="L7:M7"/>
    <mergeCell ref="L8:M8"/>
    <mergeCell ref="L9:M9"/>
    <mergeCell ref="L10:M10"/>
    <mergeCell ref="L11:M11"/>
    <mergeCell ref="L12:M12"/>
    <mergeCell ref="L13:M13"/>
    <mergeCell ref="L35:M35"/>
    <mergeCell ref="L26:M26"/>
    <mergeCell ref="L27:M27"/>
    <mergeCell ref="L28:M28"/>
    <mergeCell ref="L29:M29"/>
    <mergeCell ref="L30:M30"/>
    <mergeCell ref="L32:M32"/>
    <mergeCell ref="L21:M21"/>
    <mergeCell ref="L22:M22"/>
    <mergeCell ref="L23:M23"/>
    <mergeCell ref="L24:M24"/>
    <mergeCell ref="L25:M25"/>
    <mergeCell ref="H21:I21"/>
    <mergeCell ref="H22:I22"/>
    <mergeCell ref="L36:M36"/>
    <mergeCell ref="J23:K23"/>
    <mergeCell ref="J24:K24"/>
    <mergeCell ref="J25:K25"/>
    <mergeCell ref="J26:K26"/>
    <mergeCell ref="J27:K27"/>
    <mergeCell ref="J28:K28"/>
    <mergeCell ref="J29:K29"/>
    <mergeCell ref="J30:K30"/>
    <mergeCell ref="J31:K31"/>
    <mergeCell ref="L31:M31"/>
    <mergeCell ref="J32:K32"/>
    <mergeCell ref="J36:K36"/>
    <mergeCell ref="J21:K21"/>
    <mergeCell ref="J22:K22"/>
    <mergeCell ref="H17:I17"/>
    <mergeCell ref="H18:I18"/>
    <mergeCell ref="H19:I19"/>
    <mergeCell ref="H20:I20"/>
    <mergeCell ref="D36:G36"/>
    <mergeCell ref="H6:I6"/>
    <mergeCell ref="H7:I7"/>
    <mergeCell ref="H8:I8"/>
    <mergeCell ref="H9:I9"/>
    <mergeCell ref="H10:I10"/>
    <mergeCell ref="H36:I36"/>
    <mergeCell ref="H32:I32"/>
    <mergeCell ref="H15:I15"/>
    <mergeCell ref="H16:I16"/>
    <mergeCell ref="H27:I27"/>
    <mergeCell ref="H28:I28"/>
    <mergeCell ref="H29:I29"/>
    <mergeCell ref="H30:I30"/>
    <mergeCell ref="H31:I31"/>
    <mergeCell ref="H23:I23"/>
    <mergeCell ref="H24:I24"/>
    <mergeCell ref="H25:I25"/>
    <mergeCell ref="H26:I26"/>
    <mergeCell ref="D22:G22"/>
    <mergeCell ref="D23:G23"/>
    <mergeCell ref="D24:G24"/>
    <mergeCell ref="D25:G25"/>
    <mergeCell ref="D26:G26"/>
    <mergeCell ref="D17:G17"/>
    <mergeCell ref="D18:G18"/>
    <mergeCell ref="B15:C15"/>
    <mergeCell ref="B26:C26"/>
    <mergeCell ref="B32:C32"/>
    <mergeCell ref="B18:C18"/>
    <mergeCell ref="B36:C36"/>
    <mergeCell ref="D6:G6"/>
    <mergeCell ref="D7:G7"/>
    <mergeCell ref="D8:G8"/>
    <mergeCell ref="D9:G9"/>
    <mergeCell ref="D10:G10"/>
    <mergeCell ref="D11:G11"/>
    <mergeCell ref="D12:G12"/>
    <mergeCell ref="D27:G27"/>
    <mergeCell ref="D28:G28"/>
    <mergeCell ref="D29:G29"/>
    <mergeCell ref="D30:G30"/>
    <mergeCell ref="B30:C30"/>
    <mergeCell ref="B31:C31"/>
    <mergeCell ref="B28:C28"/>
    <mergeCell ref="B29:C29"/>
    <mergeCell ref="B27:C27"/>
    <mergeCell ref="D31:G31"/>
    <mergeCell ref="D32:G32"/>
    <mergeCell ref="B23:C23"/>
    <mergeCell ref="B22:C22"/>
    <mergeCell ref="D19:G19"/>
    <mergeCell ref="D20:G20"/>
    <mergeCell ref="D21:G21"/>
    <mergeCell ref="B6:C6"/>
    <mergeCell ref="B25:C25"/>
    <mergeCell ref="B24:C24"/>
    <mergeCell ref="B7:C7"/>
    <mergeCell ref="B8:C8"/>
    <mergeCell ref="B9:C9"/>
    <mergeCell ref="B10:C10"/>
    <mergeCell ref="B11:C11"/>
    <mergeCell ref="B12:C12"/>
    <mergeCell ref="B16:C16"/>
    <mergeCell ref="B17:C17"/>
    <mergeCell ref="B19:C19"/>
    <mergeCell ref="B20:C20"/>
    <mergeCell ref="B21:C21"/>
    <mergeCell ref="D13:G13"/>
    <mergeCell ref="D14:G14"/>
    <mergeCell ref="D15:G15"/>
    <mergeCell ref="D16:G16"/>
    <mergeCell ref="B13:C13"/>
    <mergeCell ref="B14:C14"/>
    <mergeCell ref="H11:I11"/>
    <mergeCell ref="H12:I12"/>
    <mergeCell ref="H13:I13"/>
    <mergeCell ref="H14:I14"/>
    <mergeCell ref="B4:C5"/>
    <mergeCell ref="D4:G5"/>
    <mergeCell ref="H4:I5"/>
    <mergeCell ref="J4:K5"/>
    <mergeCell ref="L4:M5"/>
    <mergeCell ref="N4:U5"/>
    <mergeCell ref="V4:W5"/>
    <mergeCell ref="X4:Y5"/>
    <mergeCell ref="J19:K19"/>
    <mergeCell ref="J6:K6"/>
    <mergeCell ref="J7:K7"/>
    <mergeCell ref="V6:W6"/>
    <mergeCell ref="X6:Y6"/>
    <mergeCell ref="N6:U6"/>
    <mergeCell ref="J15:K15"/>
    <mergeCell ref="J16:K16"/>
    <mergeCell ref="J17:K17"/>
    <mergeCell ref="J18:K18"/>
    <mergeCell ref="J8:K8"/>
    <mergeCell ref="J9:K9"/>
    <mergeCell ref="J10:K10"/>
    <mergeCell ref="J11:K11"/>
    <mergeCell ref="J12:K12"/>
    <mergeCell ref="J13:K13"/>
    <mergeCell ref="V39:Y39"/>
    <mergeCell ref="Z39:AA39"/>
    <mergeCell ref="B38:AH38"/>
    <mergeCell ref="AB39:AC39"/>
    <mergeCell ref="A39:C39"/>
    <mergeCell ref="D39:G39"/>
    <mergeCell ref="M39:P39"/>
    <mergeCell ref="AD39:AH39"/>
    <mergeCell ref="H39:L39"/>
    <mergeCell ref="Q39:S39"/>
    <mergeCell ref="T39:U39"/>
  </mergeCells>
  <phoneticPr fontId="5" type="noConversion"/>
  <conditionalFormatting sqref="D39:G39 M39:P39">
    <cfRule type="cellIs" dxfId="177" priority="1" stopIfTrue="1" operator="equal">
      <formula>0</formula>
    </cfRule>
  </conditionalFormatting>
  <hyperlinks>
    <hyperlink ref="AI39" location="'Form II'!AC34" display="i" xr:uid="{00000000-0004-0000-1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XIV(a)</oddFooter>
  </headerFooter>
  <legacy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50"/>
    <pageSetUpPr fitToPage="1"/>
  </sheetPr>
  <dimension ref="A1:AI38"/>
  <sheetViews>
    <sheetView view="pageBreakPreview" zoomScaleNormal="100" zoomScaleSheetLayoutView="100" workbookViewId="0">
      <selection activeCell="AC7" sqref="AC7:AF7"/>
    </sheetView>
  </sheetViews>
  <sheetFormatPr defaultRowHeight="12.75" x14ac:dyDescent="0.2"/>
  <cols>
    <col min="1" max="26" width="3.5703125" customWidth="1"/>
    <col min="27" max="27" width="6" customWidth="1"/>
    <col min="28" max="28" width="0.7109375" customWidth="1"/>
    <col min="29" max="33" width="3.5703125" customWidth="1"/>
    <col min="34" max="34" width="6" customWidth="1"/>
    <col min="35" max="35" width="0.85546875" customWidth="1"/>
  </cols>
  <sheetData>
    <row r="1" spans="1:35" x14ac:dyDescent="0.2">
      <c r="A1" s="281"/>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268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8"/>
      <c r="B3" s="467" t="s">
        <v>264</v>
      </c>
      <c r="C3" s="467"/>
      <c r="D3" s="467"/>
      <c r="E3" s="467"/>
      <c r="F3" s="467"/>
      <c r="G3" s="491"/>
      <c r="H3" s="491"/>
      <c r="I3" s="491"/>
      <c r="J3" s="491"/>
      <c r="K3" s="491"/>
      <c r="L3" s="491"/>
      <c r="M3" s="491"/>
      <c r="N3" s="491"/>
      <c r="O3" s="491"/>
      <c r="P3" s="496" t="s">
        <v>265</v>
      </c>
      <c r="Q3" s="497"/>
      <c r="R3" s="469" t="s">
        <v>353</v>
      </c>
      <c r="S3" s="470"/>
      <c r="T3" s="471"/>
      <c r="U3" s="472"/>
      <c r="V3" s="467" t="s">
        <v>266</v>
      </c>
      <c r="W3" s="467"/>
      <c r="X3" s="468"/>
      <c r="Y3" s="468"/>
      <c r="Z3" s="467" t="s">
        <v>320</v>
      </c>
      <c r="AA3" s="467"/>
      <c r="AB3" s="464"/>
      <c r="AC3" s="467" t="s">
        <v>267</v>
      </c>
      <c r="AD3" s="467"/>
      <c r="AE3" s="468"/>
      <c r="AF3" s="468"/>
      <c r="AG3" s="467" t="s">
        <v>321</v>
      </c>
      <c r="AH3" s="467"/>
      <c r="AI3" s="4"/>
    </row>
    <row r="4" spans="1:35" x14ac:dyDescent="0.2">
      <c r="A4" s="4"/>
      <c r="B4" s="467"/>
      <c r="C4" s="467"/>
      <c r="D4" s="467"/>
      <c r="E4" s="467"/>
      <c r="F4" s="467"/>
      <c r="G4" s="491"/>
      <c r="H4" s="491"/>
      <c r="I4" s="491"/>
      <c r="J4" s="491"/>
      <c r="K4" s="491"/>
      <c r="L4" s="491"/>
      <c r="M4" s="491"/>
      <c r="N4" s="491"/>
      <c r="O4" s="491"/>
      <c r="P4" s="496"/>
      <c r="Q4" s="497"/>
      <c r="R4" s="473"/>
      <c r="S4" s="474"/>
      <c r="T4" s="474"/>
      <c r="U4" s="475"/>
      <c r="V4" s="467"/>
      <c r="W4" s="467"/>
      <c r="X4" s="468"/>
      <c r="Y4" s="468"/>
      <c r="Z4" s="467"/>
      <c r="AA4" s="467"/>
      <c r="AB4" s="465"/>
      <c r="AC4" s="467"/>
      <c r="AD4" s="467"/>
      <c r="AE4" s="468"/>
      <c r="AF4" s="468"/>
      <c r="AG4" s="467"/>
      <c r="AH4" s="467"/>
      <c r="AI4" s="4"/>
    </row>
    <row r="5" spans="1:35" x14ac:dyDescent="0.2">
      <c r="A5" s="4"/>
      <c r="B5" s="467"/>
      <c r="C5" s="467"/>
      <c r="D5" s="467"/>
      <c r="E5" s="467"/>
      <c r="F5" s="467"/>
      <c r="G5" s="491"/>
      <c r="H5" s="491"/>
      <c r="I5" s="491"/>
      <c r="J5" s="491"/>
      <c r="K5" s="491"/>
      <c r="L5" s="491"/>
      <c r="M5" s="491"/>
      <c r="N5" s="491"/>
      <c r="O5" s="491"/>
      <c r="P5" s="496"/>
      <c r="Q5" s="497"/>
      <c r="R5" s="473"/>
      <c r="S5" s="474"/>
      <c r="T5" s="474"/>
      <c r="U5" s="475"/>
      <c r="V5" s="467"/>
      <c r="W5" s="467"/>
      <c r="X5" s="468"/>
      <c r="Y5" s="468"/>
      <c r="Z5" s="467"/>
      <c r="AA5" s="467"/>
      <c r="AB5" s="465"/>
      <c r="AC5" s="467"/>
      <c r="AD5" s="467"/>
      <c r="AE5" s="468"/>
      <c r="AF5" s="468"/>
      <c r="AG5" s="467"/>
      <c r="AH5" s="467"/>
      <c r="AI5" s="4"/>
    </row>
    <row r="6" spans="1:35" x14ac:dyDescent="0.2">
      <c r="A6" s="4"/>
      <c r="B6" s="467"/>
      <c r="C6" s="467"/>
      <c r="D6" s="467"/>
      <c r="E6" s="467"/>
      <c r="F6" s="467"/>
      <c r="G6" s="491"/>
      <c r="H6" s="491"/>
      <c r="I6" s="491"/>
      <c r="J6" s="491"/>
      <c r="K6" s="491"/>
      <c r="L6" s="491"/>
      <c r="M6" s="491"/>
      <c r="N6" s="491"/>
      <c r="O6" s="491"/>
      <c r="P6" s="496"/>
      <c r="Q6" s="497"/>
      <c r="R6" s="476"/>
      <c r="S6" s="477"/>
      <c r="T6" s="477"/>
      <c r="U6" s="478"/>
      <c r="V6" s="467"/>
      <c r="W6" s="467"/>
      <c r="X6" s="468"/>
      <c r="Y6" s="468"/>
      <c r="Z6" s="467"/>
      <c r="AA6" s="467"/>
      <c r="AB6" s="466"/>
      <c r="AC6" s="467"/>
      <c r="AD6" s="467"/>
      <c r="AE6" s="468"/>
      <c r="AF6" s="468"/>
      <c r="AG6" s="467"/>
      <c r="AH6" s="467"/>
      <c r="AI6" s="4"/>
    </row>
    <row r="7" spans="1:35" x14ac:dyDescent="0.2">
      <c r="A7" s="4"/>
      <c r="B7" s="484" t="s">
        <v>610</v>
      </c>
      <c r="C7" s="484"/>
      <c r="D7" s="484"/>
      <c r="E7" s="484"/>
      <c r="F7" s="484"/>
      <c r="G7" s="484"/>
      <c r="H7" s="484"/>
      <c r="I7" s="484"/>
      <c r="J7" s="484"/>
      <c r="K7" s="484"/>
      <c r="L7" s="484"/>
      <c r="M7" s="484"/>
      <c r="N7" s="484"/>
      <c r="O7" s="484"/>
      <c r="P7" s="492" t="s">
        <v>10</v>
      </c>
      <c r="Q7" s="493"/>
      <c r="R7" s="457">
        <f>'Form I'!$T$34</f>
        <v>0</v>
      </c>
      <c r="S7" s="458"/>
      <c r="T7" s="459"/>
      <c r="U7" s="460"/>
      <c r="V7" s="462">
        <f>'Form I'!$Z$34</f>
        <v>0</v>
      </c>
      <c r="W7" s="463"/>
      <c r="X7" s="463"/>
      <c r="Y7" s="463"/>
      <c r="Z7" s="461">
        <f>'Form I'!$AD$34</f>
        <v>0</v>
      </c>
      <c r="AA7" s="461"/>
      <c r="AB7" s="329" t="b">
        <v>0</v>
      </c>
      <c r="AC7" s="481"/>
      <c r="AD7" s="481"/>
      <c r="AE7" s="481"/>
      <c r="AF7" s="481"/>
      <c r="AG7" s="479"/>
      <c r="AH7" s="479"/>
      <c r="AI7" s="4"/>
    </row>
    <row r="8" spans="1:35" x14ac:dyDescent="0.2">
      <c r="A8" s="4"/>
      <c r="B8" s="487" t="s">
        <v>269</v>
      </c>
      <c r="C8" s="487"/>
      <c r="D8" s="487"/>
      <c r="E8" s="487"/>
      <c r="F8" s="487"/>
      <c r="G8" s="487"/>
      <c r="H8" s="487"/>
      <c r="I8" s="487"/>
      <c r="J8" s="487"/>
      <c r="K8" s="487"/>
      <c r="L8" s="487"/>
      <c r="M8" s="487"/>
      <c r="N8" s="487"/>
      <c r="O8" s="487"/>
      <c r="P8" s="482" t="s">
        <v>270</v>
      </c>
      <c r="Q8" s="483"/>
      <c r="R8" s="457">
        <f>'Form II'!$T$38</f>
        <v>0</v>
      </c>
      <c r="S8" s="458"/>
      <c r="T8" s="459"/>
      <c r="U8" s="460"/>
      <c r="V8" s="462">
        <f>'Form II'!$Z$38</f>
        <v>0</v>
      </c>
      <c r="W8" s="463"/>
      <c r="X8" s="463"/>
      <c r="Y8" s="463"/>
      <c r="Z8" s="461">
        <f>'Form II'!$AD$38</f>
        <v>0</v>
      </c>
      <c r="AA8" s="461"/>
      <c r="AB8" s="330" t="b">
        <v>1</v>
      </c>
      <c r="AC8" s="481"/>
      <c r="AD8" s="481"/>
      <c r="AE8" s="481"/>
      <c r="AF8" s="481"/>
      <c r="AG8" s="479"/>
      <c r="AH8" s="479"/>
      <c r="AI8" s="4"/>
    </row>
    <row r="9" spans="1:35" x14ac:dyDescent="0.2">
      <c r="A9" s="4"/>
      <c r="B9" s="484" t="s">
        <v>409</v>
      </c>
      <c r="C9" s="484"/>
      <c r="D9" s="484"/>
      <c r="E9" s="484"/>
      <c r="F9" s="484"/>
      <c r="G9" s="484"/>
      <c r="H9" s="484"/>
      <c r="I9" s="484"/>
      <c r="J9" s="484"/>
      <c r="K9" s="484"/>
      <c r="L9" s="484"/>
      <c r="M9" s="484"/>
      <c r="N9" s="484"/>
      <c r="O9" s="484"/>
      <c r="P9" s="482" t="s">
        <v>322</v>
      </c>
      <c r="Q9" s="483"/>
      <c r="R9" s="457">
        <f>'Form II(a)'!$T$38</f>
        <v>0</v>
      </c>
      <c r="S9" s="458"/>
      <c r="T9" s="459"/>
      <c r="U9" s="460"/>
      <c r="V9" s="462">
        <f>'Form II(a)'!$Z$38</f>
        <v>0</v>
      </c>
      <c r="W9" s="463"/>
      <c r="X9" s="463"/>
      <c r="Y9" s="463"/>
      <c r="Z9" s="461">
        <f>'Form II(a)'!$AD$38</f>
        <v>0</v>
      </c>
      <c r="AA9" s="461"/>
      <c r="AB9" s="329" t="b">
        <v>0</v>
      </c>
      <c r="AC9" s="481"/>
      <c r="AD9" s="481"/>
      <c r="AE9" s="481"/>
      <c r="AF9" s="481"/>
      <c r="AG9" s="479"/>
      <c r="AH9" s="479"/>
      <c r="AI9" s="4"/>
    </row>
    <row r="10" spans="1:35" x14ac:dyDescent="0.2">
      <c r="A10" s="4"/>
      <c r="B10" s="488" t="s">
        <v>409</v>
      </c>
      <c r="C10" s="489"/>
      <c r="D10" s="489"/>
      <c r="E10" s="489"/>
      <c r="F10" s="489"/>
      <c r="G10" s="489"/>
      <c r="H10" s="489"/>
      <c r="I10" s="489"/>
      <c r="J10" s="489"/>
      <c r="K10" s="489"/>
      <c r="L10" s="489"/>
      <c r="M10" s="489"/>
      <c r="N10" s="489"/>
      <c r="O10" s="490"/>
      <c r="P10" s="494" t="s">
        <v>334</v>
      </c>
      <c r="Q10" s="495"/>
      <c r="R10" s="457">
        <f>'Form II(b)'!$T$36</f>
        <v>0</v>
      </c>
      <c r="S10" s="458"/>
      <c r="T10" s="459"/>
      <c r="U10" s="460"/>
      <c r="V10" s="462">
        <f>'Form II(b)'!$Z$36</f>
        <v>0</v>
      </c>
      <c r="W10" s="463"/>
      <c r="X10" s="463"/>
      <c r="Y10" s="463"/>
      <c r="Z10" s="461">
        <f>'Form II(b)'!$AD$36</f>
        <v>0</v>
      </c>
      <c r="AA10" s="461"/>
      <c r="AB10" s="329" t="b">
        <v>0</v>
      </c>
      <c r="AC10" s="481"/>
      <c r="AD10" s="481"/>
      <c r="AE10" s="481"/>
      <c r="AF10" s="481"/>
      <c r="AG10" s="479"/>
      <c r="AH10" s="479"/>
      <c r="AI10" s="4"/>
    </row>
    <row r="11" spans="1:35" x14ac:dyDescent="0.2">
      <c r="A11" s="4"/>
      <c r="B11" s="484" t="s">
        <v>787</v>
      </c>
      <c r="C11" s="484"/>
      <c r="D11" s="484"/>
      <c r="E11" s="484"/>
      <c r="F11" s="484"/>
      <c r="G11" s="484"/>
      <c r="H11" s="484"/>
      <c r="I11" s="484"/>
      <c r="J11" s="484"/>
      <c r="K11" s="484"/>
      <c r="L11" s="484"/>
      <c r="M11" s="484"/>
      <c r="N11" s="484"/>
      <c r="O11" s="484"/>
      <c r="P11" s="482" t="s">
        <v>271</v>
      </c>
      <c r="Q11" s="483"/>
      <c r="R11" s="457">
        <f>'Form III'!$T$36</f>
        <v>0</v>
      </c>
      <c r="S11" s="458"/>
      <c r="T11" s="459"/>
      <c r="U11" s="460"/>
      <c r="V11" s="462">
        <f>'Form III'!$Z$36</f>
        <v>0</v>
      </c>
      <c r="W11" s="463"/>
      <c r="X11" s="463"/>
      <c r="Y11" s="463"/>
      <c r="Z11" s="461">
        <f>'Form III'!$AD$36</f>
        <v>0</v>
      </c>
      <c r="AA11" s="461"/>
      <c r="AB11" s="329" t="b">
        <v>0</v>
      </c>
      <c r="AC11" s="481"/>
      <c r="AD11" s="481"/>
      <c r="AE11" s="481"/>
      <c r="AF11" s="481"/>
      <c r="AG11" s="479"/>
      <c r="AH11" s="479"/>
      <c r="AI11" s="4"/>
    </row>
    <row r="12" spans="1:35" x14ac:dyDescent="0.2">
      <c r="A12" s="4"/>
      <c r="B12" s="484" t="s">
        <v>788</v>
      </c>
      <c r="C12" s="484"/>
      <c r="D12" s="484"/>
      <c r="E12" s="484"/>
      <c r="F12" s="484"/>
      <c r="G12" s="484"/>
      <c r="H12" s="484"/>
      <c r="I12" s="484"/>
      <c r="J12" s="484"/>
      <c r="K12" s="484"/>
      <c r="L12" s="484"/>
      <c r="M12" s="484"/>
      <c r="N12" s="484"/>
      <c r="O12" s="484"/>
      <c r="P12" s="482" t="s">
        <v>272</v>
      </c>
      <c r="Q12" s="483"/>
      <c r="R12" s="457">
        <f>'Form IV'!$T$36</f>
        <v>0</v>
      </c>
      <c r="S12" s="458"/>
      <c r="T12" s="459"/>
      <c r="U12" s="460"/>
      <c r="V12" s="462">
        <f>'Form IV'!$Z$36</f>
        <v>0</v>
      </c>
      <c r="W12" s="463"/>
      <c r="X12" s="463"/>
      <c r="Y12" s="463"/>
      <c r="Z12" s="461">
        <f>'Form IV'!$AD$36</f>
        <v>0</v>
      </c>
      <c r="AA12" s="461"/>
      <c r="AB12" s="329" t="b">
        <v>0</v>
      </c>
      <c r="AC12" s="481"/>
      <c r="AD12" s="481"/>
      <c r="AE12" s="481"/>
      <c r="AF12" s="481"/>
      <c r="AG12" s="479"/>
      <c r="AH12" s="479"/>
      <c r="AI12" s="4"/>
    </row>
    <row r="13" spans="1:35" x14ac:dyDescent="0.2">
      <c r="A13" s="4"/>
      <c r="B13" s="484" t="s">
        <v>613</v>
      </c>
      <c r="C13" s="484"/>
      <c r="D13" s="484"/>
      <c r="E13" s="484"/>
      <c r="F13" s="484"/>
      <c r="G13" s="484"/>
      <c r="H13" s="484"/>
      <c r="I13" s="484"/>
      <c r="J13" s="484"/>
      <c r="K13" s="484"/>
      <c r="L13" s="484"/>
      <c r="M13" s="484"/>
      <c r="N13" s="484"/>
      <c r="O13" s="484"/>
      <c r="P13" s="482" t="s">
        <v>12</v>
      </c>
      <c r="Q13" s="483"/>
      <c r="R13" s="457">
        <f>'Form V'!$T$36</f>
        <v>0</v>
      </c>
      <c r="S13" s="458"/>
      <c r="T13" s="459"/>
      <c r="U13" s="460"/>
      <c r="V13" s="462">
        <f>'Form V'!$Z$36</f>
        <v>0</v>
      </c>
      <c r="W13" s="463"/>
      <c r="X13" s="463"/>
      <c r="Y13" s="463"/>
      <c r="Z13" s="461">
        <f>'Form V'!$AD$36</f>
        <v>0</v>
      </c>
      <c r="AA13" s="461"/>
      <c r="AB13" s="329" t="b">
        <v>0</v>
      </c>
      <c r="AC13" s="481"/>
      <c r="AD13" s="481"/>
      <c r="AE13" s="481"/>
      <c r="AF13" s="481"/>
      <c r="AG13" s="479"/>
      <c r="AH13" s="479"/>
      <c r="AI13" s="4"/>
    </row>
    <row r="14" spans="1:35" x14ac:dyDescent="0.2">
      <c r="A14" s="4"/>
      <c r="B14" s="484" t="s">
        <v>614</v>
      </c>
      <c r="C14" s="484"/>
      <c r="D14" s="484"/>
      <c r="E14" s="484"/>
      <c r="F14" s="484"/>
      <c r="G14" s="484"/>
      <c r="H14" s="484"/>
      <c r="I14" s="484"/>
      <c r="J14" s="484"/>
      <c r="K14" s="484"/>
      <c r="L14" s="484"/>
      <c r="M14" s="484"/>
      <c r="N14" s="484"/>
      <c r="O14" s="484"/>
      <c r="P14" s="482" t="s">
        <v>287</v>
      </c>
      <c r="Q14" s="483"/>
      <c r="R14" s="457">
        <f>'Form V(a)'!$T$36</f>
        <v>0</v>
      </c>
      <c r="S14" s="458"/>
      <c r="T14" s="459"/>
      <c r="U14" s="460"/>
      <c r="V14" s="462">
        <f>'Form V(a)'!$Z$36</f>
        <v>0</v>
      </c>
      <c r="W14" s="463"/>
      <c r="X14" s="463"/>
      <c r="Y14" s="463"/>
      <c r="Z14" s="461">
        <f>'Form V(a)'!$AD$36</f>
        <v>0</v>
      </c>
      <c r="AA14" s="461"/>
      <c r="AB14" s="329" t="b">
        <v>0</v>
      </c>
      <c r="AC14" s="481"/>
      <c r="AD14" s="481"/>
      <c r="AE14" s="481"/>
      <c r="AF14" s="481"/>
      <c r="AG14" s="479"/>
      <c r="AH14" s="479"/>
      <c r="AI14" s="4"/>
    </row>
    <row r="15" spans="1:35" x14ac:dyDescent="0.2">
      <c r="A15" s="4"/>
      <c r="B15" s="484" t="s">
        <v>614</v>
      </c>
      <c r="C15" s="484"/>
      <c r="D15" s="484"/>
      <c r="E15" s="484"/>
      <c r="F15" s="484"/>
      <c r="G15" s="484"/>
      <c r="H15" s="484"/>
      <c r="I15" s="484"/>
      <c r="J15" s="484"/>
      <c r="K15" s="484"/>
      <c r="L15" s="484"/>
      <c r="M15" s="484"/>
      <c r="N15" s="484"/>
      <c r="O15" s="484"/>
      <c r="P15" s="482" t="s">
        <v>288</v>
      </c>
      <c r="Q15" s="483"/>
      <c r="R15" s="457">
        <f>'Form V(b)'!$T$36</f>
        <v>0</v>
      </c>
      <c r="S15" s="458"/>
      <c r="T15" s="459"/>
      <c r="U15" s="460"/>
      <c r="V15" s="462">
        <f>'Form V(b)'!$Z$36</f>
        <v>0</v>
      </c>
      <c r="W15" s="463"/>
      <c r="X15" s="463"/>
      <c r="Y15" s="463"/>
      <c r="Z15" s="461">
        <f>'Form V(b)'!$AD$36</f>
        <v>0</v>
      </c>
      <c r="AA15" s="461"/>
      <c r="AB15" s="329" t="b">
        <v>0</v>
      </c>
      <c r="AC15" s="481"/>
      <c r="AD15" s="481"/>
      <c r="AE15" s="481"/>
      <c r="AF15" s="481"/>
      <c r="AG15" s="479"/>
      <c r="AH15" s="479"/>
      <c r="AI15" s="4"/>
    </row>
    <row r="16" spans="1:35" x14ac:dyDescent="0.2">
      <c r="A16" s="4"/>
      <c r="B16" s="484" t="s">
        <v>614</v>
      </c>
      <c r="C16" s="484"/>
      <c r="D16" s="484"/>
      <c r="E16" s="484"/>
      <c r="F16" s="484"/>
      <c r="G16" s="484"/>
      <c r="H16" s="484"/>
      <c r="I16" s="484"/>
      <c r="J16" s="484"/>
      <c r="K16" s="484"/>
      <c r="L16" s="484"/>
      <c r="M16" s="484"/>
      <c r="N16" s="484"/>
      <c r="O16" s="484"/>
      <c r="P16" s="482" t="s">
        <v>418</v>
      </c>
      <c r="Q16" s="483"/>
      <c r="R16" s="457">
        <f>'Form V(c)'!$T$36</f>
        <v>0</v>
      </c>
      <c r="S16" s="458"/>
      <c r="T16" s="459"/>
      <c r="U16" s="460"/>
      <c r="V16" s="462">
        <f>'Form V(c)'!$Z$36</f>
        <v>0</v>
      </c>
      <c r="W16" s="463"/>
      <c r="X16" s="463"/>
      <c r="Y16" s="463"/>
      <c r="Z16" s="461">
        <f>'Form V(c)'!$AD$36</f>
        <v>0</v>
      </c>
      <c r="AA16" s="461"/>
      <c r="AB16" s="329" t="b">
        <v>0</v>
      </c>
      <c r="AC16" s="481"/>
      <c r="AD16" s="481"/>
      <c r="AE16" s="481"/>
      <c r="AF16" s="481"/>
      <c r="AG16" s="479"/>
      <c r="AH16" s="479"/>
      <c r="AI16" s="4"/>
    </row>
    <row r="17" spans="1:35" x14ac:dyDescent="0.2">
      <c r="A17" s="4"/>
      <c r="B17" s="484" t="s">
        <v>336</v>
      </c>
      <c r="C17" s="484"/>
      <c r="D17" s="484"/>
      <c r="E17" s="484"/>
      <c r="F17" s="484"/>
      <c r="G17" s="484"/>
      <c r="H17" s="484"/>
      <c r="I17" s="484"/>
      <c r="J17" s="484"/>
      <c r="K17" s="484"/>
      <c r="L17" s="484"/>
      <c r="M17" s="484"/>
      <c r="N17" s="484"/>
      <c r="O17" s="484"/>
      <c r="P17" s="482" t="s">
        <v>273</v>
      </c>
      <c r="Q17" s="483"/>
      <c r="R17" s="457">
        <f>'Form VI'!$T$44</f>
        <v>0</v>
      </c>
      <c r="S17" s="458"/>
      <c r="T17" s="459"/>
      <c r="U17" s="460"/>
      <c r="V17" s="462">
        <f>'Form VI'!$Z$44</f>
        <v>0</v>
      </c>
      <c r="W17" s="463"/>
      <c r="X17" s="463"/>
      <c r="Y17" s="463"/>
      <c r="Z17" s="461">
        <f>'Form VI'!$AD$44</f>
        <v>0</v>
      </c>
      <c r="AA17" s="461"/>
      <c r="AB17" s="329" t="b">
        <v>0</v>
      </c>
      <c r="AC17" s="481"/>
      <c r="AD17" s="481"/>
      <c r="AE17" s="481"/>
      <c r="AF17" s="481"/>
      <c r="AG17" s="479"/>
      <c r="AH17" s="479"/>
      <c r="AI17" s="4"/>
    </row>
    <row r="18" spans="1:35" ht="12.75" customHeight="1" x14ac:dyDescent="0.2">
      <c r="A18" s="4"/>
      <c r="B18" s="484" t="s">
        <v>531</v>
      </c>
      <c r="C18" s="484"/>
      <c r="D18" s="484"/>
      <c r="E18" s="484"/>
      <c r="F18" s="484"/>
      <c r="G18" s="484"/>
      <c r="H18" s="484"/>
      <c r="I18" s="484"/>
      <c r="J18" s="484"/>
      <c r="K18" s="484"/>
      <c r="L18" s="484"/>
      <c r="M18" s="484"/>
      <c r="N18" s="484"/>
      <c r="O18" s="484"/>
      <c r="P18" s="482" t="s">
        <v>335</v>
      </c>
      <c r="Q18" s="483"/>
      <c r="R18" s="457">
        <f>'Form VII'!$T$44</f>
        <v>0</v>
      </c>
      <c r="S18" s="458"/>
      <c r="T18" s="459"/>
      <c r="U18" s="460"/>
      <c r="V18" s="462">
        <f>'Form VII'!$Z$44</f>
        <v>0</v>
      </c>
      <c r="W18" s="463"/>
      <c r="X18" s="463"/>
      <c r="Y18" s="463"/>
      <c r="Z18" s="461">
        <f>'Form VII'!$AD$44</f>
        <v>0</v>
      </c>
      <c r="AA18" s="461"/>
      <c r="AB18" s="329" t="b">
        <v>0</v>
      </c>
      <c r="AC18" s="481"/>
      <c r="AD18" s="481"/>
      <c r="AE18" s="481"/>
      <c r="AF18" s="481"/>
      <c r="AG18" s="479"/>
      <c r="AH18" s="479"/>
      <c r="AI18" s="4"/>
    </row>
    <row r="19" spans="1:35" ht="12.75" customHeight="1" x14ac:dyDescent="0.2">
      <c r="A19" s="4"/>
      <c r="B19" s="484" t="s">
        <v>274</v>
      </c>
      <c r="C19" s="484"/>
      <c r="D19" s="484"/>
      <c r="E19" s="484"/>
      <c r="F19" s="484"/>
      <c r="G19" s="484"/>
      <c r="H19" s="484"/>
      <c r="I19" s="484"/>
      <c r="J19" s="484"/>
      <c r="K19" s="484"/>
      <c r="L19" s="484"/>
      <c r="M19" s="484"/>
      <c r="N19" s="484"/>
      <c r="O19" s="484"/>
      <c r="P19" s="482" t="s">
        <v>275</v>
      </c>
      <c r="Q19" s="483"/>
      <c r="R19" s="457">
        <f>'Form VIII'!$T$44</f>
        <v>0</v>
      </c>
      <c r="S19" s="458"/>
      <c r="T19" s="459"/>
      <c r="U19" s="460"/>
      <c r="V19" s="462">
        <f>'Form VIII'!$Z$44</f>
        <v>0</v>
      </c>
      <c r="W19" s="463"/>
      <c r="X19" s="463"/>
      <c r="Y19" s="463"/>
      <c r="Z19" s="461">
        <f>'Form VIII'!$AD$44</f>
        <v>0</v>
      </c>
      <c r="AA19" s="461"/>
      <c r="AB19" s="329" t="b">
        <v>0</v>
      </c>
      <c r="AC19" s="481"/>
      <c r="AD19" s="481"/>
      <c r="AE19" s="481"/>
      <c r="AF19" s="481"/>
      <c r="AG19" s="479"/>
      <c r="AH19" s="479"/>
      <c r="AI19" s="4"/>
    </row>
    <row r="20" spans="1:35" ht="12.75" customHeight="1" x14ac:dyDescent="0.2">
      <c r="A20" s="4"/>
      <c r="B20" s="484" t="s">
        <v>276</v>
      </c>
      <c r="C20" s="484"/>
      <c r="D20" s="484"/>
      <c r="E20" s="484"/>
      <c r="F20" s="484"/>
      <c r="G20" s="484"/>
      <c r="H20" s="484"/>
      <c r="I20" s="484"/>
      <c r="J20" s="484"/>
      <c r="K20" s="484"/>
      <c r="L20" s="484"/>
      <c r="M20" s="484"/>
      <c r="N20" s="484"/>
      <c r="O20" s="484"/>
      <c r="P20" s="482" t="s">
        <v>277</v>
      </c>
      <c r="Q20" s="483"/>
      <c r="R20" s="457">
        <f>'Form IX'!$T$44</f>
        <v>0</v>
      </c>
      <c r="S20" s="458"/>
      <c r="T20" s="459"/>
      <c r="U20" s="460"/>
      <c r="V20" s="462">
        <f>'Form IX'!$Z$44</f>
        <v>0</v>
      </c>
      <c r="W20" s="463"/>
      <c r="X20" s="463"/>
      <c r="Y20" s="463"/>
      <c r="Z20" s="461">
        <f>'Form IX'!$AD$44</f>
        <v>0</v>
      </c>
      <c r="AA20" s="461"/>
      <c r="AB20" s="329" t="b">
        <v>0</v>
      </c>
      <c r="AC20" s="481"/>
      <c r="AD20" s="481"/>
      <c r="AE20" s="481"/>
      <c r="AF20" s="481"/>
      <c r="AG20" s="479"/>
      <c r="AH20" s="479"/>
      <c r="AI20" s="4"/>
    </row>
    <row r="21" spans="1:35" ht="12.75" customHeight="1" x14ac:dyDescent="0.2">
      <c r="A21" s="4"/>
      <c r="B21" s="484" t="s">
        <v>749</v>
      </c>
      <c r="C21" s="484"/>
      <c r="D21" s="484"/>
      <c r="E21" s="484"/>
      <c r="F21" s="484"/>
      <c r="G21" s="484"/>
      <c r="H21" s="484"/>
      <c r="I21" s="484"/>
      <c r="J21" s="484"/>
      <c r="K21" s="484"/>
      <c r="L21" s="484"/>
      <c r="M21" s="484"/>
      <c r="N21" s="484"/>
      <c r="O21" s="484"/>
      <c r="P21" s="482" t="s">
        <v>13</v>
      </c>
      <c r="Q21" s="483"/>
      <c r="R21" s="457">
        <f>'Form X'!$T$45</f>
        <v>0</v>
      </c>
      <c r="S21" s="458"/>
      <c r="T21" s="459"/>
      <c r="U21" s="460"/>
      <c r="V21" s="462">
        <f>'Form X'!$Z$45</f>
        <v>0</v>
      </c>
      <c r="W21" s="463"/>
      <c r="X21" s="463"/>
      <c r="Y21" s="463"/>
      <c r="Z21" s="461">
        <f>'Form X'!$AD$45</f>
        <v>0</v>
      </c>
      <c r="AA21" s="461"/>
      <c r="AB21" s="329" t="b">
        <v>0</v>
      </c>
      <c r="AC21" s="481"/>
      <c r="AD21" s="481"/>
      <c r="AE21" s="481"/>
      <c r="AF21" s="481"/>
      <c r="AG21" s="479"/>
      <c r="AH21" s="479"/>
      <c r="AI21" s="4"/>
    </row>
    <row r="22" spans="1:35" ht="12.75" customHeight="1" x14ac:dyDescent="0.2">
      <c r="A22" s="4"/>
      <c r="B22" s="484" t="s">
        <v>278</v>
      </c>
      <c r="C22" s="484"/>
      <c r="D22" s="484"/>
      <c r="E22" s="484"/>
      <c r="F22" s="484"/>
      <c r="G22" s="484"/>
      <c r="H22" s="484"/>
      <c r="I22" s="484"/>
      <c r="J22" s="484"/>
      <c r="K22" s="484"/>
      <c r="L22" s="484"/>
      <c r="M22" s="484"/>
      <c r="N22" s="484"/>
      <c r="O22" s="484"/>
      <c r="P22" s="482" t="s">
        <v>280</v>
      </c>
      <c r="Q22" s="483"/>
      <c r="R22" s="457">
        <f>'Form XI'!$T$36</f>
        <v>0</v>
      </c>
      <c r="S22" s="458"/>
      <c r="T22" s="459"/>
      <c r="U22" s="460"/>
      <c r="V22" s="462">
        <f>'Form XI'!$Z$36</f>
        <v>0</v>
      </c>
      <c r="W22" s="463"/>
      <c r="X22" s="463"/>
      <c r="Y22" s="463"/>
      <c r="Z22" s="461">
        <f>'Form XI'!$AD$36</f>
        <v>0</v>
      </c>
      <c r="AA22" s="461"/>
      <c r="AB22" s="329" t="b">
        <v>0</v>
      </c>
      <c r="AC22" s="481"/>
      <c r="AD22" s="481"/>
      <c r="AE22" s="481"/>
      <c r="AF22" s="481"/>
      <c r="AG22" s="479"/>
      <c r="AH22" s="479"/>
      <c r="AI22" s="4"/>
    </row>
    <row r="23" spans="1:35" ht="12.75" customHeight="1" x14ac:dyDescent="0.2">
      <c r="A23" s="4"/>
      <c r="B23" s="484" t="s">
        <v>279</v>
      </c>
      <c r="C23" s="484"/>
      <c r="D23" s="484"/>
      <c r="E23" s="484"/>
      <c r="F23" s="484"/>
      <c r="G23" s="484"/>
      <c r="H23" s="484"/>
      <c r="I23" s="484"/>
      <c r="J23" s="484"/>
      <c r="K23" s="484"/>
      <c r="L23" s="484"/>
      <c r="M23" s="484"/>
      <c r="N23" s="484"/>
      <c r="O23" s="484"/>
      <c r="P23" s="482" t="s">
        <v>281</v>
      </c>
      <c r="Q23" s="483"/>
      <c r="R23" s="457">
        <f>'Form XII'!$T$44</f>
        <v>0</v>
      </c>
      <c r="S23" s="458"/>
      <c r="T23" s="459"/>
      <c r="U23" s="460"/>
      <c r="V23" s="462">
        <f>'Form XII'!$Z$44</f>
        <v>0</v>
      </c>
      <c r="W23" s="463"/>
      <c r="X23" s="463"/>
      <c r="Y23" s="463"/>
      <c r="Z23" s="461">
        <f>'Form XII'!$AD$44</f>
        <v>0</v>
      </c>
      <c r="AA23" s="461"/>
      <c r="AB23" s="329" t="b">
        <v>0</v>
      </c>
      <c r="AC23" s="481"/>
      <c r="AD23" s="481"/>
      <c r="AE23" s="481"/>
      <c r="AF23" s="481"/>
      <c r="AG23" s="479"/>
      <c r="AH23" s="479"/>
      <c r="AI23" s="4"/>
    </row>
    <row r="24" spans="1:35" ht="12.75" customHeight="1" x14ac:dyDescent="0.2">
      <c r="A24" s="4"/>
      <c r="B24" s="484" t="s">
        <v>750</v>
      </c>
      <c r="C24" s="484"/>
      <c r="D24" s="484"/>
      <c r="E24" s="484"/>
      <c r="F24" s="484"/>
      <c r="G24" s="484"/>
      <c r="H24" s="484"/>
      <c r="I24" s="484"/>
      <c r="J24" s="484"/>
      <c r="K24" s="484"/>
      <c r="L24" s="484"/>
      <c r="M24" s="484"/>
      <c r="N24" s="484"/>
      <c r="O24" s="484"/>
      <c r="P24" s="482" t="s">
        <v>282</v>
      </c>
      <c r="Q24" s="483"/>
      <c r="R24" s="457">
        <f>'Form XIII'!$T$36</f>
        <v>0</v>
      </c>
      <c r="S24" s="458"/>
      <c r="T24" s="459"/>
      <c r="U24" s="460"/>
      <c r="V24" s="462">
        <f>'Form XIII'!$Z$36</f>
        <v>0</v>
      </c>
      <c r="W24" s="463"/>
      <c r="X24" s="463"/>
      <c r="Y24" s="463"/>
      <c r="Z24" s="461">
        <f>'Form XIII'!$AD$36</f>
        <v>0</v>
      </c>
      <c r="AA24" s="461"/>
      <c r="AB24" s="329" t="b">
        <v>0</v>
      </c>
      <c r="AC24" s="481"/>
      <c r="AD24" s="481"/>
      <c r="AE24" s="481"/>
      <c r="AF24" s="481"/>
      <c r="AG24" s="479"/>
      <c r="AH24" s="479"/>
      <c r="AI24" s="4"/>
    </row>
    <row r="25" spans="1:35" x14ac:dyDescent="0.2">
      <c r="A25" s="4"/>
      <c r="B25" s="484" t="s">
        <v>751</v>
      </c>
      <c r="C25" s="484"/>
      <c r="D25" s="484"/>
      <c r="E25" s="484"/>
      <c r="F25" s="484"/>
      <c r="G25" s="484"/>
      <c r="H25" s="484"/>
      <c r="I25" s="484"/>
      <c r="J25" s="484"/>
      <c r="K25" s="484"/>
      <c r="L25" s="484"/>
      <c r="M25" s="484"/>
      <c r="N25" s="484"/>
      <c r="O25" s="484"/>
      <c r="P25" s="482" t="s">
        <v>285</v>
      </c>
      <c r="Q25" s="483"/>
      <c r="R25" s="457">
        <f>'Form XIII(a)'!$T$44</f>
        <v>0</v>
      </c>
      <c r="S25" s="458"/>
      <c r="T25" s="459"/>
      <c r="U25" s="460"/>
      <c r="V25" s="462">
        <f>'Form XIII(a)'!$Z$44</f>
        <v>0</v>
      </c>
      <c r="W25" s="463"/>
      <c r="X25" s="463"/>
      <c r="Y25" s="463"/>
      <c r="Z25" s="461">
        <f>'Form XIII(a)'!$AE$44</f>
        <v>0</v>
      </c>
      <c r="AA25" s="461"/>
      <c r="AB25" s="329" t="b">
        <v>0</v>
      </c>
      <c r="AC25" s="481"/>
      <c r="AD25" s="481"/>
      <c r="AE25" s="481"/>
      <c r="AF25" s="481"/>
      <c r="AG25" s="479"/>
      <c r="AH25" s="479"/>
      <c r="AI25" s="4"/>
    </row>
    <row r="26" spans="1:35" x14ac:dyDescent="0.2">
      <c r="A26" s="4"/>
      <c r="B26" s="484" t="s">
        <v>751</v>
      </c>
      <c r="C26" s="484"/>
      <c r="D26" s="484"/>
      <c r="E26" s="484"/>
      <c r="F26" s="484"/>
      <c r="G26" s="484"/>
      <c r="H26" s="484"/>
      <c r="I26" s="484"/>
      <c r="J26" s="484"/>
      <c r="K26" s="484"/>
      <c r="L26" s="484"/>
      <c r="M26" s="484"/>
      <c r="N26" s="484"/>
      <c r="O26" s="484"/>
      <c r="P26" s="482" t="s">
        <v>286</v>
      </c>
      <c r="Q26" s="483"/>
      <c r="R26" s="457">
        <f>'Form XIII(b)'!$T$44</f>
        <v>0</v>
      </c>
      <c r="S26" s="458"/>
      <c r="T26" s="459"/>
      <c r="U26" s="460"/>
      <c r="V26" s="462">
        <f>'Form XIII(b)'!$Z$44</f>
        <v>0</v>
      </c>
      <c r="W26" s="463"/>
      <c r="X26" s="463"/>
      <c r="Y26" s="463"/>
      <c r="Z26" s="461">
        <f>'Form XIII(b)'!$AD$44</f>
        <v>0</v>
      </c>
      <c r="AA26" s="461"/>
      <c r="AB26" s="329" t="b">
        <v>0</v>
      </c>
      <c r="AC26" s="481"/>
      <c r="AD26" s="481"/>
      <c r="AE26" s="481"/>
      <c r="AF26" s="481"/>
      <c r="AG26" s="479"/>
      <c r="AH26" s="479"/>
      <c r="AI26" s="4"/>
    </row>
    <row r="27" spans="1:35" x14ac:dyDescent="0.2">
      <c r="A27" s="4"/>
      <c r="B27" s="484" t="s">
        <v>751</v>
      </c>
      <c r="C27" s="484"/>
      <c r="D27" s="484"/>
      <c r="E27" s="484"/>
      <c r="F27" s="484"/>
      <c r="G27" s="484"/>
      <c r="H27" s="484"/>
      <c r="I27" s="484"/>
      <c r="J27" s="484"/>
      <c r="K27" s="484"/>
      <c r="L27" s="484"/>
      <c r="M27" s="484"/>
      <c r="N27" s="484"/>
      <c r="O27" s="484"/>
      <c r="P27" s="482" t="s">
        <v>289</v>
      </c>
      <c r="Q27" s="483"/>
      <c r="R27" s="457">
        <f>'Form XIII(c)'!$T$44</f>
        <v>0</v>
      </c>
      <c r="S27" s="458"/>
      <c r="T27" s="459"/>
      <c r="U27" s="460"/>
      <c r="V27" s="462">
        <f>'Form XIII(c)'!$Z$44</f>
        <v>0</v>
      </c>
      <c r="W27" s="463"/>
      <c r="X27" s="463"/>
      <c r="Y27" s="463"/>
      <c r="Z27" s="461">
        <f>'Form XIII(c)'!$AD$44</f>
        <v>0</v>
      </c>
      <c r="AA27" s="461"/>
      <c r="AB27" s="329" t="b">
        <v>0</v>
      </c>
      <c r="AC27" s="481"/>
      <c r="AD27" s="481"/>
      <c r="AE27" s="481"/>
      <c r="AF27" s="481"/>
      <c r="AG27" s="479"/>
      <c r="AH27" s="479"/>
      <c r="AI27" s="4"/>
    </row>
    <row r="28" spans="1:35" x14ac:dyDescent="0.2">
      <c r="A28" s="4"/>
      <c r="B28" s="484" t="s">
        <v>751</v>
      </c>
      <c r="C28" s="484"/>
      <c r="D28" s="484"/>
      <c r="E28" s="484"/>
      <c r="F28" s="484"/>
      <c r="G28" s="484"/>
      <c r="H28" s="484"/>
      <c r="I28" s="484"/>
      <c r="J28" s="484"/>
      <c r="K28" s="484"/>
      <c r="L28" s="484"/>
      <c r="M28" s="484"/>
      <c r="N28" s="484"/>
      <c r="O28" s="484"/>
      <c r="P28" s="482" t="s">
        <v>305</v>
      </c>
      <c r="Q28" s="483"/>
      <c r="R28" s="457">
        <f>'Form XIII(d)'!$T$44</f>
        <v>0</v>
      </c>
      <c r="S28" s="458"/>
      <c r="T28" s="459"/>
      <c r="U28" s="460"/>
      <c r="V28" s="462">
        <f>'Form XIII(d)'!$Z$44</f>
        <v>0</v>
      </c>
      <c r="W28" s="463"/>
      <c r="X28" s="463"/>
      <c r="Y28" s="463"/>
      <c r="Z28" s="461">
        <f>'Form XIII(d)'!$AD$44</f>
        <v>0</v>
      </c>
      <c r="AA28" s="461"/>
      <c r="AB28" s="329" t="b">
        <v>0</v>
      </c>
      <c r="AC28" s="481"/>
      <c r="AD28" s="481"/>
      <c r="AE28" s="481"/>
      <c r="AF28" s="481"/>
      <c r="AG28" s="479"/>
      <c r="AH28" s="479"/>
      <c r="AI28" s="4"/>
    </row>
    <row r="29" spans="1:35" x14ac:dyDescent="0.2">
      <c r="A29" s="4"/>
      <c r="B29" s="484" t="s">
        <v>751</v>
      </c>
      <c r="C29" s="484"/>
      <c r="D29" s="484"/>
      <c r="E29" s="484"/>
      <c r="F29" s="484"/>
      <c r="G29" s="484"/>
      <c r="H29" s="484"/>
      <c r="I29" s="484"/>
      <c r="J29" s="484"/>
      <c r="K29" s="484"/>
      <c r="L29" s="484"/>
      <c r="M29" s="484"/>
      <c r="N29" s="484"/>
      <c r="O29" s="484"/>
      <c r="P29" s="482" t="s">
        <v>306</v>
      </c>
      <c r="Q29" s="483"/>
      <c r="R29" s="457">
        <f>'Form XIII(e)'!$T$44</f>
        <v>0</v>
      </c>
      <c r="S29" s="458"/>
      <c r="T29" s="459"/>
      <c r="U29" s="460"/>
      <c r="V29" s="462">
        <f>'Form XIII(e)'!$Z$44</f>
        <v>0</v>
      </c>
      <c r="W29" s="463"/>
      <c r="X29" s="463"/>
      <c r="Y29" s="463"/>
      <c r="Z29" s="461">
        <f>'Form XIII(e)'!$AD$44</f>
        <v>0</v>
      </c>
      <c r="AA29" s="461"/>
      <c r="AB29" s="329" t="b">
        <v>0</v>
      </c>
      <c r="AC29" s="481"/>
      <c r="AD29" s="481"/>
      <c r="AE29" s="481"/>
      <c r="AF29" s="481"/>
      <c r="AG29" s="479"/>
      <c r="AH29" s="479"/>
      <c r="AI29" s="4"/>
    </row>
    <row r="30" spans="1:35" x14ac:dyDescent="0.2">
      <c r="A30" s="4"/>
      <c r="B30" s="484" t="s">
        <v>751</v>
      </c>
      <c r="C30" s="484"/>
      <c r="D30" s="484"/>
      <c r="E30" s="484"/>
      <c r="F30" s="484"/>
      <c r="G30" s="484"/>
      <c r="H30" s="484"/>
      <c r="I30" s="484"/>
      <c r="J30" s="484"/>
      <c r="K30" s="484"/>
      <c r="L30" s="484"/>
      <c r="M30" s="484"/>
      <c r="N30" s="484"/>
      <c r="O30" s="484"/>
      <c r="P30" s="482" t="s">
        <v>307</v>
      </c>
      <c r="Q30" s="483"/>
      <c r="R30" s="457">
        <f>'Form XIII(f)'!$T$44</f>
        <v>0</v>
      </c>
      <c r="S30" s="458"/>
      <c r="T30" s="459"/>
      <c r="U30" s="460"/>
      <c r="V30" s="462">
        <f>'Form XIII(f)'!$Z$44</f>
        <v>0</v>
      </c>
      <c r="W30" s="463"/>
      <c r="X30" s="463"/>
      <c r="Y30" s="463"/>
      <c r="Z30" s="461">
        <f>'Form XIII(f)'!$AD$44</f>
        <v>0</v>
      </c>
      <c r="AA30" s="461"/>
      <c r="AB30" s="329" t="b">
        <v>0</v>
      </c>
      <c r="AC30" s="481"/>
      <c r="AD30" s="481"/>
      <c r="AE30" s="481"/>
      <c r="AF30" s="481"/>
      <c r="AG30" s="479"/>
      <c r="AH30" s="479"/>
      <c r="AI30" s="4"/>
    </row>
    <row r="31" spans="1:35" x14ac:dyDescent="0.2">
      <c r="A31" s="4"/>
      <c r="B31" s="484" t="s">
        <v>751</v>
      </c>
      <c r="C31" s="484"/>
      <c r="D31" s="484"/>
      <c r="E31" s="484"/>
      <c r="F31" s="484"/>
      <c r="G31" s="484"/>
      <c r="H31" s="484"/>
      <c r="I31" s="484"/>
      <c r="J31" s="484"/>
      <c r="K31" s="484"/>
      <c r="L31" s="484"/>
      <c r="M31" s="484"/>
      <c r="N31" s="484"/>
      <c r="O31" s="484"/>
      <c r="P31" s="482" t="s">
        <v>308</v>
      </c>
      <c r="Q31" s="483"/>
      <c r="R31" s="457">
        <f>'Form XIII(g)'!$T$44</f>
        <v>0</v>
      </c>
      <c r="S31" s="458"/>
      <c r="T31" s="459"/>
      <c r="U31" s="460"/>
      <c r="V31" s="462">
        <f>'Form XIII(g)'!$Z$44</f>
        <v>0</v>
      </c>
      <c r="W31" s="463"/>
      <c r="X31" s="463"/>
      <c r="Y31" s="463"/>
      <c r="Z31" s="461">
        <f>'Form XIII(g)'!$AD$44</f>
        <v>0</v>
      </c>
      <c r="AA31" s="461"/>
      <c r="AB31" s="329" t="b">
        <v>0</v>
      </c>
      <c r="AC31" s="481"/>
      <c r="AD31" s="481"/>
      <c r="AE31" s="481"/>
      <c r="AF31" s="481"/>
      <c r="AG31" s="479"/>
      <c r="AH31" s="479"/>
      <c r="AI31" s="4"/>
    </row>
    <row r="32" spans="1:35" ht="12.75" customHeight="1" x14ac:dyDescent="0.2">
      <c r="A32" s="4"/>
      <c r="B32" s="484" t="s">
        <v>751</v>
      </c>
      <c r="C32" s="484"/>
      <c r="D32" s="484"/>
      <c r="E32" s="484"/>
      <c r="F32" s="484"/>
      <c r="G32" s="484"/>
      <c r="H32" s="484"/>
      <c r="I32" s="484"/>
      <c r="J32" s="484"/>
      <c r="K32" s="484"/>
      <c r="L32" s="484"/>
      <c r="M32" s="484"/>
      <c r="N32" s="484"/>
      <c r="O32" s="484"/>
      <c r="P32" s="482" t="s">
        <v>309</v>
      </c>
      <c r="Q32" s="483"/>
      <c r="R32" s="457">
        <f>'Form XIII(h)'!$T$44</f>
        <v>0</v>
      </c>
      <c r="S32" s="458"/>
      <c r="T32" s="459"/>
      <c r="U32" s="460"/>
      <c r="V32" s="462">
        <f>'Form XIII(h)'!$Z$44</f>
        <v>0</v>
      </c>
      <c r="W32" s="463"/>
      <c r="X32" s="463"/>
      <c r="Y32" s="463"/>
      <c r="Z32" s="461">
        <f>'Form XIII(h)'!$AD$44</f>
        <v>0</v>
      </c>
      <c r="AA32" s="461"/>
      <c r="AB32" s="329" t="b">
        <v>0</v>
      </c>
      <c r="AC32" s="481"/>
      <c r="AD32" s="481"/>
      <c r="AE32" s="481"/>
      <c r="AF32" s="481"/>
      <c r="AG32" s="479"/>
      <c r="AH32" s="479"/>
      <c r="AI32" s="4"/>
    </row>
    <row r="33" spans="1:35" ht="12.75" customHeight="1" x14ac:dyDescent="0.2">
      <c r="A33" s="4"/>
      <c r="B33" s="484" t="s">
        <v>337</v>
      </c>
      <c r="C33" s="484"/>
      <c r="D33" s="484"/>
      <c r="E33" s="484"/>
      <c r="F33" s="484"/>
      <c r="G33" s="484"/>
      <c r="H33" s="484"/>
      <c r="I33" s="484"/>
      <c r="J33" s="484"/>
      <c r="K33" s="484"/>
      <c r="L33" s="484"/>
      <c r="M33" s="484"/>
      <c r="N33" s="484"/>
      <c r="O33" s="484"/>
      <c r="P33" s="485" t="s">
        <v>283</v>
      </c>
      <c r="Q33" s="486"/>
      <c r="R33" s="457">
        <f>'Form XIV'!$T$40</f>
        <v>0</v>
      </c>
      <c r="S33" s="458"/>
      <c r="T33" s="459"/>
      <c r="U33" s="460"/>
      <c r="V33" s="462">
        <f>'Form XIV'!$Z$40</f>
        <v>0</v>
      </c>
      <c r="W33" s="463"/>
      <c r="X33" s="463"/>
      <c r="Y33" s="463"/>
      <c r="Z33" s="461">
        <f>'Form XIV'!$AD$40</f>
        <v>0</v>
      </c>
      <c r="AA33" s="461"/>
      <c r="AB33" s="329" t="b">
        <v>0</v>
      </c>
      <c r="AC33" s="481"/>
      <c r="AD33" s="481"/>
      <c r="AE33" s="481"/>
      <c r="AF33" s="481"/>
      <c r="AG33" s="479"/>
      <c r="AH33" s="479"/>
      <c r="AI33" s="4"/>
    </row>
    <row r="34" spans="1:35" ht="12.75" customHeight="1" x14ac:dyDescent="0.2">
      <c r="A34" s="4"/>
      <c r="B34" s="484" t="s">
        <v>410</v>
      </c>
      <c r="C34" s="484"/>
      <c r="D34" s="484"/>
      <c r="E34" s="484"/>
      <c r="F34" s="484"/>
      <c r="G34" s="484"/>
      <c r="H34" s="484"/>
      <c r="I34" s="484"/>
      <c r="J34" s="484"/>
      <c r="K34" s="484"/>
      <c r="L34" s="484"/>
      <c r="M34" s="484"/>
      <c r="N34" s="484"/>
      <c r="O34" s="484"/>
      <c r="P34" s="485" t="s">
        <v>284</v>
      </c>
      <c r="Q34" s="486"/>
      <c r="R34" s="457">
        <f>'Form XIV(a)'!$T$39</f>
        <v>0</v>
      </c>
      <c r="S34" s="458"/>
      <c r="T34" s="459"/>
      <c r="U34" s="460"/>
      <c r="V34" s="462">
        <f>'Form XIV(a)'!$Z$39</f>
        <v>0</v>
      </c>
      <c r="W34" s="463"/>
      <c r="X34" s="463"/>
      <c r="Y34" s="463"/>
      <c r="Z34" s="461">
        <f>'Form XIV(a)'!$AD$39</f>
        <v>0</v>
      </c>
      <c r="AA34" s="461"/>
      <c r="AB34" s="329" t="b">
        <v>0</v>
      </c>
      <c r="AC34" s="481"/>
      <c r="AD34" s="481"/>
      <c r="AE34" s="481"/>
      <c r="AF34" s="481"/>
      <c r="AG34" s="479"/>
      <c r="AH34" s="479"/>
      <c r="AI34" s="4"/>
    </row>
    <row r="35" spans="1:35" ht="12.75" customHeight="1" x14ac:dyDescent="0.2">
      <c r="A35" s="7"/>
      <c r="B35" s="484" t="s">
        <v>410</v>
      </c>
      <c r="C35" s="484"/>
      <c r="D35" s="484"/>
      <c r="E35" s="484"/>
      <c r="F35" s="484"/>
      <c r="G35" s="484"/>
      <c r="H35" s="484"/>
      <c r="I35" s="484"/>
      <c r="J35" s="484"/>
      <c r="K35" s="484"/>
      <c r="L35" s="484"/>
      <c r="M35" s="484"/>
      <c r="N35" s="484"/>
      <c r="O35" s="484"/>
      <c r="P35" s="485" t="s">
        <v>290</v>
      </c>
      <c r="Q35" s="486"/>
      <c r="R35" s="457">
        <f>'Form XIV(b)'!$T$39</f>
        <v>0</v>
      </c>
      <c r="S35" s="458"/>
      <c r="T35" s="459"/>
      <c r="U35" s="460"/>
      <c r="V35" s="462">
        <f>'Form XIV(b)'!$Z$39</f>
        <v>0</v>
      </c>
      <c r="W35" s="463"/>
      <c r="X35" s="463"/>
      <c r="Y35" s="463"/>
      <c r="Z35" s="461">
        <f>'Form XIV(b)'!$AD$39</f>
        <v>0</v>
      </c>
      <c r="AA35" s="461"/>
      <c r="AB35" s="329" t="b">
        <v>0</v>
      </c>
      <c r="AC35" s="481"/>
      <c r="AD35" s="481"/>
      <c r="AE35" s="481"/>
      <c r="AF35" s="481"/>
      <c r="AG35" s="479"/>
      <c r="AH35" s="479"/>
      <c r="AI35" s="4"/>
    </row>
    <row r="36" spans="1:35" ht="12.75" customHeight="1" x14ac:dyDescent="0.2">
      <c r="A36" s="4"/>
      <c r="B36" s="484" t="s">
        <v>410</v>
      </c>
      <c r="C36" s="484"/>
      <c r="D36" s="484"/>
      <c r="E36" s="484"/>
      <c r="F36" s="484"/>
      <c r="G36" s="484"/>
      <c r="H36" s="484"/>
      <c r="I36" s="484"/>
      <c r="J36" s="484"/>
      <c r="K36" s="484"/>
      <c r="L36" s="484"/>
      <c r="M36" s="484"/>
      <c r="N36" s="484"/>
      <c r="O36" s="484"/>
      <c r="P36" s="485" t="s">
        <v>338</v>
      </c>
      <c r="Q36" s="486"/>
      <c r="R36" s="457">
        <f>'Form XIV(c)'!$T$39</f>
        <v>0</v>
      </c>
      <c r="S36" s="458"/>
      <c r="T36" s="458"/>
      <c r="U36" s="480"/>
      <c r="V36" s="462">
        <f>'Form XIV(c)'!$Z$39</f>
        <v>0</v>
      </c>
      <c r="W36" s="463"/>
      <c r="X36" s="463"/>
      <c r="Y36" s="463"/>
      <c r="Z36" s="461">
        <f>'Form XIV(c)'!$AD$39</f>
        <v>0</v>
      </c>
      <c r="AA36" s="461"/>
      <c r="AB36" s="329" t="b">
        <v>0</v>
      </c>
      <c r="AC36" s="481"/>
      <c r="AD36" s="481"/>
      <c r="AE36" s="481"/>
      <c r="AF36" s="481"/>
      <c r="AG36" s="479"/>
      <c r="AH36" s="479"/>
      <c r="AI36" s="4"/>
    </row>
    <row r="37" spans="1:35" x14ac:dyDescent="0.2">
      <c r="A37" s="7"/>
      <c r="B37" s="498"/>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8"/>
      <c r="AA37" s="498"/>
      <c r="AB37" s="498"/>
      <c r="AC37" s="498"/>
      <c r="AD37" s="498"/>
      <c r="AE37" s="498"/>
      <c r="AF37" s="498"/>
      <c r="AG37" s="498"/>
      <c r="AH37" s="498"/>
      <c r="AI37" s="4"/>
    </row>
    <row r="38" spans="1:35" s="1" customFormat="1" x14ac:dyDescent="0.2">
      <c r="A38" s="376" t="s">
        <v>355</v>
      </c>
      <c r="B38" s="376"/>
      <c r="C38" s="376"/>
      <c r="D38" s="377">
        <f>'Form I'!$D$34</f>
        <v>0</v>
      </c>
      <c r="E38" s="499"/>
      <c r="F38" s="499"/>
      <c r="G38" s="500"/>
      <c r="H38" s="380" t="s">
        <v>352</v>
      </c>
      <c r="I38" s="357"/>
      <c r="J38" s="357"/>
      <c r="K38" s="357"/>
      <c r="L38" s="381"/>
      <c r="M38" s="501">
        <f>'Form I'!$M$34</f>
        <v>0</v>
      </c>
      <c r="N38" s="499"/>
      <c r="O38" s="499"/>
      <c r="P38" s="500"/>
      <c r="Q38" s="359" t="s">
        <v>2</v>
      </c>
      <c r="R38" s="359"/>
      <c r="S38" s="359"/>
      <c r="T38" s="443"/>
      <c r="U38" s="444"/>
      <c r="V38" s="385" t="s">
        <v>354</v>
      </c>
      <c r="W38" s="357"/>
      <c r="X38" s="357"/>
      <c r="Y38" s="381"/>
      <c r="Z38" s="443"/>
      <c r="AA38" s="445"/>
      <c r="AB38" s="359" t="s">
        <v>0</v>
      </c>
      <c r="AC38" s="359"/>
      <c r="AD38" s="440"/>
      <c r="AE38" s="441"/>
      <c r="AF38" s="441"/>
      <c r="AG38" s="441"/>
      <c r="AH38" s="442"/>
      <c r="AI38" s="11"/>
    </row>
  </sheetData>
  <sheetProtection sheet="1" selectLockedCells="1"/>
  <mergeCells count="229">
    <mergeCell ref="AD38:AH38"/>
    <mergeCell ref="T38:U38"/>
    <mergeCell ref="V38:Y38"/>
    <mergeCell ref="Z38:AA38"/>
    <mergeCell ref="B37:AH37"/>
    <mergeCell ref="A38:C38"/>
    <mergeCell ref="D38:G38"/>
    <mergeCell ref="M38:P38"/>
    <mergeCell ref="AB38:AC38"/>
    <mergeCell ref="H38:L38"/>
    <mergeCell ref="Q38:S38"/>
    <mergeCell ref="B3:O6"/>
    <mergeCell ref="P11:Q11"/>
    <mergeCell ref="P7:Q7"/>
    <mergeCell ref="P8:Q8"/>
    <mergeCell ref="P10:Q10"/>
    <mergeCell ref="P23:Q23"/>
    <mergeCell ref="Z14:AA14"/>
    <mergeCell ref="Z15:AA15"/>
    <mergeCell ref="Z16:AA16"/>
    <mergeCell ref="P16:Q16"/>
    <mergeCell ref="R16:U16"/>
    <mergeCell ref="P17:Q17"/>
    <mergeCell ref="P3:Q6"/>
    <mergeCell ref="P13:Q13"/>
    <mergeCell ref="R15:U15"/>
    <mergeCell ref="R21:U21"/>
    <mergeCell ref="P20:Q20"/>
    <mergeCell ref="P21:Q21"/>
    <mergeCell ref="P14:Q14"/>
    <mergeCell ref="P15:Q15"/>
    <mergeCell ref="B19:O19"/>
    <mergeCell ref="B20:O20"/>
    <mergeCell ref="P22:Q22"/>
    <mergeCell ref="B21:O21"/>
    <mergeCell ref="P9:Q9"/>
    <mergeCell ref="B7:O7"/>
    <mergeCell ref="B8:O8"/>
    <mergeCell ref="B9:O9"/>
    <mergeCell ref="B10:O10"/>
    <mergeCell ref="B11:O11"/>
    <mergeCell ref="P35:Q35"/>
    <mergeCell ref="R35:U35"/>
    <mergeCell ref="V35:Y35"/>
    <mergeCell ref="P25:Q25"/>
    <mergeCell ref="R24:U24"/>
    <mergeCell ref="P26:Q26"/>
    <mergeCell ref="P27:Q27"/>
    <mergeCell ref="P28:Q28"/>
    <mergeCell ref="P19:Q19"/>
    <mergeCell ref="V17:Y17"/>
    <mergeCell ref="V18:Y18"/>
    <mergeCell ref="R17:U17"/>
    <mergeCell ref="B35:O35"/>
    <mergeCell ref="B22:O22"/>
    <mergeCell ref="B23:O23"/>
    <mergeCell ref="R11:U11"/>
    <mergeCell ref="R12:U12"/>
    <mergeCell ref="R13:U13"/>
    <mergeCell ref="AG12:AH12"/>
    <mergeCell ref="AG13:AH13"/>
    <mergeCell ref="AG14:AH14"/>
    <mergeCell ref="AG15:AH15"/>
    <mergeCell ref="AC9:AF9"/>
    <mergeCell ref="AC10:AF10"/>
    <mergeCell ref="AC11:AF11"/>
    <mergeCell ref="AC12:AF12"/>
    <mergeCell ref="AG3:AH6"/>
    <mergeCell ref="AC3:AF6"/>
    <mergeCell ref="AG7:AH7"/>
    <mergeCell ref="AG8:AH8"/>
    <mergeCell ref="AG10:AH10"/>
    <mergeCell ref="AG11:AH11"/>
    <mergeCell ref="AG9:AH9"/>
    <mergeCell ref="P36:Q36"/>
    <mergeCell ref="B31:O31"/>
    <mergeCell ref="B32:O32"/>
    <mergeCell ref="B33:O33"/>
    <mergeCell ref="B36:O36"/>
    <mergeCell ref="P33:Q33"/>
    <mergeCell ref="AG16:AH16"/>
    <mergeCell ref="P24:Q24"/>
    <mergeCell ref="B28:O28"/>
    <mergeCell ref="B29:O29"/>
    <mergeCell ref="B30:O30"/>
    <mergeCell ref="B24:O24"/>
    <mergeCell ref="B25:O25"/>
    <mergeCell ref="B26:O26"/>
    <mergeCell ref="B27:O27"/>
    <mergeCell ref="V16:Y16"/>
    <mergeCell ref="R20:U20"/>
    <mergeCell ref="AG18:AH18"/>
    <mergeCell ref="AG17:AH17"/>
    <mergeCell ref="Z35:AA35"/>
    <mergeCell ref="Z18:AA18"/>
    <mergeCell ref="Z17:AA17"/>
    <mergeCell ref="B34:O34"/>
    <mergeCell ref="P34:Q34"/>
    <mergeCell ref="P31:Q31"/>
    <mergeCell ref="P32:Q32"/>
    <mergeCell ref="B18:O18"/>
    <mergeCell ref="P12:Q12"/>
    <mergeCell ref="B17:O17"/>
    <mergeCell ref="B15:O15"/>
    <mergeCell ref="B12:O12"/>
    <mergeCell ref="B13:O13"/>
    <mergeCell ref="B14:O14"/>
    <mergeCell ref="B16:O16"/>
    <mergeCell ref="P18:Q18"/>
    <mergeCell ref="AC22:AF22"/>
    <mergeCell ref="AC23:AF23"/>
    <mergeCell ref="AC20:AF20"/>
    <mergeCell ref="AC21:AF21"/>
    <mergeCell ref="AC19:AF19"/>
    <mergeCell ref="R14:U14"/>
    <mergeCell ref="R23:U23"/>
    <mergeCell ref="P29:Q29"/>
    <mergeCell ref="P30:Q30"/>
    <mergeCell ref="R22:U22"/>
    <mergeCell ref="R19:U19"/>
    <mergeCell ref="R29:U29"/>
    <mergeCell ref="R25:U25"/>
    <mergeCell ref="V20:Y20"/>
    <mergeCell ref="V21:Y21"/>
    <mergeCell ref="V22:Y22"/>
    <mergeCell ref="V23:Y23"/>
    <mergeCell ref="V24:Y24"/>
    <mergeCell ref="V28:Y28"/>
    <mergeCell ref="V29:Y29"/>
    <mergeCell ref="V30:Y30"/>
    <mergeCell ref="V27:Y27"/>
    <mergeCell ref="Z32:AA32"/>
    <mergeCell ref="Z25:AA25"/>
    <mergeCell ref="Z26:AA26"/>
    <mergeCell ref="Z27:AA27"/>
    <mergeCell ref="Z28:AA28"/>
    <mergeCell ref="AC7:AF7"/>
    <mergeCell ref="AC8:AF8"/>
    <mergeCell ref="AC17:AF17"/>
    <mergeCell ref="AC13:AF13"/>
    <mergeCell ref="AC14:AF14"/>
    <mergeCell ref="AC32:AF32"/>
    <mergeCell ref="AC16:AF16"/>
    <mergeCell ref="Z13:AA13"/>
    <mergeCell ref="AC27:AF27"/>
    <mergeCell ref="AC28:AF28"/>
    <mergeCell ref="AC29:AF29"/>
    <mergeCell ref="AC30:AF30"/>
    <mergeCell ref="AC31:AF31"/>
    <mergeCell ref="Z22:AA22"/>
    <mergeCell ref="AC24:AF24"/>
    <mergeCell ref="AC15:AF15"/>
    <mergeCell ref="AC18:AF18"/>
    <mergeCell ref="Z7:AA7"/>
    <mergeCell ref="Z8:AA8"/>
    <mergeCell ref="AG19:AH19"/>
    <mergeCell ref="AG20:AH20"/>
    <mergeCell ref="AG21:AH21"/>
    <mergeCell ref="AG22:AH22"/>
    <mergeCell ref="AG23:AH23"/>
    <mergeCell ref="AG24:AH24"/>
    <mergeCell ref="AG31:AH31"/>
    <mergeCell ref="AG32:AH32"/>
    <mergeCell ref="AG33:AH33"/>
    <mergeCell ref="AG27:AH27"/>
    <mergeCell ref="AG28:AH28"/>
    <mergeCell ref="AG29:AH29"/>
    <mergeCell ref="AG30:AH30"/>
    <mergeCell ref="AG25:AH25"/>
    <mergeCell ref="AG26:AH26"/>
    <mergeCell ref="AG34:AH34"/>
    <mergeCell ref="AG35:AH35"/>
    <mergeCell ref="R33:U33"/>
    <mergeCell ref="V25:Y25"/>
    <mergeCell ref="Z30:AA30"/>
    <mergeCell ref="V26:Y26"/>
    <mergeCell ref="R36:U36"/>
    <mergeCell ref="Z33:AA33"/>
    <mergeCell ref="Z36:AA36"/>
    <mergeCell ref="R34:U34"/>
    <mergeCell ref="V34:Y34"/>
    <mergeCell ref="AG36:AH36"/>
    <mergeCell ref="AC35:AF35"/>
    <mergeCell ref="AC34:AF34"/>
    <mergeCell ref="AC33:AF33"/>
    <mergeCell ref="AC36:AF36"/>
    <mergeCell ref="Z34:AA34"/>
    <mergeCell ref="V33:Y33"/>
    <mergeCell ref="V36:Y36"/>
    <mergeCell ref="AC25:AF25"/>
    <mergeCell ref="AC26:AF26"/>
    <mergeCell ref="V32:Y32"/>
    <mergeCell ref="R32:U32"/>
    <mergeCell ref="R30:U30"/>
    <mergeCell ref="AB3:AB6"/>
    <mergeCell ref="R10:U10"/>
    <mergeCell ref="V7:Y7"/>
    <mergeCell ref="V8:Y8"/>
    <mergeCell ref="V14:Y14"/>
    <mergeCell ref="V15:Y15"/>
    <mergeCell ref="V9:Y9"/>
    <mergeCell ref="V10:Y10"/>
    <mergeCell ref="V19:Y19"/>
    <mergeCell ref="Z9:AA9"/>
    <mergeCell ref="Z10:AA10"/>
    <mergeCell ref="Z11:AA11"/>
    <mergeCell ref="Z12:AA12"/>
    <mergeCell ref="V11:Y11"/>
    <mergeCell ref="V12:Y12"/>
    <mergeCell ref="V13:Y13"/>
    <mergeCell ref="Z3:AA6"/>
    <mergeCell ref="V3:Y6"/>
    <mergeCell ref="R3:U6"/>
    <mergeCell ref="R7:U7"/>
    <mergeCell ref="R8:U8"/>
    <mergeCell ref="R9:U9"/>
    <mergeCell ref="R18:U18"/>
    <mergeCell ref="R31:U31"/>
    <mergeCell ref="Z23:AA23"/>
    <mergeCell ref="Z24:AA24"/>
    <mergeCell ref="Z31:AA31"/>
    <mergeCell ref="Z19:AA19"/>
    <mergeCell ref="Z20:AA20"/>
    <mergeCell ref="Z21:AA21"/>
    <mergeCell ref="Z29:AA29"/>
    <mergeCell ref="R26:U26"/>
    <mergeCell ref="R27:U27"/>
    <mergeCell ref="R28:U28"/>
    <mergeCell ref="V31:Y31"/>
  </mergeCells>
  <phoneticPr fontId="5" type="noConversion"/>
  <conditionalFormatting sqref="D38:G38 M38:P38">
    <cfRule type="cellIs" dxfId="8254" priority="1" stopIfTrue="1" operator="equal">
      <formula>0</formula>
    </cfRule>
  </conditionalFormatting>
  <conditionalFormatting sqref="R7:Y36">
    <cfRule type="cellIs" dxfId="8253" priority="3" stopIfTrue="1" operator="equal">
      <formula>0</formula>
    </cfRule>
  </conditionalFormatting>
  <conditionalFormatting sqref="Z7:AA36">
    <cfRule type="cellIs" dxfId="8252" priority="4" stopIfTrue="1" operator="lessThanOrEqual">
      <formula>36526</formula>
    </cfRule>
  </conditionalFormatting>
  <hyperlinks>
    <hyperlink ref="B7:O7" location="'Form I'!A1" display="TR2500 General Specification " xr:uid="{00000000-0004-0000-0200-000000000000}"/>
    <hyperlink ref="B9:O9" location="'Form II(a)'!A1" display="Index Cont." xr:uid="{00000000-0004-0000-0200-000001000000}"/>
    <hyperlink ref="B11:O11" location="'Form III'!A1" display="Configuration Notes" xr:uid="{00000000-0004-0000-0200-000002000000}"/>
    <hyperlink ref="B12:O12" location="'Form IV'!A1" display="Site Layout" xr:uid="{00000000-0004-0000-0200-000003000000}"/>
    <hyperlink ref="B13:O13" location="'Form V'!A1" display="Basic Site Data" xr:uid="{00000000-0004-0000-0200-000004000000}"/>
    <hyperlink ref="B14:O14" location="'Form V(a)'!A1" display="Basic Site Data Cont." xr:uid="{00000000-0004-0000-0200-000005000000}"/>
    <hyperlink ref="B15:O15" location="'Form V(b)'!A1" display="Basic Site Data Cont." xr:uid="{00000000-0004-0000-0200-000006000000}"/>
    <hyperlink ref="B17:O17" location="'Form VI'!A1" display="Intersection Phase Data" xr:uid="{00000000-0004-0000-0200-000007000000}"/>
    <hyperlink ref="B25:O25" location="'Form XIII(a)'!A1" display="Prohibited/AlternativeStage Cont." xr:uid="{00000000-0004-0000-0200-000008000000}"/>
    <hyperlink ref="B26:O26" location="'Form XIII(b)'!A1" display="Prohibited/AlternativeStage Cont." xr:uid="{00000000-0004-0000-0200-000009000000}"/>
    <hyperlink ref="B27:O27" location="'Form XIII(c)'!A1" display="Prohibited/AlternativeStage Cont." xr:uid="{00000000-0004-0000-0200-00000A000000}"/>
    <hyperlink ref="B28:O28" location="'Form XIII(d)'!A1" display="Prohibited/AlternativeStage Cont." xr:uid="{00000000-0004-0000-0200-00000B000000}"/>
    <hyperlink ref="B29:O29" location="'Form XIII(e)'!A1" display="Prohibited/AlternativeStage Cont." xr:uid="{00000000-0004-0000-0200-00000C000000}"/>
    <hyperlink ref="B30:O30" location="'Form XIII(f)'!A1" display="Prohibited/AlternativeStage Cont." xr:uid="{00000000-0004-0000-0200-00000D000000}"/>
    <hyperlink ref="B31:O31" location="'Form XIII(g)'!A1" display="Prohibited/AlternativeStage Cont." xr:uid="{00000000-0004-0000-0200-00000E000000}"/>
    <hyperlink ref="B33:O33" location="'Form XIV'!A1" display="Detectors and Pushbuttons" xr:uid="{00000000-0004-0000-0200-00000F000000}"/>
    <hyperlink ref="B32:O32" location="'Form XIII(h)'!A1" display="Prohibited/AlternativeStage Cont." xr:uid="{00000000-0004-0000-0200-000010000000}"/>
    <hyperlink ref="B24:O24" location="'Form XIII'!A1" display="Prohibited/Alternative Stage" xr:uid="{00000000-0004-0000-0200-000011000000}"/>
    <hyperlink ref="B23:O23" location="'Form XII'!A1" display="Fixed Time Mode &amp; Manual" xr:uid="{00000000-0004-0000-0200-000012000000}"/>
    <hyperlink ref="B22:O22" location="'Form XI'!A1" display="Use of stages" xr:uid="{00000000-0004-0000-0200-000013000000}"/>
    <hyperlink ref="B21:O21" location="'Form X'!A1" display="Additional phase delays" xr:uid="{00000000-0004-0000-0200-000014000000}"/>
    <hyperlink ref="B20:O20" location="'Form IX'!A1" display="Phase Inter-green limit values" xr:uid="{00000000-0004-0000-0200-000015000000}"/>
    <hyperlink ref="B19:O19" location="'Form VIII'!A1" display="Phase Inter-green timings" xr:uid="{00000000-0004-0000-0200-000016000000}"/>
    <hyperlink ref="B18:O18" location="'Form VII'!A1" display="Permitted Phase Combination" xr:uid="{00000000-0004-0000-0200-000017000000}"/>
    <hyperlink ref="B10:O10" location="'Form II(b)'!A1" display="Index Cont." xr:uid="{00000000-0004-0000-0200-000018000000}"/>
    <hyperlink ref="B16:O16" location="'Form V(c)'!A1" display="Basic Site Data (Continued)" xr:uid="{00000000-0004-0000-0200-000019000000}"/>
    <hyperlink ref="B34:O34" location="'Form XIV(a)'!A1" display="Master Time Clock Cont." xr:uid="{00000000-0004-0000-0200-00001A000000}"/>
    <hyperlink ref="B36:O36" location="'Form XIV(c)'!A1" display="Master Time Clock Cont." xr:uid="{00000000-0004-0000-0200-00001B000000}"/>
    <hyperlink ref="B35:O35" location="'Form XIV(b)'!A1" display="Master Time Clock Cont." xr:uid="{00000000-0004-0000-0200-00001C000000}"/>
  </hyperlinks>
  <pageMargins left="0.74803149606299213" right="0.74803149606299213" top="0.98425196850393704" bottom="0.98425196850393704" header="0.51181102362204722" footer="0.51181102362204722"/>
  <pageSetup paperSize="9" scale="95" orientation="landscape" r:id="rId1"/>
  <headerFooter alignWithMargins="0">
    <oddHeader>&amp;LITS1827E&amp;CTRAFFIC SIGNAL CONTROLLER, WORK SPECIFICATION and CONFIGURATION FORMS&amp;R&amp;G</oddHeader>
    <oddFooter>&amp;LIndex&amp;CPage &amp;P of &amp;N&amp;RForm II</oddFooter>
  </headerFooter>
  <legacyDrawing r:id="rId2"/>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67" t="s">
        <v>79</v>
      </c>
      <c r="C4" s="467"/>
      <c r="D4" s="467" t="s">
        <v>126</v>
      </c>
      <c r="E4" s="467"/>
      <c r="F4" s="467"/>
      <c r="G4" s="467"/>
      <c r="H4" s="467" t="s">
        <v>127</v>
      </c>
      <c r="I4" s="467"/>
      <c r="J4" s="467" t="s">
        <v>128</v>
      </c>
      <c r="K4" s="467"/>
      <c r="L4" s="467" t="s">
        <v>41</v>
      </c>
      <c r="M4" s="467"/>
      <c r="N4" s="467" t="s">
        <v>129</v>
      </c>
      <c r="O4" s="467"/>
      <c r="P4" s="467"/>
      <c r="Q4" s="467"/>
      <c r="R4" s="467"/>
      <c r="S4" s="467"/>
      <c r="T4" s="467"/>
      <c r="U4" s="467"/>
      <c r="V4" s="467" t="s">
        <v>328</v>
      </c>
      <c r="W4" s="467"/>
      <c r="X4" s="467" t="s">
        <v>130</v>
      </c>
      <c r="Y4" s="467"/>
      <c r="Z4" s="25"/>
      <c r="AA4" s="779" t="s">
        <v>503</v>
      </c>
      <c r="AB4" s="779"/>
      <c r="AC4" s="779"/>
      <c r="AD4" s="779"/>
      <c r="AE4" s="779"/>
      <c r="AF4" s="779"/>
      <c r="AG4" s="779"/>
      <c r="AH4" s="779"/>
      <c r="AI4" s="4"/>
    </row>
    <row r="5" spans="1:35" x14ac:dyDescent="0.2">
      <c r="A5" s="4"/>
      <c r="B5" s="467"/>
      <c r="C5" s="467"/>
      <c r="D5" s="467"/>
      <c r="E5" s="467"/>
      <c r="F5" s="467"/>
      <c r="G5" s="467"/>
      <c r="H5" s="467"/>
      <c r="I5" s="467"/>
      <c r="J5" s="467"/>
      <c r="K5" s="467"/>
      <c r="L5" s="467"/>
      <c r="M5" s="467"/>
      <c r="N5" s="467"/>
      <c r="O5" s="467"/>
      <c r="P5" s="467"/>
      <c r="Q5" s="467"/>
      <c r="R5" s="467"/>
      <c r="S5" s="467"/>
      <c r="T5" s="467"/>
      <c r="U5" s="467"/>
      <c r="V5" s="467"/>
      <c r="W5" s="467"/>
      <c r="X5" s="467"/>
      <c r="Y5" s="467"/>
      <c r="Z5" s="25"/>
      <c r="AA5" s="779"/>
      <c r="AB5" s="779"/>
      <c r="AC5" s="779"/>
      <c r="AD5" s="779"/>
      <c r="AE5" s="779"/>
      <c r="AF5" s="779"/>
      <c r="AG5" s="779"/>
      <c r="AH5" s="779"/>
      <c r="AI5" s="4"/>
    </row>
    <row r="6" spans="1:35" ht="12.75" customHeight="1" x14ac:dyDescent="0.2">
      <c r="A6" s="4"/>
      <c r="B6" s="774"/>
      <c r="C6" s="774"/>
      <c r="D6" s="774"/>
      <c r="E6" s="774"/>
      <c r="F6" s="774"/>
      <c r="G6" s="774"/>
      <c r="H6" s="772"/>
      <c r="I6" s="772"/>
      <c r="J6" s="772"/>
      <c r="K6" s="772"/>
      <c r="L6" s="772"/>
      <c r="M6" s="772"/>
      <c r="N6" s="773"/>
      <c r="O6" s="773"/>
      <c r="P6" s="773"/>
      <c r="Q6" s="773"/>
      <c r="R6" s="773"/>
      <c r="S6" s="773"/>
      <c r="T6" s="773"/>
      <c r="U6" s="773"/>
      <c r="V6" s="774"/>
      <c r="W6" s="774"/>
      <c r="X6" s="774"/>
      <c r="Y6" s="774"/>
      <c r="Z6" s="25"/>
      <c r="AA6" s="182">
        <f>IF('Form XIV'!AA6&lt;&gt;"",'Form XIV'!AA6,"")</f>
        <v>1</v>
      </c>
      <c r="AB6" s="775" t="s">
        <v>131</v>
      </c>
      <c r="AC6" s="775"/>
      <c r="AD6" s="775"/>
      <c r="AE6" s="775"/>
      <c r="AF6" s="775"/>
      <c r="AG6" s="775"/>
      <c r="AH6" s="775"/>
      <c r="AI6" s="4"/>
    </row>
    <row r="7" spans="1:35" ht="12.75" customHeight="1" x14ac:dyDescent="0.2">
      <c r="A7" s="4"/>
      <c r="B7" s="774"/>
      <c r="C7" s="774"/>
      <c r="D7" s="774"/>
      <c r="E7" s="774"/>
      <c r="F7" s="774"/>
      <c r="G7" s="774"/>
      <c r="H7" s="772"/>
      <c r="I7" s="772"/>
      <c r="J7" s="772"/>
      <c r="K7" s="772"/>
      <c r="L7" s="772"/>
      <c r="M7" s="772"/>
      <c r="N7" s="773"/>
      <c r="O7" s="773"/>
      <c r="P7" s="773"/>
      <c r="Q7" s="773"/>
      <c r="R7" s="773"/>
      <c r="S7" s="773"/>
      <c r="T7" s="773"/>
      <c r="U7" s="773"/>
      <c r="V7" s="774"/>
      <c r="W7" s="774"/>
      <c r="X7" s="774"/>
      <c r="Y7" s="774"/>
      <c r="Z7" s="25"/>
      <c r="AA7" s="182">
        <f>IF('Form XIV'!AA7&lt;&gt;"",'Form XIV'!AA7,"")</f>
        <v>2</v>
      </c>
      <c r="AB7" s="775" t="s">
        <v>132</v>
      </c>
      <c r="AC7" s="775"/>
      <c r="AD7" s="775"/>
      <c r="AE7" s="775"/>
      <c r="AF7" s="775"/>
      <c r="AG7" s="775"/>
      <c r="AH7" s="775"/>
      <c r="AI7" s="4"/>
    </row>
    <row r="8" spans="1:35" ht="12.75" customHeight="1" x14ac:dyDescent="0.2">
      <c r="A8" s="4"/>
      <c r="B8" s="774"/>
      <c r="C8" s="774"/>
      <c r="D8" s="774"/>
      <c r="E8" s="774"/>
      <c r="F8" s="774"/>
      <c r="G8" s="774"/>
      <c r="H8" s="772"/>
      <c r="I8" s="772"/>
      <c r="J8" s="772"/>
      <c r="K8" s="772"/>
      <c r="L8" s="772"/>
      <c r="M8" s="772"/>
      <c r="N8" s="773"/>
      <c r="O8" s="773"/>
      <c r="P8" s="773"/>
      <c r="Q8" s="773"/>
      <c r="R8" s="773"/>
      <c r="S8" s="773"/>
      <c r="T8" s="773"/>
      <c r="U8" s="773"/>
      <c r="V8" s="774"/>
      <c r="W8" s="774"/>
      <c r="X8" s="774"/>
      <c r="Y8" s="774"/>
      <c r="Z8" s="25"/>
      <c r="AA8" s="182">
        <f>IF('Form XIV'!AA8&lt;&gt;"",'Form XIV'!AA8,"")</f>
        <v>3</v>
      </c>
      <c r="AB8" s="775" t="s">
        <v>133</v>
      </c>
      <c r="AC8" s="775"/>
      <c r="AD8" s="775"/>
      <c r="AE8" s="775"/>
      <c r="AF8" s="775"/>
      <c r="AG8" s="775"/>
      <c r="AH8" s="775"/>
      <c r="AI8" s="4"/>
    </row>
    <row r="9" spans="1:35" ht="12.75" customHeight="1" x14ac:dyDescent="0.2">
      <c r="A9" s="4"/>
      <c r="B9" s="774"/>
      <c r="C9" s="774"/>
      <c r="D9" s="774"/>
      <c r="E9" s="774"/>
      <c r="F9" s="774"/>
      <c r="G9" s="774"/>
      <c r="H9" s="772"/>
      <c r="I9" s="772"/>
      <c r="J9" s="772"/>
      <c r="K9" s="772"/>
      <c r="L9" s="772"/>
      <c r="M9" s="772"/>
      <c r="N9" s="773"/>
      <c r="O9" s="773"/>
      <c r="P9" s="773"/>
      <c r="Q9" s="773"/>
      <c r="R9" s="773"/>
      <c r="S9" s="773"/>
      <c r="T9" s="773"/>
      <c r="U9" s="773"/>
      <c r="V9" s="774"/>
      <c r="W9" s="774"/>
      <c r="X9" s="774"/>
      <c r="Y9" s="774"/>
      <c r="Z9" s="25"/>
      <c r="AA9" s="182">
        <f>IF('Form XIV'!AA9&lt;&gt;"",'Form XIV'!AA9,"")</f>
        <v>4</v>
      </c>
      <c r="AB9" s="775" t="s">
        <v>134</v>
      </c>
      <c r="AC9" s="775"/>
      <c r="AD9" s="775"/>
      <c r="AE9" s="775"/>
      <c r="AF9" s="775"/>
      <c r="AG9" s="775"/>
      <c r="AH9" s="775"/>
      <c r="AI9" s="4"/>
    </row>
    <row r="10" spans="1:35" ht="12.75" customHeight="1" x14ac:dyDescent="0.2">
      <c r="A10" s="4"/>
      <c r="B10" s="774"/>
      <c r="C10" s="774"/>
      <c r="D10" s="774"/>
      <c r="E10" s="774"/>
      <c r="F10" s="774"/>
      <c r="G10" s="774"/>
      <c r="H10" s="772"/>
      <c r="I10" s="772"/>
      <c r="J10" s="772"/>
      <c r="K10" s="772"/>
      <c r="L10" s="772"/>
      <c r="M10" s="772"/>
      <c r="N10" s="773"/>
      <c r="O10" s="773"/>
      <c r="P10" s="773"/>
      <c r="Q10" s="773"/>
      <c r="R10" s="773"/>
      <c r="S10" s="773"/>
      <c r="T10" s="773"/>
      <c r="U10" s="773"/>
      <c r="V10" s="774"/>
      <c r="W10" s="774"/>
      <c r="X10" s="774"/>
      <c r="Y10" s="774"/>
      <c r="Z10" s="25"/>
      <c r="AA10" s="182">
        <f>IF('Form XIV'!AA10&lt;&gt;"",'Form XIV'!AA10,"")</f>
        <v>5</v>
      </c>
      <c r="AB10" s="775" t="s">
        <v>135</v>
      </c>
      <c r="AC10" s="775"/>
      <c r="AD10" s="775"/>
      <c r="AE10" s="775"/>
      <c r="AF10" s="775"/>
      <c r="AG10" s="775"/>
      <c r="AH10" s="775"/>
      <c r="AI10" s="4"/>
    </row>
    <row r="11" spans="1:35" ht="12.75" customHeight="1" x14ac:dyDescent="0.2">
      <c r="A11" s="4"/>
      <c r="B11" s="774"/>
      <c r="C11" s="774"/>
      <c r="D11" s="774"/>
      <c r="E11" s="774"/>
      <c r="F11" s="774"/>
      <c r="G11" s="774"/>
      <c r="H11" s="772"/>
      <c r="I11" s="772"/>
      <c r="J11" s="772"/>
      <c r="K11" s="772"/>
      <c r="L11" s="772"/>
      <c r="M11" s="772"/>
      <c r="N11" s="773"/>
      <c r="O11" s="773"/>
      <c r="P11" s="773"/>
      <c r="Q11" s="773"/>
      <c r="R11" s="773"/>
      <c r="S11" s="773"/>
      <c r="T11" s="773"/>
      <c r="U11" s="773"/>
      <c r="V11" s="774"/>
      <c r="W11" s="774"/>
      <c r="X11" s="774"/>
      <c r="Y11" s="774"/>
      <c r="Z11" s="25"/>
      <c r="AA11" s="182">
        <f>IF('Form XIV'!AA11&lt;&gt;"",'Form XIV'!AA11,"")</f>
        <v>6</v>
      </c>
      <c r="AB11" s="775" t="s">
        <v>136</v>
      </c>
      <c r="AC11" s="775"/>
      <c r="AD11" s="775"/>
      <c r="AE11" s="775"/>
      <c r="AF11" s="775"/>
      <c r="AG11" s="775"/>
      <c r="AH11" s="775"/>
      <c r="AI11" s="4"/>
    </row>
    <row r="12" spans="1:35" ht="12.75" customHeight="1" x14ac:dyDescent="0.2">
      <c r="A12" s="4"/>
      <c r="B12" s="774"/>
      <c r="C12" s="774"/>
      <c r="D12" s="774"/>
      <c r="E12" s="774"/>
      <c r="F12" s="774"/>
      <c r="G12" s="774"/>
      <c r="H12" s="772"/>
      <c r="I12" s="772"/>
      <c r="J12" s="772"/>
      <c r="K12" s="772"/>
      <c r="L12" s="772"/>
      <c r="M12" s="772"/>
      <c r="N12" s="773"/>
      <c r="O12" s="773"/>
      <c r="P12" s="773"/>
      <c r="Q12" s="773"/>
      <c r="R12" s="773"/>
      <c r="S12" s="773"/>
      <c r="T12" s="773"/>
      <c r="U12" s="773"/>
      <c r="V12" s="774"/>
      <c r="W12" s="774"/>
      <c r="X12" s="774"/>
      <c r="Y12" s="774"/>
      <c r="Z12" s="25"/>
      <c r="AA12" s="182">
        <f>IF('Form XIV'!AA12&lt;&gt;"",'Form XIV'!AA12,"")</f>
        <v>7</v>
      </c>
      <c r="AB12" s="775" t="s">
        <v>137</v>
      </c>
      <c r="AC12" s="775"/>
      <c r="AD12" s="775"/>
      <c r="AE12" s="775"/>
      <c r="AF12" s="775"/>
      <c r="AG12" s="775"/>
      <c r="AH12" s="775"/>
      <c r="AI12" s="4"/>
    </row>
    <row r="13" spans="1:35" ht="12.75" customHeight="1" x14ac:dyDescent="0.2">
      <c r="A13" s="4"/>
      <c r="B13" s="774"/>
      <c r="C13" s="774"/>
      <c r="D13" s="774"/>
      <c r="E13" s="774"/>
      <c r="F13" s="774"/>
      <c r="G13" s="774"/>
      <c r="H13" s="772"/>
      <c r="I13" s="772"/>
      <c r="J13" s="772"/>
      <c r="K13" s="772"/>
      <c r="L13" s="772"/>
      <c r="M13" s="772"/>
      <c r="N13" s="773"/>
      <c r="O13" s="773"/>
      <c r="P13" s="773"/>
      <c r="Q13" s="773"/>
      <c r="R13" s="773"/>
      <c r="S13" s="773"/>
      <c r="T13" s="773"/>
      <c r="U13" s="773"/>
      <c r="V13" s="774"/>
      <c r="W13" s="774"/>
      <c r="X13" s="774"/>
      <c r="Y13" s="774"/>
      <c r="Z13" s="25"/>
      <c r="AA13" s="182">
        <f>IF('Form XIV'!AA13&lt;&gt;"",'Form XIV'!AA13,"")</f>
        <v>8</v>
      </c>
      <c r="AB13" s="775" t="s">
        <v>138</v>
      </c>
      <c r="AC13" s="775"/>
      <c r="AD13" s="775"/>
      <c r="AE13" s="775"/>
      <c r="AF13" s="775"/>
      <c r="AG13" s="775"/>
      <c r="AH13" s="775"/>
      <c r="AI13" s="4"/>
    </row>
    <row r="14" spans="1:35" ht="12.75" customHeight="1" x14ac:dyDescent="0.2">
      <c r="A14" s="4"/>
      <c r="B14" s="774"/>
      <c r="C14" s="774"/>
      <c r="D14" s="774"/>
      <c r="E14" s="774"/>
      <c r="F14" s="774"/>
      <c r="G14" s="774"/>
      <c r="H14" s="772"/>
      <c r="I14" s="772"/>
      <c r="J14" s="772"/>
      <c r="K14" s="772"/>
      <c r="L14" s="772"/>
      <c r="M14" s="772"/>
      <c r="N14" s="773"/>
      <c r="O14" s="773"/>
      <c r="P14" s="773"/>
      <c r="Q14" s="773"/>
      <c r="R14" s="773"/>
      <c r="S14" s="773"/>
      <c r="T14" s="773"/>
      <c r="U14" s="773"/>
      <c r="V14" s="774"/>
      <c r="W14" s="774"/>
      <c r="X14" s="774"/>
      <c r="Y14" s="774"/>
      <c r="Z14" s="25"/>
      <c r="AA14" s="182">
        <f>IF('Form XIV'!AA14&lt;&gt;"",'Form XIV'!AA14,"")</f>
        <v>9</v>
      </c>
      <c r="AB14" s="775" t="s">
        <v>139</v>
      </c>
      <c r="AC14" s="775"/>
      <c r="AD14" s="775"/>
      <c r="AE14" s="775"/>
      <c r="AF14" s="775"/>
      <c r="AG14" s="775"/>
      <c r="AH14" s="775"/>
      <c r="AI14" s="4"/>
    </row>
    <row r="15" spans="1:35" ht="12.75" customHeight="1" x14ac:dyDescent="0.2">
      <c r="A15" s="4"/>
      <c r="B15" s="774"/>
      <c r="C15" s="774"/>
      <c r="D15" s="774"/>
      <c r="E15" s="774"/>
      <c r="F15" s="774"/>
      <c r="G15" s="774"/>
      <c r="H15" s="772"/>
      <c r="I15" s="772"/>
      <c r="J15" s="772"/>
      <c r="K15" s="772"/>
      <c r="L15" s="772"/>
      <c r="M15" s="772"/>
      <c r="N15" s="773"/>
      <c r="O15" s="773"/>
      <c r="P15" s="773"/>
      <c r="Q15" s="773"/>
      <c r="R15" s="773"/>
      <c r="S15" s="773"/>
      <c r="T15" s="773"/>
      <c r="U15" s="773"/>
      <c r="V15" s="774"/>
      <c r="W15" s="774"/>
      <c r="X15" s="774"/>
      <c r="Y15" s="774"/>
      <c r="Z15" s="25"/>
      <c r="AA15" s="182">
        <f>IF('Form XIV'!AA15&lt;&gt;"",'Form XIV'!AA15,"")</f>
        <v>10</v>
      </c>
      <c r="AB15" s="775" t="s">
        <v>140</v>
      </c>
      <c r="AC15" s="775"/>
      <c r="AD15" s="775"/>
      <c r="AE15" s="775"/>
      <c r="AF15" s="775"/>
      <c r="AG15" s="775"/>
      <c r="AH15" s="775"/>
      <c r="AI15" s="4"/>
    </row>
    <row r="16" spans="1:35" x14ac:dyDescent="0.2">
      <c r="A16" s="4"/>
      <c r="B16" s="774"/>
      <c r="C16" s="774"/>
      <c r="D16" s="774"/>
      <c r="E16" s="774"/>
      <c r="F16" s="774"/>
      <c r="G16" s="774"/>
      <c r="H16" s="772"/>
      <c r="I16" s="772"/>
      <c r="J16" s="772"/>
      <c r="K16" s="772"/>
      <c r="L16" s="772"/>
      <c r="M16" s="772"/>
      <c r="N16" s="773"/>
      <c r="O16" s="773"/>
      <c r="P16" s="773"/>
      <c r="Q16" s="773"/>
      <c r="R16" s="773"/>
      <c r="S16" s="773"/>
      <c r="T16" s="773"/>
      <c r="U16" s="773"/>
      <c r="V16" s="774"/>
      <c r="W16" s="774"/>
      <c r="X16" s="774"/>
      <c r="Y16" s="774"/>
      <c r="Z16" s="25"/>
      <c r="AA16" s="25"/>
      <c r="AB16" s="25"/>
      <c r="AC16" s="25"/>
      <c r="AD16" s="25"/>
      <c r="AE16" s="25"/>
      <c r="AF16" s="25"/>
      <c r="AG16" s="25"/>
      <c r="AH16" s="25"/>
      <c r="AI16" s="4"/>
    </row>
    <row r="17" spans="1:35" ht="12.75" customHeight="1" x14ac:dyDescent="0.2">
      <c r="A17" s="4"/>
      <c r="B17" s="774"/>
      <c r="C17" s="774"/>
      <c r="D17" s="774"/>
      <c r="E17" s="774"/>
      <c r="F17" s="774"/>
      <c r="G17" s="774"/>
      <c r="H17" s="772"/>
      <c r="I17" s="772"/>
      <c r="J17" s="772"/>
      <c r="K17" s="772"/>
      <c r="L17" s="772"/>
      <c r="M17" s="772"/>
      <c r="N17" s="773"/>
      <c r="O17" s="773"/>
      <c r="P17" s="773"/>
      <c r="Q17" s="773"/>
      <c r="R17" s="773"/>
      <c r="S17" s="773"/>
      <c r="T17" s="773"/>
      <c r="U17" s="773"/>
      <c r="V17" s="774"/>
      <c r="W17" s="774"/>
      <c r="X17" s="774"/>
      <c r="Y17" s="774"/>
      <c r="Z17" s="25"/>
      <c r="AA17" s="776"/>
      <c r="AB17" s="776"/>
      <c r="AC17" s="776"/>
      <c r="AD17" s="776"/>
      <c r="AE17" s="776"/>
      <c r="AF17" s="776"/>
      <c r="AG17" s="776"/>
      <c r="AH17" s="776"/>
      <c r="AI17" s="4"/>
    </row>
    <row r="18" spans="1:35" x14ac:dyDescent="0.2">
      <c r="A18" s="4"/>
      <c r="B18" s="774"/>
      <c r="C18" s="774"/>
      <c r="D18" s="774"/>
      <c r="E18" s="774"/>
      <c r="F18" s="774"/>
      <c r="G18" s="774"/>
      <c r="H18" s="772"/>
      <c r="I18" s="772"/>
      <c r="J18" s="772"/>
      <c r="K18" s="772"/>
      <c r="L18" s="772"/>
      <c r="M18" s="772"/>
      <c r="N18" s="773"/>
      <c r="O18" s="773"/>
      <c r="P18" s="773"/>
      <c r="Q18" s="773"/>
      <c r="R18" s="773"/>
      <c r="S18" s="773"/>
      <c r="T18" s="773"/>
      <c r="U18" s="773"/>
      <c r="V18" s="774"/>
      <c r="W18" s="774"/>
      <c r="X18" s="774"/>
      <c r="Y18" s="774"/>
      <c r="Z18" s="25"/>
      <c r="AA18" s="776"/>
      <c r="AB18" s="776"/>
      <c r="AC18" s="776"/>
      <c r="AD18" s="776"/>
      <c r="AE18" s="776"/>
      <c r="AF18" s="776"/>
      <c r="AG18" s="776"/>
      <c r="AH18" s="776"/>
      <c r="AI18" s="4"/>
    </row>
    <row r="19" spans="1:35" x14ac:dyDescent="0.2">
      <c r="A19" s="4"/>
      <c r="B19" s="774"/>
      <c r="C19" s="774"/>
      <c r="D19" s="774"/>
      <c r="E19" s="774"/>
      <c r="F19" s="774"/>
      <c r="G19" s="774"/>
      <c r="H19" s="772"/>
      <c r="I19" s="772"/>
      <c r="J19" s="772"/>
      <c r="K19" s="772"/>
      <c r="L19" s="772"/>
      <c r="M19" s="772"/>
      <c r="N19" s="773"/>
      <c r="O19" s="773"/>
      <c r="P19" s="773"/>
      <c r="Q19" s="773"/>
      <c r="R19" s="773"/>
      <c r="S19" s="773"/>
      <c r="T19" s="773"/>
      <c r="U19" s="773"/>
      <c r="V19" s="774"/>
      <c r="W19" s="774"/>
      <c r="X19" s="774"/>
      <c r="Y19" s="774"/>
      <c r="Z19" s="25"/>
      <c r="AA19" s="776"/>
      <c r="AB19" s="776"/>
      <c r="AC19" s="776"/>
      <c r="AD19" s="776"/>
      <c r="AE19" s="776"/>
      <c r="AF19" s="776"/>
      <c r="AG19" s="776"/>
      <c r="AH19" s="776"/>
      <c r="AI19" s="4"/>
    </row>
    <row r="20" spans="1:35" x14ac:dyDescent="0.2">
      <c r="A20" s="4"/>
      <c r="B20" s="774"/>
      <c r="C20" s="774"/>
      <c r="D20" s="774"/>
      <c r="E20" s="774"/>
      <c r="F20" s="774"/>
      <c r="G20" s="774"/>
      <c r="H20" s="772"/>
      <c r="I20" s="772"/>
      <c r="J20" s="772"/>
      <c r="K20" s="772"/>
      <c r="L20" s="772"/>
      <c r="M20" s="772"/>
      <c r="N20" s="773"/>
      <c r="O20" s="773"/>
      <c r="P20" s="773"/>
      <c r="Q20" s="773"/>
      <c r="R20" s="773"/>
      <c r="S20" s="773"/>
      <c r="T20" s="773"/>
      <c r="U20" s="773"/>
      <c r="V20" s="774"/>
      <c r="W20" s="774"/>
      <c r="X20" s="774"/>
      <c r="Y20" s="774"/>
      <c r="Z20" s="25"/>
      <c r="AA20" s="25"/>
      <c r="AB20" s="25"/>
      <c r="AC20" s="25"/>
      <c r="AD20" s="25"/>
      <c r="AE20" s="25"/>
      <c r="AF20" s="25"/>
      <c r="AG20" s="25"/>
      <c r="AH20" s="25"/>
      <c r="AI20" s="4"/>
    </row>
    <row r="21" spans="1:35" ht="12.75" customHeight="1" x14ac:dyDescent="0.2">
      <c r="A21" s="4"/>
      <c r="B21" s="774"/>
      <c r="C21" s="774"/>
      <c r="D21" s="774"/>
      <c r="E21" s="774"/>
      <c r="F21" s="774"/>
      <c r="G21" s="774"/>
      <c r="H21" s="772"/>
      <c r="I21" s="772"/>
      <c r="J21" s="772"/>
      <c r="K21" s="772"/>
      <c r="L21" s="772"/>
      <c r="M21" s="772"/>
      <c r="N21" s="773"/>
      <c r="O21" s="773"/>
      <c r="P21" s="773"/>
      <c r="Q21" s="773"/>
      <c r="R21" s="773"/>
      <c r="S21" s="773"/>
      <c r="T21" s="773"/>
      <c r="U21" s="773"/>
      <c r="V21" s="774"/>
      <c r="W21" s="774"/>
      <c r="X21" s="774"/>
      <c r="Y21" s="774"/>
      <c r="Z21" s="25"/>
      <c r="AA21" s="779" t="s">
        <v>328</v>
      </c>
      <c r="AB21" s="779"/>
      <c r="AC21" s="779"/>
      <c r="AD21" s="779"/>
      <c r="AE21" s="779"/>
      <c r="AF21" s="779"/>
      <c r="AG21" s="779"/>
      <c r="AH21" s="779"/>
      <c r="AI21" s="4"/>
    </row>
    <row r="22" spans="1:35" x14ac:dyDescent="0.2">
      <c r="A22" s="4"/>
      <c r="B22" s="774"/>
      <c r="C22" s="774"/>
      <c r="D22" s="774"/>
      <c r="E22" s="774"/>
      <c r="F22" s="774"/>
      <c r="G22" s="774"/>
      <c r="H22" s="772"/>
      <c r="I22" s="772"/>
      <c r="J22" s="772"/>
      <c r="K22" s="772"/>
      <c r="L22" s="772"/>
      <c r="M22" s="772"/>
      <c r="N22" s="773"/>
      <c r="O22" s="773"/>
      <c r="P22" s="773"/>
      <c r="Q22" s="773"/>
      <c r="R22" s="773"/>
      <c r="S22" s="773"/>
      <c r="T22" s="773"/>
      <c r="U22" s="773"/>
      <c r="V22" s="774"/>
      <c r="W22" s="774"/>
      <c r="X22" s="774"/>
      <c r="Y22" s="774"/>
      <c r="Z22" s="25"/>
      <c r="AA22" s="779"/>
      <c r="AB22" s="779"/>
      <c r="AC22" s="779"/>
      <c r="AD22" s="779"/>
      <c r="AE22" s="779"/>
      <c r="AF22" s="779"/>
      <c r="AG22" s="779"/>
      <c r="AH22" s="779"/>
      <c r="AI22" s="4"/>
    </row>
    <row r="23" spans="1:35" ht="12.75" customHeight="1" x14ac:dyDescent="0.2">
      <c r="A23" s="4"/>
      <c r="B23" s="774"/>
      <c r="C23" s="774"/>
      <c r="D23" s="774"/>
      <c r="E23" s="774"/>
      <c r="F23" s="774"/>
      <c r="G23" s="774"/>
      <c r="H23" s="772"/>
      <c r="I23" s="772"/>
      <c r="J23" s="772"/>
      <c r="K23" s="772"/>
      <c r="L23" s="772"/>
      <c r="M23" s="772"/>
      <c r="N23" s="773"/>
      <c r="O23" s="773"/>
      <c r="P23" s="773"/>
      <c r="Q23" s="773"/>
      <c r="R23" s="773"/>
      <c r="S23" s="773"/>
      <c r="T23" s="773"/>
      <c r="U23" s="773"/>
      <c r="V23" s="774"/>
      <c r="W23" s="774"/>
      <c r="X23" s="774"/>
      <c r="Y23" s="774"/>
      <c r="Z23" s="25"/>
      <c r="AA23" s="182">
        <f>IF('Form XIV'!AA23&lt;&gt;"",'Form XIV'!AA23,"")</f>
        <v>0</v>
      </c>
      <c r="AB23" s="776" t="s">
        <v>141</v>
      </c>
      <c r="AC23" s="776"/>
      <c r="AD23" s="776"/>
      <c r="AE23" s="776"/>
      <c r="AF23" s="776"/>
      <c r="AG23" s="776"/>
      <c r="AH23" s="776"/>
      <c r="AI23" s="4"/>
    </row>
    <row r="24" spans="1:35" ht="12.75" customHeight="1" x14ac:dyDescent="0.2">
      <c r="A24" s="4"/>
      <c r="B24" s="774"/>
      <c r="C24" s="774"/>
      <c r="D24" s="774"/>
      <c r="E24" s="774"/>
      <c r="F24" s="774"/>
      <c r="G24" s="774"/>
      <c r="H24" s="772"/>
      <c r="I24" s="772"/>
      <c r="J24" s="772"/>
      <c r="K24" s="772"/>
      <c r="L24" s="772"/>
      <c r="M24" s="772"/>
      <c r="N24" s="773"/>
      <c r="O24" s="773"/>
      <c r="P24" s="773"/>
      <c r="Q24" s="773"/>
      <c r="R24" s="773"/>
      <c r="S24" s="773"/>
      <c r="T24" s="773"/>
      <c r="U24" s="773"/>
      <c r="V24" s="774"/>
      <c r="W24" s="774"/>
      <c r="X24" s="774"/>
      <c r="Y24" s="774"/>
      <c r="Z24" s="25"/>
      <c r="AA24" s="182">
        <f>IF('Form XIV'!AA24&lt;&gt;"",'Form XIV'!AA24,"")</f>
        <v>1</v>
      </c>
      <c r="AB24" s="355" t="s">
        <v>142</v>
      </c>
      <c r="AC24" s="355"/>
      <c r="AD24" s="355"/>
      <c r="AE24" s="355"/>
      <c r="AF24" s="355"/>
      <c r="AG24" s="355"/>
      <c r="AH24" s="355"/>
      <c r="AI24" s="4"/>
    </row>
    <row r="25" spans="1:35" ht="12.75" customHeight="1" x14ac:dyDescent="0.2">
      <c r="A25" s="4"/>
      <c r="B25" s="774"/>
      <c r="C25" s="774"/>
      <c r="D25" s="774"/>
      <c r="E25" s="774"/>
      <c r="F25" s="774"/>
      <c r="G25" s="774"/>
      <c r="H25" s="772"/>
      <c r="I25" s="772"/>
      <c r="J25" s="772"/>
      <c r="K25" s="772"/>
      <c r="L25" s="772"/>
      <c r="M25" s="772"/>
      <c r="N25" s="773"/>
      <c r="O25" s="773"/>
      <c r="P25" s="773"/>
      <c r="Q25" s="773"/>
      <c r="R25" s="773"/>
      <c r="S25" s="773"/>
      <c r="T25" s="773"/>
      <c r="U25" s="773"/>
      <c r="V25" s="774"/>
      <c r="W25" s="774"/>
      <c r="X25" s="774"/>
      <c r="Y25" s="774"/>
      <c r="Z25" s="25"/>
      <c r="AA25" s="182">
        <f>IF('Form XIV'!AA25&lt;&gt;"",'Form XIV'!AA25,"")</f>
        <v>2</v>
      </c>
      <c r="AB25" s="355" t="s">
        <v>143</v>
      </c>
      <c r="AC25" s="355"/>
      <c r="AD25" s="355"/>
      <c r="AE25" s="355"/>
      <c r="AF25" s="355"/>
      <c r="AG25" s="355"/>
      <c r="AH25" s="355"/>
      <c r="AI25" s="4"/>
    </row>
    <row r="26" spans="1:35" ht="12.75" customHeight="1" x14ac:dyDescent="0.2">
      <c r="A26" s="4"/>
      <c r="B26" s="774"/>
      <c r="C26" s="774"/>
      <c r="D26" s="774"/>
      <c r="E26" s="774"/>
      <c r="F26" s="774"/>
      <c r="G26" s="774"/>
      <c r="H26" s="772"/>
      <c r="I26" s="772"/>
      <c r="J26" s="772"/>
      <c r="K26" s="772"/>
      <c r="L26" s="772"/>
      <c r="M26" s="772"/>
      <c r="N26" s="773"/>
      <c r="O26" s="773"/>
      <c r="P26" s="773"/>
      <c r="Q26" s="773"/>
      <c r="R26" s="773"/>
      <c r="S26" s="773"/>
      <c r="T26" s="773"/>
      <c r="U26" s="773"/>
      <c r="V26" s="774"/>
      <c r="W26" s="774"/>
      <c r="X26" s="774"/>
      <c r="Y26" s="774"/>
      <c r="Z26" s="25"/>
      <c r="AA26" s="182" t="str">
        <f>IF('Form XIV'!AA26&lt;&gt;"",'Form XIV'!AA26,"")</f>
        <v>2a</v>
      </c>
      <c r="AB26" s="778"/>
      <c r="AC26" s="777" t="s">
        <v>144</v>
      </c>
      <c r="AD26" s="777"/>
      <c r="AE26" s="777"/>
      <c r="AF26" s="777"/>
      <c r="AG26" s="777"/>
      <c r="AH26" s="777"/>
      <c r="AI26" s="4"/>
    </row>
    <row r="27" spans="1:35" x14ac:dyDescent="0.2">
      <c r="A27" s="4"/>
      <c r="B27" s="774"/>
      <c r="C27" s="774"/>
      <c r="D27" s="774"/>
      <c r="E27" s="774"/>
      <c r="F27" s="774"/>
      <c r="G27" s="774"/>
      <c r="H27" s="772"/>
      <c r="I27" s="772"/>
      <c r="J27" s="772"/>
      <c r="K27" s="772"/>
      <c r="L27" s="772"/>
      <c r="M27" s="772"/>
      <c r="N27" s="773"/>
      <c r="O27" s="773"/>
      <c r="P27" s="773"/>
      <c r="Q27" s="773"/>
      <c r="R27" s="773"/>
      <c r="S27" s="773"/>
      <c r="T27" s="773"/>
      <c r="U27" s="773"/>
      <c r="V27" s="774"/>
      <c r="W27" s="774"/>
      <c r="X27" s="774"/>
      <c r="Y27" s="774"/>
      <c r="Z27" s="25"/>
      <c r="AA27" s="175"/>
      <c r="AB27" s="607"/>
      <c r="AC27" s="607"/>
      <c r="AD27" s="607"/>
      <c r="AE27" s="607"/>
      <c r="AF27" s="607"/>
      <c r="AG27" s="607"/>
      <c r="AH27" s="607"/>
      <c r="AI27" s="4"/>
    </row>
    <row r="28" spans="1:35" ht="12.75" customHeight="1" x14ac:dyDescent="0.2">
      <c r="A28" s="4"/>
      <c r="B28" s="774"/>
      <c r="C28" s="774"/>
      <c r="D28" s="774"/>
      <c r="E28" s="774"/>
      <c r="F28" s="774"/>
      <c r="G28" s="774"/>
      <c r="H28" s="772"/>
      <c r="I28" s="772"/>
      <c r="J28" s="772"/>
      <c r="K28" s="772"/>
      <c r="L28" s="772"/>
      <c r="M28" s="772"/>
      <c r="N28" s="773"/>
      <c r="O28" s="773"/>
      <c r="P28" s="773"/>
      <c r="Q28" s="773"/>
      <c r="R28" s="773"/>
      <c r="S28" s="773"/>
      <c r="T28" s="773"/>
      <c r="U28" s="773"/>
      <c r="V28" s="774"/>
      <c r="W28" s="774"/>
      <c r="X28" s="774"/>
      <c r="Y28" s="774"/>
      <c r="Z28" s="25"/>
      <c r="AA28" s="182" t="str">
        <f>IF('Form XIV'!AA28&lt;&gt;"",'Form XIV'!AA28,"")</f>
        <v>2b</v>
      </c>
      <c r="AB28" s="778"/>
      <c r="AC28" s="777" t="s">
        <v>145</v>
      </c>
      <c r="AD28" s="777"/>
      <c r="AE28" s="777"/>
      <c r="AF28" s="777"/>
      <c r="AG28" s="777"/>
      <c r="AH28" s="777"/>
      <c r="AI28" s="4"/>
    </row>
    <row r="29" spans="1:35" x14ac:dyDescent="0.2">
      <c r="A29" s="4"/>
      <c r="B29" s="774"/>
      <c r="C29" s="774"/>
      <c r="D29" s="774"/>
      <c r="E29" s="774"/>
      <c r="F29" s="774"/>
      <c r="G29" s="774"/>
      <c r="H29" s="772"/>
      <c r="I29" s="772"/>
      <c r="J29" s="772"/>
      <c r="K29" s="772"/>
      <c r="L29" s="772"/>
      <c r="M29" s="772"/>
      <c r="N29" s="773"/>
      <c r="O29" s="773"/>
      <c r="P29" s="773"/>
      <c r="Q29" s="773"/>
      <c r="R29" s="773"/>
      <c r="S29" s="773"/>
      <c r="T29" s="773"/>
      <c r="U29" s="773"/>
      <c r="V29" s="774"/>
      <c r="W29" s="774"/>
      <c r="X29" s="774"/>
      <c r="Y29" s="774"/>
      <c r="Z29" s="25"/>
      <c r="AA29" s="183"/>
      <c r="AB29" s="607"/>
      <c r="AC29" s="607"/>
      <c r="AD29" s="607"/>
      <c r="AE29" s="607"/>
      <c r="AF29" s="607"/>
      <c r="AG29" s="607"/>
      <c r="AH29" s="607"/>
      <c r="AI29" s="4"/>
    </row>
    <row r="30" spans="1:35" ht="12.75" customHeight="1" x14ac:dyDescent="0.2">
      <c r="A30" s="4"/>
      <c r="B30" s="774"/>
      <c r="C30" s="774"/>
      <c r="D30" s="774"/>
      <c r="E30" s="774"/>
      <c r="F30" s="774"/>
      <c r="G30" s="774"/>
      <c r="H30" s="772"/>
      <c r="I30" s="772"/>
      <c r="J30" s="772"/>
      <c r="K30" s="772"/>
      <c r="L30" s="772"/>
      <c r="M30" s="772"/>
      <c r="N30" s="773"/>
      <c r="O30" s="773"/>
      <c r="P30" s="773"/>
      <c r="Q30" s="773"/>
      <c r="R30" s="773"/>
      <c r="S30" s="773"/>
      <c r="T30" s="773"/>
      <c r="U30" s="773"/>
      <c r="V30" s="774"/>
      <c r="W30" s="774"/>
      <c r="X30" s="774"/>
      <c r="Y30" s="774"/>
      <c r="Z30" s="25"/>
      <c r="AA30" s="182" t="str">
        <f>IF('Form XIV'!AA30&lt;&gt;"",'Form XIV'!AA30,"")</f>
        <v>2c</v>
      </c>
      <c r="AB30" s="25"/>
      <c r="AC30" s="777" t="s">
        <v>146</v>
      </c>
      <c r="AD30" s="777"/>
      <c r="AE30" s="777"/>
      <c r="AF30" s="777"/>
      <c r="AG30" s="777"/>
      <c r="AH30" s="777"/>
      <c r="AI30" s="4"/>
    </row>
    <row r="31" spans="1:35" ht="12.75" customHeight="1" x14ac:dyDescent="0.2">
      <c r="A31" s="4"/>
      <c r="B31" s="774"/>
      <c r="C31" s="774"/>
      <c r="D31" s="774"/>
      <c r="E31" s="774"/>
      <c r="F31" s="774"/>
      <c r="G31" s="774"/>
      <c r="H31" s="772"/>
      <c r="I31" s="772"/>
      <c r="J31" s="772"/>
      <c r="K31" s="772"/>
      <c r="L31" s="772"/>
      <c r="M31" s="772"/>
      <c r="N31" s="773"/>
      <c r="O31" s="773"/>
      <c r="P31" s="773"/>
      <c r="Q31" s="773"/>
      <c r="R31" s="773"/>
      <c r="S31" s="773"/>
      <c r="T31" s="773"/>
      <c r="U31" s="773"/>
      <c r="V31" s="774"/>
      <c r="W31" s="774"/>
      <c r="X31" s="774"/>
      <c r="Y31" s="774"/>
      <c r="Z31" s="25"/>
      <c r="AA31" s="182" t="str">
        <f>IF('Form XIV'!AA31&lt;&gt;"",'Form XIV'!AA31,"")</f>
        <v>2d</v>
      </c>
      <c r="AB31" s="25"/>
      <c r="AC31" s="777" t="s">
        <v>147</v>
      </c>
      <c r="AD31" s="777"/>
      <c r="AE31" s="777"/>
      <c r="AF31" s="777"/>
      <c r="AG31" s="777"/>
      <c r="AH31" s="777"/>
      <c r="AI31" s="4"/>
    </row>
    <row r="32" spans="1:35" ht="12.75" customHeight="1" x14ac:dyDescent="0.2">
      <c r="A32" s="4"/>
      <c r="B32" s="774"/>
      <c r="C32" s="774"/>
      <c r="D32" s="774"/>
      <c r="E32" s="774"/>
      <c r="F32" s="774"/>
      <c r="G32" s="774"/>
      <c r="H32" s="772"/>
      <c r="I32" s="772"/>
      <c r="J32" s="772"/>
      <c r="K32" s="772"/>
      <c r="L32" s="772"/>
      <c r="M32" s="772"/>
      <c r="N32" s="773"/>
      <c r="O32" s="773"/>
      <c r="P32" s="773"/>
      <c r="Q32" s="773"/>
      <c r="R32" s="773"/>
      <c r="S32" s="773"/>
      <c r="T32" s="773"/>
      <c r="U32" s="773"/>
      <c r="V32" s="774"/>
      <c r="W32" s="774"/>
      <c r="X32" s="774"/>
      <c r="Y32" s="774"/>
      <c r="Z32" s="25"/>
      <c r="AA32" s="182" t="str">
        <f>IF('Form XIV'!AA32&lt;&gt;"",'Form XIV'!AA32,"")</f>
        <v>2e</v>
      </c>
      <c r="AB32" s="25"/>
      <c r="AC32" s="777" t="s">
        <v>148</v>
      </c>
      <c r="AD32" s="777"/>
      <c r="AE32" s="777"/>
      <c r="AF32" s="777"/>
      <c r="AG32" s="777"/>
      <c r="AH32" s="777"/>
      <c r="AI32" s="4"/>
    </row>
    <row r="33" spans="1:35" x14ac:dyDescent="0.2">
      <c r="A33" s="4"/>
      <c r="B33" s="774"/>
      <c r="C33" s="774"/>
      <c r="D33" s="774"/>
      <c r="E33" s="774"/>
      <c r="F33" s="774"/>
      <c r="G33" s="774"/>
      <c r="H33" s="772"/>
      <c r="I33" s="772"/>
      <c r="J33" s="772"/>
      <c r="K33" s="772"/>
      <c r="L33" s="772"/>
      <c r="M33" s="772"/>
      <c r="N33" s="773"/>
      <c r="O33" s="773"/>
      <c r="P33" s="773"/>
      <c r="Q33" s="773"/>
      <c r="R33" s="773"/>
      <c r="S33" s="773"/>
      <c r="T33" s="773"/>
      <c r="U33" s="773"/>
      <c r="V33" s="774"/>
      <c r="W33" s="774"/>
      <c r="X33" s="774"/>
      <c r="Y33" s="774"/>
      <c r="Z33" s="25"/>
      <c r="AA33" s="25"/>
      <c r="AB33" s="25"/>
      <c r="AC33" s="169"/>
      <c r="AD33" s="169"/>
      <c r="AE33" s="169"/>
      <c r="AF33" s="169"/>
      <c r="AG33" s="169"/>
      <c r="AH33" s="169"/>
      <c r="AI33" s="4"/>
    </row>
    <row r="34" spans="1:35" x14ac:dyDescent="0.2">
      <c r="A34" s="4"/>
      <c r="B34" s="774"/>
      <c r="C34" s="774"/>
      <c r="D34" s="774"/>
      <c r="E34" s="774"/>
      <c r="F34" s="774"/>
      <c r="G34" s="774"/>
      <c r="H34" s="772"/>
      <c r="I34" s="772"/>
      <c r="J34" s="772"/>
      <c r="K34" s="772"/>
      <c r="L34" s="772"/>
      <c r="M34" s="772"/>
      <c r="N34" s="773"/>
      <c r="O34" s="773"/>
      <c r="P34" s="773"/>
      <c r="Q34" s="773"/>
      <c r="R34" s="773"/>
      <c r="S34" s="773"/>
      <c r="T34" s="773"/>
      <c r="U34" s="773"/>
      <c r="V34" s="774"/>
      <c r="W34" s="774"/>
      <c r="X34" s="774"/>
      <c r="Y34" s="774"/>
      <c r="Z34" s="25"/>
      <c r="AA34" s="25"/>
      <c r="AB34" s="25"/>
      <c r="AC34" s="169"/>
      <c r="AD34" s="169"/>
      <c r="AE34" s="169"/>
      <c r="AF34" s="169"/>
      <c r="AG34" s="169"/>
      <c r="AH34" s="169"/>
      <c r="AI34" s="4"/>
    </row>
    <row r="35" spans="1:35" x14ac:dyDescent="0.2">
      <c r="A35" s="4"/>
      <c r="B35" s="774"/>
      <c r="C35" s="774"/>
      <c r="D35" s="774"/>
      <c r="E35" s="774"/>
      <c r="F35" s="774"/>
      <c r="G35" s="774"/>
      <c r="H35" s="772"/>
      <c r="I35" s="772"/>
      <c r="J35" s="772"/>
      <c r="K35" s="772"/>
      <c r="L35" s="772"/>
      <c r="M35" s="772"/>
      <c r="N35" s="773"/>
      <c r="O35" s="773"/>
      <c r="P35" s="773"/>
      <c r="Q35" s="773"/>
      <c r="R35" s="773"/>
      <c r="S35" s="773"/>
      <c r="T35" s="773"/>
      <c r="U35" s="773"/>
      <c r="V35" s="774"/>
      <c r="W35" s="774"/>
      <c r="X35" s="774"/>
      <c r="Y35" s="774"/>
      <c r="Z35" s="25"/>
      <c r="AA35" s="25"/>
      <c r="AB35" s="25"/>
      <c r="AC35" s="169"/>
      <c r="AD35" s="169"/>
      <c r="AE35" s="169"/>
      <c r="AF35" s="169"/>
      <c r="AG35" s="169"/>
      <c r="AH35" s="169"/>
      <c r="AI35" s="4"/>
    </row>
    <row r="36" spans="1:35" x14ac:dyDescent="0.2">
      <c r="A36" s="4"/>
      <c r="B36" s="774"/>
      <c r="C36" s="774"/>
      <c r="D36" s="774"/>
      <c r="E36" s="774"/>
      <c r="F36" s="774"/>
      <c r="G36" s="774"/>
      <c r="H36" s="772"/>
      <c r="I36" s="772"/>
      <c r="J36" s="772"/>
      <c r="K36" s="772"/>
      <c r="L36" s="772"/>
      <c r="M36" s="772"/>
      <c r="N36" s="773"/>
      <c r="O36" s="773"/>
      <c r="P36" s="773"/>
      <c r="Q36" s="773"/>
      <c r="R36" s="773"/>
      <c r="S36" s="773"/>
      <c r="T36" s="773"/>
      <c r="U36" s="773"/>
      <c r="V36" s="774"/>
      <c r="W36" s="774"/>
      <c r="X36" s="774"/>
      <c r="Y36" s="774"/>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608"/>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4"/>
    </row>
    <row r="39" spans="1:35"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500"/>
      <c r="Q39" s="359" t="s">
        <v>2</v>
      </c>
      <c r="R39" s="359"/>
      <c r="S39" s="359"/>
      <c r="T39" s="443"/>
      <c r="U39" s="444"/>
      <c r="V39" s="385" t="s">
        <v>354</v>
      </c>
      <c r="W39" s="357"/>
      <c r="X39" s="357"/>
      <c r="Y39" s="381"/>
      <c r="Z39" s="443"/>
      <c r="AA39" s="445"/>
      <c r="AB39" s="359" t="s">
        <v>0</v>
      </c>
      <c r="AC39" s="359"/>
      <c r="AD39" s="440"/>
      <c r="AE39" s="441"/>
      <c r="AF39" s="441"/>
      <c r="AG39" s="441"/>
      <c r="AH39" s="442"/>
      <c r="AI39" s="100" t="e" vm="1">
        <v>#VALUE!</v>
      </c>
    </row>
  </sheetData>
  <sheetProtection sheet="1" selectLockedCells="1"/>
  <mergeCells count="290">
    <mergeCell ref="L10:M10"/>
    <mergeCell ref="L11:M11"/>
    <mergeCell ref="L12:M12"/>
    <mergeCell ref="L13:M13"/>
    <mergeCell ref="A39:C39"/>
    <mergeCell ref="D39:G39"/>
    <mergeCell ref="M39:P39"/>
    <mergeCell ref="AD39:AH39"/>
    <mergeCell ref="H39:L39"/>
    <mergeCell ref="Q39:S39"/>
    <mergeCell ref="T39:U39"/>
    <mergeCell ref="V39:Y39"/>
    <mergeCell ref="Z39:AA39"/>
    <mergeCell ref="D18:G18"/>
    <mergeCell ref="D32:G32"/>
    <mergeCell ref="H29:I29"/>
    <mergeCell ref="J22:K22"/>
    <mergeCell ref="J23:K23"/>
    <mergeCell ref="J24:K24"/>
    <mergeCell ref="J25:K25"/>
    <mergeCell ref="J20:K20"/>
    <mergeCell ref="J21:K21"/>
    <mergeCell ref="B17:C17"/>
    <mergeCell ref="B10:C10"/>
    <mergeCell ref="L4:M5"/>
    <mergeCell ref="N4:U5"/>
    <mergeCell ref="B4:C5"/>
    <mergeCell ref="D4:G5"/>
    <mergeCell ref="H4:I5"/>
    <mergeCell ref="J4:K5"/>
    <mergeCell ref="H6:I6"/>
    <mergeCell ref="B6:C6"/>
    <mergeCell ref="B7:C7"/>
    <mergeCell ref="D6:G6"/>
    <mergeCell ref="D7:G7"/>
    <mergeCell ref="J6:K6"/>
    <mergeCell ref="J7:K7"/>
    <mergeCell ref="B8:C8"/>
    <mergeCell ref="B9:C9"/>
    <mergeCell ref="B36:C36"/>
    <mergeCell ref="B33:C33"/>
    <mergeCell ref="B35:C35"/>
    <mergeCell ref="B23:C23"/>
    <mergeCell ref="B30:C30"/>
    <mergeCell ref="B22:C22"/>
    <mergeCell ref="B28:C28"/>
    <mergeCell ref="B29:C29"/>
    <mergeCell ref="B27:C27"/>
    <mergeCell ref="B26:C26"/>
    <mergeCell ref="B25:C25"/>
    <mergeCell ref="B24:C24"/>
    <mergeCell ref="B34:C34"/>
    <mergeCell ref="B31:C31"/>
    <mergeCell ref="B32:C32"/>
    <mergeCell ref="B18:C18"/>
    <mergeCell ref="B19:C19"/>
    <mergeCell ref="B20:C20"/>
    <mergeCell ref="B21:C21"/>
    <mergeCell ref="B14:C14"/>
    <mergeCell ref="B15:C15"/>
    <mergeCell ref="B16:C16"/>
    <mergeCell ref="B11:C11"/>
    <mergeCell ref="B12:C12"/>
    <mergeCell ref="B13:C13"/>
    <mergeCell ref="D14:G14"/>
    <mergeCell ref="D15:G15"/>
    <mergeCell ref="D16:G16"/>
    <mergeCell ref="D17:G17"/>
    <mergeCell ref="D10:G10"/>
    <mergeCell ref="D11:G11"/>
    <mergeCell ref="D12:G12"/>
    <mergeCell ref="D13:G13"/>
    <mergeCell ref="D36:G36"/>
    <mergeCell ref="D33:G33"/>
    <mergeCell ref="D35:G35"/>
    <mergeCell ref="D26:G26"/>
    <mergeCell ref="D27:G27"/>
    <mergeCell ref="D20:G20"/>
    <mergeCell ref="D21:G21"/>
    <mergeCell ref="D19:G19"/>
    <mergeCell ref="D30:G30"/>
    <mergeCell ref="D31:G31"/>
    <mergeCell ref="D22:G22"/>
    <mergeCell ref="D23:G23"/>
    <mergeCell ref="D24:G24"/>
    <mergeCell ref="D25:G25"/>
    <mergeCell ref="D34:G34"/>
    <mergeCell ref="D28:G28"/>
    <mergeCell ref="D29:G29"/>
    <mergeCell ref="D8:G8"/>
    <mergeCell ref="D9:G9"/>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H22:I22"/>
    <mergeCell ref="H23:I23"/>
    <mergeCell ref="H24:I24"/>
    <mergeCell ref="H25:I25"/>
    <mergeCell ref="H18:I18"/>
    <mergeCell ref="H19:I19"/>
    <mergeCell ref="H20:I20"/>
    <mergeCell ref="H21:I21"/>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J18:K18"/>
    <mergeCell ref="J19:K19"/>
    <mergeCell ref="L22:M22"/>
    <mergeCell ref="L23:M23"/>
    <mergeCell ref="L18:M18"/>
    <mergeCell ref="L19:M19"/>
    <mergeCell ref="L20:M20"/>
    <mergeCell ref="L21:M21"/>
    <mergeCell ref="L24:M24"/>
    <mergeCell ref="L25:M25"/>
    <mergeCell ref="L32:M32"/>
    <mergeCell ref="L36:M36"/>
    <mergeCell ref="L33:M33"/>
    <mergeCell ref="L35:M35"/>
    <mergeCell ref="L26:M26"/>
    <mergeCell ref="L27:M27"/>
    <mergeCell ref="L28:M28"/>
    <mergeCell ref="L29:M29"/>
    <mergeCell ref="L30:M30"/>
    <mergeCell ref="L31:M31"/>
    <mergeCell ref="L34:M34"/>
    <mergeCell ref="V27:W27"/>
    <mergeCell ref="V18:W18"/>
    <mergeCell ref="V19:W19"/>
    <mergeCell ref="V20:W20"/>
    <mergeCell ref="V21:W21"/>
    <mergeCell ref="V14:W14"/>
    <mergeCell ref="V15:W15"/>
    <mergeCell ref="V16:W16"/>
    <mergeCell ref="V17:W17"/>
    <mergeCell ref="N27:U27"/>
    <mergeCell ref="N18:U18"/>
    <mergeCell ref="N19:U19"/>
    <mergeCell ref="N20:U20"/>
    <mergeCell ref="N21:U21"/>
    <mergeCell ref="N28:U28"/>
    <mergeCell ref="X34:Y34"/>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V26:W26"/>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AB14:AH14"/>
    <mergeCell ref="AB15:AH15"/>
    <mergeCell ref="AA17:AH19"/>
    <mergeCell ref="B38:AH38"/>
    <mergeCell ref="AB39:AC39"/>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32:U32"/>
    <mergeCell ref="N36:U36"/>
    <mergeCell ref="X30:Y30"/>
    <mergeCell ref="X31:Y31"/>
    <mergeCell ref="X32:Y32"/>
    <mergeCell ref="V30:W30"/>
    <mergeCell ref="V31:W31"/>
    <mergeCell ref="V32:W32"/>
    <mergeCell ref="V36:W36"/>
    <mergeCell ref="X36:Y36"/>
    <mergeCell ref="V33:W33"/>
    <mergeCell ref="X33:Y33"/>
    <mergeCell ref="V34:W34"/>
    <mergeCell ref="V35:W35"/>
    <mergeCell ref="X35:Y35"/>
    <mergeCell ref="N35:U35"/>
    <mergeCell ref="N33:U33"/>
    <mergeCell ref="N34:U34"/>
    <mergeCell ref="H30:I30"/>
    <mergeCell ref="H31:I31"/>
    <mergeCell ref="H32:I32"/>
    <mergeCell ref="H36:I36"/>
    <mergeCell ref="H33:I33"/>
    <mergeCell ref="H35:I35"/>
    <mergeCell ref="J30:K30"/>
    <mergeCell ref="J31:K31"/>
    <mergeCell ref="J32:K32"/>
    <mergeCell ref="J36:K36"/>
    <mergeCell ref="J33:K33"/>
    <mergeCell ref="J35:K35"/>
    <mergeCell ref="H34:I34"/>
    <mergeCell ref="J34:K34"/>
  </mergeCells>
  <phoneticPr fontId="5" type="noConversion"/>
  <conditionalFormatting sqref="D39:G39 M39:P39">
    <cfRule type="cellIs" dxfId="176" priority="1" stopIfTrue="1" operator="equal">
      <formula>0</formula>
    </cfRule>
  </conditionalFormatting>
  <hyperlinks>
    <hyperlink ref="AI39" location="'Form II'!AC35" display="i" xr:uid="{00000000-0004-0000-1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XIV(b)</oddFooter>
  </headerFooter>
  <legacyDrawing r:id="rId2"/>
  <legacyDrawingHF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67" t="s">
        <v>79</v>
      </c>
      <c r="C4" s="467"/>
      <c r="D4" s="467" t="s">
        <v>126</v>
      </c>
      <c r="E4" s="467"/>
      <c r="F4" s="467"/>
      <c r="G4" s="467"/>
      <c r="H4" s="467" t="s">
        <v>127</v>
      </c>
      <c r="I4" s="467"/>
      <c r="J4" s="467" t="s">
        <v>128</v>
      </c>
      <c r="K4" s="467"/>
      <c r="L4" s="467" t="s">
        <v>41</v>
      </c>
      <c r="M4" s="467"/>
      <c r="N4" s="467" t="s">
        <v>129</v>
      </c>
      <c r="O4" s="467"/>
      <c r="P4" s="467"/>
      <c r="Q4" s="467"/>
      <c r="R4" s="467"/>
      <c r="S4" s="467"/>
      <c r="T4" s="467"/>
      <c r="U4" s="467"/>
      <c r="V4" s="467" t="s">
        <v>328</v>
      </c>
      <c r="W4" s="467"/>
      <c r="X4" s="467" t="s">
        <v>130</v>
      </c>
      <c r="Y4" s="467"/>
      <c r="Z4" s="25"/>
      <c r="AA4" s="779" t="s">
        <v>503</v>
      </c>
      <c r="AB4" s="779"/>
      <c r="AC4" s="779"/>
      <c r="AD4" s="779"/>
      <c r="AE4" s="779"/>
      <c r="AF4" s="779"/>
      <c r="AG4" s="779"/>
      <c r="AH4" s="779"/>
      <c r="AI4" s="4"/>
    </row>
    <row r="5" spans="1:35" x14ac:dyDescent="0.2">
      <c r="A5" s="4"/>
      <c r="B5" s="467"/>
      <c r="C5" s="467"/>
      <c r="D5" s="467"/>
      <c r="E5" s="467"/>
      <c r="F5" s="467"/>
      <c r="G5" s="467"/>
      <c r="H5" s="467"/>
      <c r="I5" s="467"/>
      <c r="J5" s="467"/>
      <c r="K5" s="467"/>
      <c r="L5" s="467"/>
      <c r="M5" s="467"/>
      <c r="N5" s="467"/>
      <c r="O5" s="467"/>
      <c r="P5" s="467"/>
      <c r="Q5" s="467"/>
      <c r="R5" s="467"/>
      <c r="S5" s="467"/>
      <c r="T5" s="467"/>
      <c r="U5" s="467"/>
      <c r="V5" s="467"/>
      <c r="W5" s="467"/>
      <c r="X5" s="467"/>
      <c r="Y5" s="467"/>
      <c r="Z5" s="25"/>
      <c r="AA5" s="779"/>
      <c r="AB5" s="779"/>
      <c r="AC5" s="779"/>
      <c r="AD5" s="779"/>
      <c r="AE5" s="779"/>
      <c r="AF5" s="779"/>
      <c r="AG5" s="779"/>
      <c r="AH5" s="779"/>
      <c r="AI5" s="4"/>
    </row>
    <row r="6" spans="1:35" ht="12.75" customHeight="1" x14ac:dyDescent="0.2">
      <c r="A6" s="4"/>
      <c r="B6" s="774"/>
      <c r="C6" s="774"/>
      <c r="D6" s="774"/>
      <c r="E6" s="774"/>
      <c r="F6" s="774"/>
      <c r="G6" s="774"/>
      <c r="H6" s="772"/>
      <c r="I6" s="772"/>
      <c r="J6" s="772"/>
      <c r="K6" s="772"/>
      <c r="L6" s="772"/>
      <c r="M6" s="772"/>
      <c r="N6" s="773"/>
      <c r="O6" s="773"/>
      <c r="P6" s="773"/>
      <c r="Q6" s="773"/>
      <c r="R6" s="773"/>
      <c r="S6" s="773"/>
      <c r="T6" s="773"/>
      <c r="U6" s="773"/>
      <c r="V6" s="774"/>
      <c r="W6" s="774"/>
      <c r="X6" s="774"/>
      <c r="Y6" s="774"/>
      <c r="Z6" s="25"/>
      <c r="AA6" s="182">
        <f>IF('Form XIV'!AA6&lt;&gt;"",'Form XIV'!AA6,"")</f>
        <v>1</v>
      </c>
      <c r="AB6" s="775" t="s">
        <v>131</v>
      </c>
      <c r="AC6" s="775"/>
      <c r="AD6" s="775"/>
      <c r="AE6" s="775"/>
      <c r="AF6" s="775"/>
      <c r="AG6" s="775"/>
      <c r="AH6" s="775"/>
      <c r="AI6" s="4"/>
    </row>
    <row r="7" spans="1:35" ht="12.75" customHeight="1" x14ac:dyDescent="0.2">
      <c r="A7" s="4"/>
      <c r="B7" s="774"/>
      <c r="C7" s="774"/>
      <c r="D7" s="774"/>
      <c r="E7" s="774"/>
      <c r="F7" s="774"/>
      <c r="G7" s="774"/>
      <c r="H7" s="772"/>
      <c r="I7" s="772"/>
      <c r="J7" s="772"/>
      <c r="K7" s="772"/>
      <c r="L7" s="772"/>
      <c r="M7" s="772"/>
      <c r="N7" s="773"/>
      <c r="O7" s="773"/>
      <c r="P7" s="773"/>
      <c r="Q7" s="773"/>
      <c r="R7" s="773"/>
      <c r="S7" s="773"/>
      <c r="T7" s="773"/>
      <c r="U7" s="773"/>
      <c r="V7" s="774"/>
      <c r="W7" s="774"/>
      <c r="X7" s="774"/>
      <c r="Y7" s="774"/>
      <c r="Z7" s="25"/>
      <c r="AA7" s="182">
        <f>IF('Form XIV'!AA7&lt;&gt;"",'Form XIV'!AA7,"")</f>
        <v>2</v>
      </c>
      <c r="AB7" s="775" t="s">
        <v>132</v>
      </c>
      <c r="AC7" s="775"/>
      <c r="AD7" s="775"/>
      <c r="AE7" s="775"/>
      <c r="AF7" s="775"/>
      <c r="AG7" s="775"/>
      <c r="AH7" s="775"/>
      <c r="AI7" s="4"/>
    </row>
    <row r="8" spans="1:35" ht="12.75" customHeight="1" x14ac:dyDescent="0.2">
      <c r="A8" s="4"/>
      <c r="B8" s="774"/>
      <c r="C8" s="774"/>
      <c r="D8" s="774"/>
      <c r="E8" s="774"/>
      <c r="F8" s="774"/>
      <c r="G8" s="774"/>
      <c r="H8" s="772"/>
      <c r="I8" s="772"/>
      <c r="J8" s="772"/>
      <c r="K8" s="772"/>
      <c r="L8" s="772"/>
      <c r="M8" s="772"/>
      <c r="N8" s="773"/>
      <c r="O8" s="773"/>
      <c r="P8" s="773"/>
      <c r="Q8" s="773"/>
      <c r="R8" s="773"/>
      <c r="S8" s="773"/>
      <c r="T8" s="773"/>
      <c r="U8" s="773"/>
      <c r="V8" s="774"/>
      <c r="W8" s="774"/>
      <c r="X8" s="774"/>
      <c r="Y8" s="774"/>
      <c r="Z8" s="25"/>
      <c r="AA8" s="182">
        <f>IF('Form XIV'!AA8&lt;&gt;"",'Form XIV'!AA8,"")</f>
        <v>3</v>
      </c>
      <c r="AB8" s="775" t="s">
        <v>133</v>
      </c>
      <c r="AC8" s="775"/>
      <c r="AD8" s="775"/>
      <c r="AE8" s="775"/>
      <c r="AF8" s="775"/>
      <c r="AG8" s="775"/>
      <c r="AH8" s="775"/>
      <c r="AI8" s="4"/>
    </row>
    <row r="9" spans="1:35" ht="12.75" customHeight="1" x14ac:dyDescent="0.2">
      <c r="A9" s="4"/>
      <c r="B9" s="774"/>
      <c r="C9" s="774"/>
      <c r="D9" s="774"/>
      <c r="E9" s="774"/>
      <c r="F9" s="774"/>
      <c r="G9" s="774"/>
      <c r="H9" s="772"/>
      <c r="I9" s="772"/>
      <c r="J9" s="772"/>
      <c r="K9" s="772"/>
      <c r="L9" s="772"/>
      <c r="M9" s="772"/>
      <c r="N9" s="773"/>
      <c r="O9" s="773"/>
      <c r="P9" s="773"/>
      <c r="Q9" s="773"/>
      <c r="R9" s="773"/>
      <c r="S9" s="773"/>
      <c r="T9" s="773"/>
      <c r="U9" s="773"/>
      <c r="V9" s="774"/>
      <c r="W9" s="774"/>
      <c r="X9" s="774"/>
      <c r="Y9" s="774"/>
      <c r="Z9" s="25"/>
      <c r="AA9" s="182">
        <f>IF('Form XIV'!AA9&lt;&gt;"",'Form XIV'!AA9,"")</f>
        <v>4</v>
      </c>
      <c r="AB9" s="775" t="s">
        <v>134</v>
      </c>
      <c r="AC9" s="775"/>
      <c r="AD9" s="775"/>
      <c r="AE9" s="775"/>
      <c r="AF9" s="775"/>
      <c r="AG9" s="775"/>
      <c r="AH9" s="775"/>
      <c r="AI9" s="4"/>
    </row>
    <row r="10" spans="1:35" ht="12.75" customHeight="1" x14ac:dyDescent="0.2">
      <c r="A10" s="4"/>
      <c r="B10" s="774"/>
      <c r="C10" s="774"/>
      <c r="D10" s="774"/>
      <c r="E10" s="774"/>
      <c r="F10" s="774"/>
      <c r="G10" s="774"/>
      <c r="H10" s="772"/>
      <c r="I10" s="772"/>
      <c r="J10" s="772"/>
      <c r="K10" s="772"/>
      <c r="L10" s="772"/>
      <c r="M10" s="772"/>
      <c r="N10" s="773"/>
      <c r="O10" s="773"/>
      <c r="P10" s="773"/>
      <c r="Q10" s="773"/>
      <c r="R10" s="773"/>
      <c r="S10" s="773"/>
      <c r="T10" s="773"/>
      <c r="U10" s="773"/>
      <c r="V10" s="774"/>
      <c r="W10" s="774"/>
      <c r="X10" s="774"/>
      <c r="Y10" s="774"/>
      <c r="Z10" s="25"/>
      <c r="AA10" s="182">
        <f>IF('Form XIV'!AA10&lt;&gt;"",'Form XIV'!AA10,"")</f>
        <v>5</v>
      </c>
      <c r="AB10" s="775" t="s">
        <v>135</v>
      </c>
      <c r="AC10" s="775"/>
      <c r="AD10" s="775"/>
      <c r="AE10" s="775"/>
      <c r="AF10" s="775"/>
      <c r="AG10" s="775"/>
      <c r="AH10" s="775"/>
      <c r="AI10" s="4"/>
    </row>
    <row r="11" spans="1:35" ht="12.75" customHeight="1" x14ac:dyDescent="0.2">
      <c r="A11" s="4"/>
      <c r="B11" s="774"/>
      <c r="C11" s="774"/>
      <c r="D11" s="774"/>
      <c r="E11" s="774"/>
      <c r="F11" s="774"/>
      <c r="G11" s="774"/>
      <c r="H11" s="772"/>
      <c r="I11" s="772"/>
      <c r="J11" s="772"/>
      <c r="K11" s="772"/>
      <c r="L11" s="772"/>
      <c r="M11" s="772"/>
      <c r="N11" s="773"/>
      <c r="O11" s="773"/>
      <c r="P11" s="773"/>
      <c r="Q11" s="773"/>
      <c r="R11" s="773"/>
      <c r="S11" s="773"/>
      <c r="T11" s="773"/>
      <c r="U11" s="773"/>
      <c r="V11" s="774"/>
      <c r="W11" s="774"/>
      <c r="X11" s="774"/>
      <c r="Y11" s="774"/>
      <c r="Z11" s="25"/>
      <c r="AA11" s="182">
        <f>IF('Form XIV'!AA11&lt;&gt;"",'Form XIV'!AA11,"")</f>
        <v>6</v>
      </c>
      <c r="AB11" s="775" t="s">
        <v>136</v>
      </c>
      <c r="AC11" s="775"/>
      <c r="AD11" s="775"/>
      <c r="AE11" s="775"/>
      <c r="AF11" s="775"/>
      <c r="AG11" s="775"/>
      <c r="AH11" s="775"/>
      <c r="AI11" s="4"/>
    </row>
    <row r="12" spans="1:35" ht="12.75" customHeight="1" x14ac:dyDescent="0.2">
      <c r="A12" s="4"/>
      <c r="B12" s="774"/>
      <c r="C12" s="774"/>
      <c r="D12" s="774"/>
      <c r="E12" s="774"/>
      <c r="F12" s="774"/>
      <c r="G12" s="774"/>
      <c r="H12" s="772"/>
      <c r="I12" s="772"/>
      <c r="J12" s="772"/>
      <c r="K12" s="772"/>
      <c r="L12" s="772"/>
      <c r="M12" s="772"/>
      <c r="N12" s="773"/>
      <c r="O12" s="773"/>
      <c r="P12" s="773"/>
      <c r="Q12" s="773"/>
      <c r="R12" s="773"/>
      <c r="S12" s="773"/>
      <c r="T12" s="773"/>
      <c r="U12" s="773"/>
      <c r="V12" s="774"/>
      <c r="W12" s="774"/>
      <c r="X12" s="774"/>
      <c r="Y12" s="774"/>
      <c r="Z12" s="25"/>
      <c r="AA12" s="182">
        <f>IF('Form XIV'!AA12&lt;&gt;"",'Form XIV'!AA12,"")</f>
        <v>7</v>
      </c>
      <c r="AB12" s="775" t="s">
        <v>137</v>
      </c>
      <c r="AC12" s="775"/>
      <c r="AD12" s="775"/>
      <c r="AE12" s="775"/>
      <c r="AF12" s="775"/>
      <c r="AG12" s="775"/>
      <c r="AH12" s="775"/>
      <c r="AI12" s="4"/>
    </row>
    <row r="13" spans="1:35" ht="12.75" customHeight="1" x14ac:dyDescent="0.2">
      <c r="A13" s="4"/>
      <c r="B13" s="774"/>
      <c r="C13" s="774"/>
      <c r="D13" s="774"/>
      <c r="E13" s="774"/>
      <c r="F13" s="774"/>
      <c r="G13" s="774"/>
      <c r="H13" s="772"/>
      <c r="I13" s="772"/>
      <c r="J13" s="772"/>
      <c r="K13" s="772"/>
      <c r="L13" s="772"/>
      <c r="M13" s="772"/>
      <c r="N13" s="773"/>
      <c r="O13" s="773"/>
      <c r="P13" s="773"/>
      <c r="Q13" s="773"/>
      <c r="R13" s="773"/>
      <c r="S13" s="773"/>
      <c r="T13" s="773"/>
      <c r="U13" s="773"/>
      <c r="V13" s="774"/>
      <c r="W13" s="774"/>
      <c r="X13" s="774"/>
      <c r="Y13" s="774"/>
      <c r="Z13" s="25"/>
      <c r="AA13" s="182">
        <f>IF('Form XIV'!AA13&lt;&gt;"",'Form XIV'!AA13,"")</f>
        <v>8</v>
      </c>
      <c r="AB13" s="775" t="s">
        <v>138</v>
      </c>
      <c r="AC13" s="775"/>
      <c r="AD13" s="775"/>
      <c r="AE13" s="775"/>
      <c r="AF13" s="775"/>
      <c r="AG13" s="775"/>
      <c r="AH13" s="775"/>
      <c r="AI13" s="4"/>
    </row>
    <row r="14" spans="1:35" ht="12.75" customHeight="1" x14ac:dyDescent="0.2">
      <c r="A14" s="4"/>
      <c r="B14" s="774"/>
      <c r="C14" s="774"/>
      <c r="D14" s="774"/>
      <c r="E14" s="774"/>
      <c r="F14" s="774"/>
      <c r="G14" s="774"/>
      <c r="H14" s="772"/>
      <c r="I14" s="772"/>
      <c r="J14" s="772"/>
      <c r="K14" s="772"/>
      <c r="L14" s="772"/>
      <c r="M14" s="772"/>
      <c r="N14" s="773"/>
      <c r="O14" s="773"/>
      <c r="P14" s="773"/>
      <c r="Q14" s="773"/>
      <c r="R14" s="773"/>
      <c r="S14" s="773"/>
      <c r="T14" s="773"/>
      <c r="U14" s="773"/>
      <c r="V14" s="774"/>
      <c r="W14" s="774"/>
      <c r="X14" s="774"/>
      <c r="Y14" s="774"/>
      <c r="Z14" s="25"/>
      <c r="AA14" s="182">
        <f>IF('Form XIV'!AA14&lt;&gt;"",'Form XIV'!AA14,"")</f>
        <v>9</v>
      </c>
      <c r="AB14" s="775" t="s">
        <v>139</v>
      </c>
      <c r="AC14" s="775"/>
      <c r="AD14" s="775"/>
      <c r="AE14" s="775"/>
      <c r="AF14" s="775"/>
      <c r="AG14" s="775"/>
      <c r="AH14" s="775"/>
      <c r="AI14" s="4"/>
    </row>
    <row r="15" spans="1:35" ht="12.75" customHeight="1" x14ac:dyDescent="0.2">
      <c r="A15" s="4"/>
      <c r="B15" s="774"/>
      <c r="C15" s="774"/>
      <c r="D15" s="774"/>
      <c r="E15" s="774"/>
      <c r="F15" s="774"/>
      <c r="G15" s="774"/>
      <c r="H15" s="772"/>
      <c r="I15" s="772"/>
      <c r="J15" s="772"/>
      <c r="K15" s="772"/>
      <c r="L15" s="772"/>
      <c r="M15" s="772"/>
      <c r="N15" s="773"/>
      <c r="O15" s="773"/>
      <c r="P15" s="773"/>
      <c r="Q15" s="773"/>
      <c r="R15" s="773"/>
      <c r="S15" s="773"/>
      <c r="T15" s="773"/>
      <c r="U15" s="773"/>
      <c r="V15" s="774"/>
      <c r="W15" s="774"/>
      <c r="X15" s="774"/>
      <c r="Y15" s="774"/>
      <c r="Z15" s="25"/>
      <c r="AA15" s="182">
        <f>IF('Form XIV'!AA15&lt;&gt;"",'Form XIV'!AA15,"")</f>
        <v>10</v>
      </c>
      <c r="AB15" s="775" t="s">
        <v>140</v>
      </c>
      <c r="AC15" s="775"/>
      <c r="AD15" s="775"/>
      <c r="AE15" s="775"/>
      <c r="AF15" s="775"/>
      <c r="AG15" s="775"/>
      <c r="AH15" s="775"/>
      <c r="AI15" s="4"/>
    </row>
    <row r="16" spans="1:35" x14ac:dyDescent="0.2">
      <c r="A16" s="4"/>
      <c r="B16" s="774"/>
      <c r="C16" s="774"/>
      <c r="D16" s="774"/>
      <c r="E16" s="774"/>
      <c r="F16" s="774"/>
      <c r="G16" s="774"/>
      <c r="H16" s="772"/>
      <c r="I16" s="772"/>
      <c r="J16" s="772"/>
      <c r="K16" s="772"/>
      <c r="L16" s="772"/>
      <c r="M16" s="772"/>
      <c r="N16" s="773"/>
      <c r="O16" s="773"/>
      <c r="P16" s="773"/>
      <c r="Q16" s="773"/>
      <c r="R16" s="773"/>
      <c r="S16" s="773"/>
      <c r="T16" s="773"/>
      <c r="U16" s="773"/>
      <c r="V16" s="774"/>
      <c r="W16" s="774"/>
      <c r="X16" s="774"/>
      <c r="Y16" s="774"/>
      <c r="Z16" s="25"/>
      <c r="AA16" s="25"/>
      <c r="AB16" s="25"/>
      <c r="AC16" s="25"/>
      <c r="AD16" s="25"/>
      <c r="AE16" s="25"/>
      <c r="AF16" s="25"/>
      <c r="AG16" s="25"/>
      <c r="AH16" s="25"/>
      <c r="AI16" s="4"/>
    </row>
    <row r="17" spans="1:35" ht="12.75" customHeight="1" x14ac:dyDescent="0.2">
      <c r="A17" s="4"/>
      <c r="B17" s="774"/>
      <c r="C17" s="774"/>
      <c r="D17" s="774"/>
      <c r="E17" s="774"/>
      <c r="F17" s="774"/>
      <c r="G17" s="774"/>
      <c r="H17" s="772"/>
      <c r="I17" s="772"/>
      <c r="J17" s="772"/>
      <c r="K17" s="772"/>
      <c r="L17" s="772"/>
      <c r="M17" s="772"/>
      <c r="N17" s="773"/>
      <c r="O17" s="773"/>
      <c r="P17" s="773"/>
      <c r="Q17" s="773"/>
      <c r="R17" s="773"/>
      <c r="S17" s="773"/>
      <c r="T17" s="773"/>
      <c r="U17" s="773"/>
      <c r="V17" s="774"/>
      <c r="W17" s="774"/>
      <c r="X17" s="774"/>
      <c r="Y17" s="774"/>
      <c r="Z17" s="25"/>
      <c r="AA17" s="776"/>
      <c r="AB17" s="776"/>
      <c r="AC17" s="776"/>
      <c r="AD17" s="776"/>
      <c r="AE17" s="776"/>
      <c r="AF17" s="776"/>
      <c r="AG17" s="776"/>
      <c r="AH17" s="776"/>
      <c r="AI17" s="4"/>
    </row>
    <row r="18" spans="1:35" x14ac:dyDescent="0.2">
      <c r="A18" s="4"/>
      <c r="B18" s="774"/>
      <c r="C18" s="774"/>
      <c r="D18" s="774"/>
      <c r="E18" s="774"/>
      <c r="F18" s="774"/>
      <c r="G18" s="774"/>
      <c r="H18" s="772"/>
      <c r="I18" s="772"/>
      <c r="J18" s="772"/>
      <c r="K18" s="772"/>
      <c r="L18" s="772"/>
      <c r="M18" s="772"/>
      <c r="N18" s="773"/>
      <c r="O18" s="773"/>
      <c r="P18" s="773"/>
      <c r="Q18" s="773"/>
      <c r="R18" s="773"/>
      <c r="S18" s="773"/>
      <c r="T18" s="773"/>
      <c r="U18" s="773"/>
      <c r="V18" s="774"/>
      <c r="W18" s="774"/>
      <c r="X18" s="774"/>
      <c r="Y18" s="774"/>
      <c r="Z18" s="25"/>
      <c r="AA18" s="776"/>
      <c r="AB18" s="776"/>
      <c r="AC18" s="776"/>
      <c r="AD18" s="776"/>
      <c r="AE18" s="776"/>
      <c r="AF18" s="776"/>
      <c r="AG18" s="776"/>
      <c r="AH18" s="776"/>
      <c r="AI18" s="4"/>
    </row>
    <row r="19" spans="1:35" x14ac:dyDescent="0.2">
      <c r="A19" s="4"/>
      <c r="B19" s="774"/>
      <c r="C19" s="774"/>
      <c r="D19" s="774"/>
      <c r="E19" s="774"/>
      <c r="F19" s="774"/>
      <c r="G19" s="774"/>
      <c r="H19" s="772"/>
      <c r="I19" s="772"/>
      <c r="J19" s="772"/>
      <c r="K19" s="772"/>
      <c r="L19" s="772"/>
      <c r="M19" s="772"/>
      <c r="N19" s="773"/>
      <c r="O19" s="773"/>
      <c r="P19" s="773"/>
      <c r="Q19" s="773"/>
      <c r="R19" s="773"/>
      <c r="S19" s="773"/>
      <c r="T19" s="773"/>
      <c r="U19" s="773"/>
      <c r="V19" s="774"/>
      <c r="W19" s="774"/>
      <c r="X19" s="774"/>
      <c r="Y19" s="774"/>
      <c r="Z19" s="25"/>
      <c r="AA19" s="776"/>
      <c r="AB19" s="776"/>
      <c r="AC19" s="776"/>
      <c r="AD19" s="776"/>
      <c r="AE19" s="776"/>
      <c r="AF19" s="776"/>
      <c r="AG19" s="776"/>
      <c r="AH19" s="776"/>
      <c r="AI19" s="4"/>
    </row>
    <row r="20" spans="1:35" x14ac:dyDescent="0.2">
      <c r="A20" s="4"/>
      <c r="B20" s="774"/>
      <c r="C20" s="774"/>
      <c r="D20" s="774"/>
      <c r="E20" s="774"/>
      <c r="F20" s="774"/>
      <c r="G20" s="774"/>
      <c r="H20" s="772"/>
      <c r="I20" s="772"/>
      <c r="J20" s="772"/>
      <c r="K20" s="772"/>
      <c r="L20" s="772"/>
      <c r="M20" s="772"/>
      <c r="N20" s="773"/>
      <c r="O20" s="773"/>
      <c r="P20" s="773"/>
      <c r="Q20" s="773"/>
      <c r="R20" s="773"/>
      <c r="S20" s="773"/>
      <c r="T20" s="773"/>
      <c r="U20" s="773"/>
      <c r="V20" s="774"/>
      <c r="W20" s="774"/>
      <c r="X20" s="774"/>
      <c r="Y20" s="774"/>
      <c r="Z20" s="25"/>
      <c r="AA20" s="25"/>
      <c r="AB20" s="25"/>
      <c r="AC20" s="25"/>
      <c r="AD20" s="25"/>
      <c r="AE20" s="25"/>
      <c r="AF20" s="25"/>
      <c r="AG20" s="25"/>
      <c r="AH20" s="25"/>
      <c r="AI20" s="4"/>
    </row>
    <row r="21" spans="1:35" ht="12.75" customHeight="1" x14ac:dyDescent="0.2">
      <c r="A21" s="4"/>
      <c r="B21" s="774"/>
      <c r="C21" s="774"/>
      <c r="D21" s="774"/>
      <c r="E21" s="774"/>
      <c r="F21" s="774"/>
      <c r="G21" s="774"/>
      <c r="H21" s="772"/>
      <c r="I21" s="772"/>
      <c r="J21" s="772"/>
      <c r="K21" s="772"/>
      <c r="L21" s="772"/>
      <c r="M21" s="772"/>
      <c r="N21" s="773"/>
      <c r="O21" s="773"/>
      <c r="P21" s="773"/>
      <c r="Q21" s="773"/>
      <c r="R21" s="773"/>
      <c r="S21" s="773"/>
      <c r="T21" s="773"/>
      <c r="U21" s="773"/>
      <c r="V21" s="774"/>
      <c r="W21" s="774"/>
      <c r="X21" s="774"/>
      <c r="Y21" s="774"/>
      <c r="Z21" s="25"/>
      <c r="AA21" s="779" t="s">
        <v>328</v>
      </c>
      <c r="AB21" s="779"/>
      <c r="AC21" s="779"/>
      <c r="AD21" s="779"/>
      <c r="AE21" s="779"/>
      <c r="AF21" s="779"/>
      <c r="AG21" s="779"/>
      <c r="AH21" s="779"/>
      <c r="AI21" s="4"/>
    </row>
    <row r="22" spans="1:35" x14ac:dyDescent="0.2">
      <c r="A22" s="4"/>
      <c r="B22" s="774"/>
      <c r="C22" s="774"/>
      <c r="D22" s="774"/>
      <c r="E22" s="774"/>
      <c r="F22" s="774"/>
      <c r="G22" s="774"/>
      <c r="H22" s="772"/>
      <c r="I22" s="772"/>
      <c r="J22" s="772"/>
      <c r="K22" s="772"/>
      <c r="L22" s="772"/>
      <c r="M22" s="772"/>
      <c r="N22" s="773"/>
      <c r="O22" s="773"/>
      <c r="P22" s="773"/>
      <c r="Q22" s="773"/>
      <c r="R22" s="773"/>
      <c r="S22" s="773"/>
      <c r="T22" s="773"/>
      <c r="U22" s="773"/>
      <c r="V22" s="774"/>
      <c r="W22" s="774"/>
      <c r="X22" s="774"/>
      <c r="Y22" s="774"/>
      <c r="Z22" s="25"/>
      <c r="AA22" s="779"/>
      <c r="AB22" s="779"/>
      <c r="AC22" s="779"/>
      <c r="AD22" s="779"/>
      <c r="AE22" s="779"/>
      <c r="AF22" s="779"/>
      <c r="AG22" s="779"/>
      <c r="AH22" s="779"/>
      <c r="AI22" s="4"/>
    </row>
    <row r="23" spans="1:35" ht="12.75" customHeight="1" x14ac:dyDescent="0.2">
      <c r="A23" s="4"/>
      <c r="B23" s="774"/>
      <c r="C23" s="774"/>
      <c r="D23" s="774"/>
      <c r="E23" s="774"/>
      <c r="F23" s="774"/>
      <c r="G23" s="774"/>
      <c r="H23" s="772"/>
      <c r="I23" s="772"/>
      <c r="J23" s="772"/>
      <c r="K23" s="772"/>
      <c r="L23" s="772"/>
      <c r="M23" s="772"/>
      <c r="N23" s="773"/>
      <c r="O23" s="773"/>
      <c r="P23" s="773"/>
      <c r="Q23" s="773"/>
      <c r="R23" s="773"/>
      <c r="S23" s="773"/>
      <c r="T23" s="773"/>
      <c r="U23" s="773"/>
      <c r="V23" s="774"/>
      <c r="W23" s="774"/>
      <c r="X23" s="774"/>
      <c r="Y23" s="774"/>
      <c r="Z23" s="25"/>
      <c r="AA23" s="182">
        <f>IF('Form XIV'!AA23&lt;&gt;"",'Form XIV'!AA23,"")</f>
        <v>0</v>
      </c>
      <c r="AB23" s="776" t="s">
        <v>141</v>
      </c>
      <c r="AC23" s="776"/>
      <c r="AD23" s="776"/>
      <c r="AE23" s="776"/>
      <c r="AF23" s="776"/>
      <c r="AG23" s="776"/>
      <c r="AH23" s="776"/>
      <c r="AI23" s="4"/>
    </row>
    <row r="24" spans="1:35" ht="12.75" customHeight="1" x14ac:dyDescent="0.2">
      <c r="A24" s="4"/>
      <c r="B24" s="774"/>
      <c r="C24" s="774"/>
      <c r="D24" s="774"/>
      <c r="E24" s="774"/>
      <c r="F24" s="774"/>
      <c r="G24" s="774"/>
      <c r="H24" s="772"/>
      <c r="I24" s="772"/>
      <c r="J24" s="772"/>
      <c r="K24" s="772"/>
      <c r="L24" s="772"/>
      <c r="M24" s="772"/>
      <c r="N24" s="773"/>
      <c r="O24" s="773"/>
      <c r="P24" s="773"/>
      <c r="Q24" s="773"/>
      <c r="R24" s="773"/>
      <c r="S24" s="773"/>
      <c r="T24" s="773"/>
      <c r="U24" s="773"/>
      <c r="V24" s="774"/>
      <c r="W24" s="774"/>
      <c r="X24" s="774"/>
      <c r="Y24" s="774"/>
      <c r="Z24" s="25"/>
      <c r="AA24" s="182">
        <f>IF('Form XIV'!AA24&lt;&gt;"",'Form XIV'!AA24,"")</f>
        <v>1</v>
      </c>
      <c r="AB24" s="355" t="s">
        <v>142</v>
      </c>
      <c r="AC24" s="355"/>
      <c r="AD24" s="355"/>
      <c r="AE24" s="355"/>
      <c r="AF24" s="355"/>
      <c r="AG24" s="355"/>
      <c r="AH24" s="355"/>
      <c r="AI24" s="4"/>
    </row>
    <row r="25" spans="1:35" ht="12.75" customHeight="1" x14ac:dyDescent="0.2">
      <c r="A25" s="4"/>
      <c r="B25" s="774"/>
      <c r="C25" s="774"/>
      <c r="D25" s="774"/>
      <c r="E25" s="774"/>
      <c r="F25" s="774"/>
      <c r="G25" s="774"/>
      <c r="H25" s="772"/>
      <c r="I25" s="772"/>
      <c r="J25" s="772"/>
      <c r="K25" s="772"/>
      <c r="L25" s="772"/>
      <c r="M25" s="772"/>
      <c r="N25" s="773"/>
      <c r="O25" s="773"/>
      <c r="P25" s="773"/>
      <c r="Q25" s="773"/>
      <c r="R25" s="773"/>
      <c r="S25" s="773"/>
      <c r="T25" s="773"/>
      <c r="U25" s="773"/>
      <c r="V25" s="774"/>
      <c r="W25" s="774"/>
      <c r="X25" s="774"/>
      <c r="Y25" s="774"/>
      <c r="Z25" s="25"/>
      <c r="AA25" s="182">
        <f>IF('Form XIV'!AA25&lt;&gt;"",'Form XIV'!AA25,"")</f>
        <v>2</v>
      </c>
      <c r="AB25" s="355" t="s">
        <v>143</v>
      </c>
      <c r="AC25" s="355"/>
      <c r="AD25" s="355"/>
      <c r="AE25" s="355"/>
      <c r="AF25" s="355"/>
      <c r="AG25" s="355"/>
      <c r="AH25" s="355"/>
      <c r="AI25" s="4"/>
    </row>
    <row r="26" spans="1:35" ht="12.75" customHeight="1" x14ac:dyDescent="0.2">
      <c r="A26" s="4"/>
      <c r="B26" s="774"/>
      <c r="C26" s="774"/>
      <c r="D26" s="774"/>
      <c r="E26" s="774"/>
      <c r="F26" s="774"/>
      <c r="G26" s="774"/>
      <c r="H26" s="772"/>
      <c r="I26" s="772"/>
      <c r="J26" s="772"/>
      <c r="K26" s="772"/>
      <c r="L26" s="772"/>
      <c r="M26" s="772"/>
      <c r="N26" s="773"/>
      <c r="O26" s="773"/>
      <c r="P26" s="773"/>
      <c r="Q26" s="773"/>
      <c r="R26" s="773"/>
      <c r="S26" s="773"/>
      <c r="T26" s="773"/>
      <c r="U26" s="773"/>
      <c r="V26" s="774"/>
      <c r="W26" s="774"/>
      <c r="X26" s="774"/>
      <c r="Y26" s="774"/>
      <c r="Z26" s="25"/>
      <c r="AA26" s="182" t="str">
        <f>IF('Form XIV'!AA26&lt;&gt;"",'Form XIV'!AA26,"")</f>
        <v>2a</v>
      </c>
      <c r="AB26" s="778"/>
      <c r="AC26" s="777" t="s">
        <v>144</v>
      </c>
      <c r="AD26" s="777"/>
      <c r="AE26" s="777"/>
      <c r="AF26" s="777"/>
      <c r="AG26" s="777"/>
      <c r="AH26" s="777"/>
      <c r="AI26" s="4"/>
    </row>
    <row r="27" spans="1:35" x14ac:dyDescent="0.2">
      <c r="A27" s="4"/>
      <c r="B27" s="774"/>
      <c r="C27" s="774"/>
      <c r="D27" s="774"/>
      <c r="E27" s="774"/>
      <c r="F27" s="774"/>
      <c r="G27" s="774"/>
      <c r="H27" s="772"/>
      <c r="I27" s="772"/>
      <c r="J27" s="772"/>
      <c r="K27" s="772"/>
      <c r="L27" s="772"/>
      <c r="M27" s="772"/>
      <c r="N27" s="773"/>
      <c r="O27" s="773"/>
      <c r="P27" s="773"/>
      <c r="Q27" s="773"/>
      <c r="R27" s="773"/>
      <c r="S27" s="773"/>
      <c r="T27" s="773"/>
      <c r="U27" s="773"/>
      <c r="V27" s="774"/>
      <c r="W27" s="774"/>
      <c r="X27" s="774"/>
      <c r="Y27" s="774"/>
      <c r="Z27" s="25"/>
      <c r="AA27" s="175"/>
      <c r="AB27" s="607"/>
      <c r="AC27" s="607"/>
      <c r="AD27" s="607"/>
      <c r="AE27" s="607"/>
      <c r="AF27" s="607"/>
      <c r="AG27" s="607"/>
      <c r="AH27" s="607"/>
      <c r="AI27" s="4"/>
    </row>
    <row r="28" spans="1:35" ht="12.75" customHeight="1" x14ac:dyDescent="0.2">
      <c r="A28" s="4"/>
      <c r="B28" s="774"/>
      <c r="C28" s="774"/>
      <c r="D28" s="774"/>
      <c r="E28" s="774"/>
      <c r="F28" s="774"/>
      <c r="G28" s="774"/>
      <c r="H28" s="772"/>
      <c r="I28" s="772"/>
      <c r="J28" s="772"/>
      <c r="K28" s="772"/>
      <c r="L28" s="772"/>
      <c r="M28" s="772"/>
      <c r="N28" s="773"/>
      <c r="O28" s="773"/>
      <c r="P28" s="773"/>
      <c r="Q28" s="773"/>
      <c r="R28" s="773"/>
      <c r="S28" s="773"/>
      <c r="T28" s="773"/>
      <c r="U28" s="773"/>
      <c r="V28" s="774"/>
      <c r="W28" s="774"/>
      <c r="X28" s="774"/>
      <c r="Y28" s="774"/>
      <c r="Z28" s="25"/>
      <c r="AA28" s="182" t="str">
        <f>IF('Form XIV'!AA28&lt;&gt;"",'Form XIV'!AA28,"")</f>
        <v>2b</v>
      </c>
      <c r="AB28" s="778"/>
      <c r="AC28" s="777" t="s">
        <v>145</v>
      </c>
      <c r="AD28" s="777"/>
      <c r="AE28" s="777"/>
      <c r="AF28" s="777"/>
      <c r="AG28" s="777"/>
      <c r="AH28" s="777"/>
      <c r="AI28" s="4"/>
    </row>
    <row r="29" spans="1:35" x14ac:dyDescent="0.2">
      <c r="A29" s="4"/>
      <c r="B29" s="774"/>
      <c r="C29" s="774"/>
      <c r="D29" s="774"/>
      <c r="E29" s="774"/>
      <c r="F29" s="774"/>
      <c r="G29" s="774"/>
      <c r="H29" s="772"/>
      <c r="I29" s="772"/>
      <c r="J29" s="772"/>
      <c r="K29" s="772"/>
      <c r="L29" s="772"/>
      <c r="M29" s="772"/>
      <c r="N29" s="773"/>
      <c r="O29" s="773"/>
      <c r="P29" s="773"/>
      <c r="Q29" s="773"/>
      <c r="R29" s="773"/>
      <c r="S29" s="773"/>
      <c r="T29" s="773"/>
      <c r="U29" s="773"/>
      <c r="V29" s="774"/>
      <c r="W29" s="774"/>
      <c r="X29" s="774"/>
      <c r="Y29" s="774"/>
      <c r="Z29" s="25"/>
      <c r="AA29" s="183"/>
      <c r="AB29" s="607"/>
      <c r="AC29" s="607"/>
      <c r="AD29" s="607"/>
      <c r="AE29" s="607"/>
      <c r="AF29" s="607"/>
      <c r="AG29" s="607"/>
      <c r="AH29" s="607"/>
      <c r="AI29" s="4"/>
    </row>
    <row r="30" spans="1:35" ht="12.75" customHeight="1" x14ac:dyDescent="0.2">
      <c r="A30" s="4"/>
      <c r="B30" s="774"/>
      <c r="C30" s="774"/>
      <c r="D30" s="774"/>
      <c r="E30" s="774"/>
      <c r="F30" s="774"/>
      <c r="G30" s="774"/>
      <c r="H30" s="772"/>
      <c r="I30" s="772"/>
      <c r="J30" s="772"/>
      <c r="K30" s="772"/>
      <c r="L30" s="772"/>
      <c r="M30" s="772"/>
      <c r="N30" s="773"/>
      <c r="O30" s="773"/>
      <c r="P30" s="773"/>
      <c r="Q30" s="773"/>
      <c r="R30" s="773"/>
      <c r="S30" s="773"/>
      <c r="T30" s="773"/>
      <c r="U30" s="773"/>
      <c r="V30" s="774"/>
      <c r="W30" s="774"/>
      <c r="X30" s="774"/>
      <c r="Y30" s="774"/>
      <c r="Z30" s="25"/>
      <c r="AA30" s="182" t="str">
        <f>IF('Form XIV'!AA30&lt;&gt;"",'Form XIV'!AA30,"")</f>
        <v>2c</v>
      </c>
      <c r="AB30" s="25"/>
      <c r="AC30" s="777" t="s">
        <v>146</v>
      </c>
      <c r="AD30" s="777"/>
      <c r="AE30" s="777"/>
      <c r="AF30" s="777"/>
      <c r="AG30" s="777"/>
      <c r="AH30" s="777"/>
      <c r="AI30" s="4"/>
    </row>
    <row r="31" spans="1:35" ht="12.75" customHeight="1" x14ac:dyDescent="0.2">
      <c r="A31" s="4"/>
      <c r="B31" s="774"/>
      <c r="C31" s="774"/>
      <c r="D31" s="774"/>
      <c r="E31" s="774"/>
      <c r="F31" s="774"/>
      <c r="G31" s="774"/>
      <c r="H31" s="772"/>
      <c r="I31" s="772"/>
      <c r="J31" s="772"/>
      <c r="K31" s="772"/>
      <c r="L31" s="772"/>
      <c r="M31" s="772"/>
      <c r="N31" s="773"/>
      <c r="O31" s="773"/>
      <c r="P31" s="773"/>
      <c r="Q31" s="773"/>
      <c r="R31" s="773"/>
      <c r="S31" s="773"/>
      <c r="T31" s="773"/>
      <c r="U31" s="773"/>
      <c r="V31" s="774"/>
      <c r="W31" s="774"/>
      <c r="X31" s="774"/>
      <c r="Y31" s="774"/>
      <c r="Z31" s="25"/>
      <c r="AA31" s="182" t="str">
        <f>IF('Form XIV'!AA31&lt;&gt;"",'Form XIV'!AA31,"")</f>
        <v>2d</v>
      </c>
      <c r="AB31" s="25"/>
      <c r="AC31" s="777" t="s">
        <v>147</v>
      </c>
      <c r="AD31" s="777"/>
      <c r="AE31" s="777"/>
      <c r="AF31" s="777"/>
      <c r="AG31" s="777"/>
      <c r="AH31" s="777"/>
      <c r="AI31" s="4"/>
    </row>
    <row r="32" spans="1:35" ht="12.75" customHeight="1" x14ac:dyDescent="0.2">
      <c r="A32" s="4"/>
      <c r="B32" s="774"/>
      <c r="C32" s="774"/>
      <c r="D32" s="774"/>
      <c r="E32" s="774"/>
      <c r="F32" s="774"/>
      <c r="G32" s="774"/>
      <c r="H32" s="772"/>
      <c r="I32" s="772"/>
      <c r="J32" s="772"/>
      <c r="K32" s="772"/>
      <c r="L32" s="772"/>
      <c r="M32" s="772"/>
      <c r="N32" s="773"/>
      <c r="O32" s="773"/>
      <c r="P32" s="773"/>
      <c r="Q32" s="773"/>
      <c r="R32" s="773"/>
      <c r="S32" s="773"/>
      <c r="T32" s="773"/>
      <c r="U32" s="773"/>
      <c r="V32" s="774"/>
      <c r="W32" s="774"/>
      <c r="X32" s="774"/>
      <c r="Y32" s="774"/>
      <c r="Z32" s="25"/>
      <c r="AA32" s="182" t="str">
        <f>IF('Form XIV'!AA32&lt;&gt;"",'Form XIV'!AA32,"")</f>
        <v>2e</v>
      </c>
      <c r="AB32" s="25"/>
      <c r="AC32" s="777" t="s">
        <v>148</v>
      </c>
      <c r="AD32" s="777"/>
      <c r="AE32" s="777"/>
      <c r="AF32" s="777"/>
      <c r="AG32" s="777"/>
      <c r="AH32" s="777"/>
      <c r="AI32" s="4"/>
    </row>
    <row r="33" spans="1:35" x14ac:dyDescent="0.2">
      <c r="A33" s="4"/>
      <c r="B33" s="774"/>
      <c r="C33" s="774"/>
      <c r="D33" s="774"/>
      <c r="E33" s="774"/>
      <c r="F33" s="774"/>
      <c r="G33" s="774"/>
      <c r="H33" s="772"/>
      <c r="I33" s="772"/>
      <c r="J33" s="772"/>
      <c r="K33" s="772"/>
      <c r="L33" s="772"/>
      <c r="M33" s="772"/>
      <c r="N33" s="773"/>
      <c r="O33" s="773"/>
      <c r="P33" s="773"/>
      <c r="Q33" s="773"/>
      <c r="R33" s="773"/>
      <c r="S33" s="773"/>
      <c r="T33" s="773"/>
      <c r="U33" s="773"/>
      <c r="V33" s="774"/>
      <c r="W33" s="774"/>
      <c r="X33" s="774"/>
      <c r="Y33" s="774"/>
      <c r="Z33" s="25"/>
      <c r="AA33" s="25"/>
      <c r="AB33" s="25"/>
      <c r="AC33" s="169"/>
      <c r="AD33" s="169"/>
      <c r="AE33" s="169"/>
      <c r="AF33" s="169"/>
      <c r="AG33" s="169"/>
      <c r="AH33" s="169"/>
      <c r="AI33" s="4"/>
    </row>
    <row r="34" spans="1:35" x14ac:dyDescent="0.2">
      <c r="A34" s="4"/>
      <c r="B34" s="774"/>
      <c r="C34" s="774"/>
      <c r="D34" s="774"/>
      <c r="E34" s="774"/>
      <c r="F34" s="774"/>
      <c r="G34" s="774"/>
      <c r="H34" s="772"/>
      <c r="I34" s="772"/>
      <c r="J34" s="772"/>
      <c r="K34" s="772"/>
      <c r="L34" s="772"/>
      <c r="M34" s="772"/>
      <c r="N34" s="773"/>
      <c r="O34" s="773"/>
      <c r="P34" s="773"/>
      <c r="Q34" s="773"/>
      <c r="R34" s="773"/>
      <c r="S34" s="773"/>
      <c r="T34" s="773"/>
      <c r="U34" s="773"/>
      <c r="V34" s="774"/>
      <c r="W34" s="774"/>
      <c r="X34" s="774"/>
      <c r="Y34" s="774"/>
      <c r="Z34" s="25"/>
      <c r="AA34" s="25"/>
      <c r="AB34" s="25"/>
      <c r="AC34" s="169"/>
      <c r="AD34" s="169"/>
      <c r="AE34" s="169"/>
      <c r="AF34" s="169"/>
      <c r="AG34" s="169"/>
      <c r="AH34" s="169"/>
      <c r="AI34" s="4"/>
    </row>
    <row r="35" spans="1:35" x14ac:dyDescent="0.2">
      <c r="A35" s="4"/>
      <c r="B35" s="774"/>
      <c r="C35" s="774"/>
      <c r="D35" s="774"/>
      <c r="E35" s="774"/>
      <c r="F35" s="774"/>
      <c r="G35" s="774"/>
      <c r="H35" s="772"/>
      <c r="I35" s="772"/>
      <c r="J35" s="772"/>
      <c r="K35" s="772"/>
      <c r="L35" s="772"/>
      <c r="M35" s="772"/>
      <c r="N35" s="773"/>
      <c r="O35" s="773"/>
      <c r="P35" s="773"/>
      <c r="Q35" s="773"/>
      <c r="R35" s="773"/>
      <c r="S35" s="773"/>
      <c r="T35" s="773"/>
      <c r="U35" s="773"/>
      <c r="V35" s="774"/>
      <c r="W35" s="774"/>
      <c r="X35" s="774"/>
      <c r="Y35" s="774"/>
      <c r="Z35" s="25"/>
      <c r="AA35" s="25"/>
      <c r="AB35" s="25"/>
      <c r="AC35" s="169"/>
      <c r="AD35" s="169"/>
      <c r="AE35" s="169"/>
      <c r="AF35" s="169"/>
      <c r="AG35" s="169"/>
      <c r="AH35" s="169"/>
      <c r="AI35" s="4"/>
    </row>
    <row r="36" spans="1:35" x14ac:dyDescent="0.2">
      <c r="A36" s="4"/>
      <c r="B36" s="774"/>
      <c r="C36" s="774"/>
      <c r="D36" s="774"/>
      <c r="E36" s="774"/>
      <c r="F36" s="774"/>
      <c r="G36" s="774"/>
      <c r="H36" s="772"/>
      <c r="I36" s="772"/>
      <c r="J36" s="772"/>
      <c r="K36" s="772"/>
      <c r="L36" s="772"/>
      <c r="M36" s="772"/>
      <c r="N36" s="773"/>
      <c r="O36" s="773"/>
      <c r="P36" s="773"/>
      <c r="Q36" s="773"/>
      <c r="R36" s="773"/>
      <c r="S36" s="773"/>
      <c r="T36" s="773"/>
      <c r="U36" s="773"/>
      <c r="V36" s="774"/>
      <c r="W36" s="774"/>
      <c r="X36" s="774"/>
      <c r="Y36" s="774"/>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608"/>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4"/>
    </row>
    <row r="39" spans="1:35"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500"/>
      <c r="Q39" s="359" t="s">
        <v>2</v>
      </c>
      <c r="R39" s="359"/>
      <c r="S39" s="359"/>
      <c r="T39" s="443"/>
      <c r="U39" s="444"/>
      <c r="V39" s="385" t="s">
        <v>354</v>
      </c>
      <c r="W39" s="357"/>
      <c r="X39" s="357"/>
      <c r="Y39" s="381"/>
      <c r="Z39" s="443"/>
      <c r="AA39" s="445"/>
      <c r="AB39" s="359" t="s">
        <v>0</v>
      </c>
      <c r="AC39" s="359"/>
      <c r="AD39" s="440"/>
      <c r="AE39" s="441"/>
      <c r="AF39" s="441"/>
      <c r="AG39" s="441"/>
      <c r="AH39" s="442"/>
      <c r="AI39" s="100" t="e" vm="1">
        <v>#VALUE!</v>
      </c>
    </row>
  </sheetData>
  <sheetProtection sheet="1" selectLockedCells="1"/>
  <mergeCells count="290">
    <mergeCell ref="AC32:AH32"/>
    <mergeCell ref="AC28:AH29"/>
    <mergeCell ref="B33:C33"/>
    <mergeCell ref="D33:G33"/>
    <mergeCell ref="H33:I33"/>
    <mergeCell ref="J33:K33"/>
    <mergeCell ref="AC26:AH27"/>
    <mergeCell ref="B35:C35"/>
    <mergeCell ref="D35:G35"/>
    <mergeCell ref="H35:I35"/>
    <mergeCell ref="J35:K35"/>
    <mergeCell ref="B34:C34"/>
    <mergeCell ref="D34:G34"/>
    <mergeCell ref="H34:I34"/>
    <mergeCell ref="J34:K34"/>
    <mergeCell ref="AB28:AB29"/>
    <mergeCell ref="AC30:AH30"/>
    <mergeCell ref="AC31:AH31"/>
    <mergeCell ref="X31:Y31"/>
    <mergeCell ref="X32:Y32"/>
    <mergeCell ref="L33:M33"/>
    <mergeCell ref="L34:M34"/>
    <mergeCell ref="AA4:AH5"/>
    <mergeCell ref="AB6:AH6"/>
    <mergeCell ref="AB7:AH7"/>
    <mergeCell ref="AB8:AH8"/>
    <mergeCell ref="AB9:AH9"/>
    <mergeCell ref="AB10:AH10"/>
    <mergeCell ref="AB14:AH14"/>
    <mergeCell ref="AB15:AH15"/>
    <mergeCell ref="AA17:AH19"/>
    <mergeCell ref="AA21:AH22"/>
    <mergeCell ref="AB23:AH23"/>
    <mergeCell ref="AB24:AH24"/>
    <mergeCell ref="AB25:AH25"/>
    <mergeCell ref="AB11:AH11"/>
    <mergeCell ref="AB12:AH12"/>
    <mergeCell ref="AB13:AH13"/>
    <mergeCell ref="N25:U25"/>
    <mergeCell ref="N26:U26"/>
    <mergeCell ref="N21:U21"/>
    <mergeCell ref="N22:U22"/>
    <mergeCell ref="N23:U23"/>
    <mergeCell ref="N24:U24"/>
    <mergeCell ref="N13:U13"/>
    <mergeCell ref="AB26:AB27"/>
    <mergeCell ref="V13:W13"/>
    <mergeCell ref="N7:U7"/>
    <mergeCell ref="N8:U8"/>
    <mergeCell ref="N9:U9"/>
    <mergeCell ref="N10:U10"/>
    <mergeCell ref="N11:U11"/>
    <mergeCell ref="N12:U12"/>
    <mergeCell ref="N36:U36"/>
    <mergeCell ref="N33:U33"/>
    <mergeCell ref="N34:U34"/>
    <mergeCell ref="N35:U35"/>
    <mergeCell ref="N16:U16"/>
    <mergeCell ref="N17:U17"/>
    <mergeCell ref="N18:U18"/>
    <mergeCell ref="N19:U19"/>
    <mergeCell ref="N20:U20"/>
    <mergeCell ref="N27:U27"/>
    <mergeCell ref="N28:U28"/>
    <mergeCell ref="N29:U29"/>
    <mergeCell ref="N30:U30"/>
    <mergeCell ref="N31:U31"/>
    <mergeCell ref="N32:U32"/>
    <mergeCell ref="X36:Y36"/>
    <mergeCell ref="X33:Y33"/>
    <mergeCell ref="X34:Y34"/>
    <mergeCell ref="X35:Y35"/>
    <mergeCell ref="N14:U14"/>
    <mergeCell ref="N15:U15"/>
    <mergeCell ref="X25:Y25"/>
    <mergeCell ref="X26:Y26"/>
    <mergeCell ref="X27:Y27"/>
    <mergeCell ref="X16:Y16"/>
    <mergeCell ref="X17:Y17"/>
    <mergeCell ref="X18:Y18"/>
    <mergeCell ref="X19:Y19"/>
    <mergeCell ref="X20:Y20"/>
    <mergeCell ref="V25:W25"/>
    <mergeCell ref="V26:W26"/>
    <mergeCell ref="V21:W21"/>
    <mergeCell ref="V22:W22"/>
    <mergeCell ref="V23:W23"/>
    <mergeCell ref="V24:W24"/>
    <mergeCell ref="X7:Y7"/>
    <mergeCell ref="X8:Y8"/>
    <mergeCell ref="X9:Y9"/>
    <mergeCell ref="X10:Y10"/>
    <mergeCell ref="X11:Y11"/>
    <mergeCell ref="X12:Y12"/>
    <mergeCell ref="X28:Y28"/>
    <mergeCell ref="X29:Y29"/>
    <mergeCell ref="X30:Y30"/>
    <mergeCell ref="X13:Y13"/>
    <mergeCell ref="X14:Y14"/>
    <mergeCell ref="X15:Y15"/>
    <mergeCell ref="X21:Y21"/>
    <mergeCell ref="X22:Y22"/>
    <mergeCell ref="X23:Y23"/>
    <mergeCell ref="X24:Y24"/>
    <mergeCell ref="V7:W7"/>
    <mergeCell ref="V8:W8"/>
    <mergeCell ref="V9:W9"/>
    <mergeCell ref="V10:W10"/>
    <mergeCell ref="V11:W11"/>
    <mergeCell ref="V12:W12"/>
    <mergeCell ref="V36:W36"/>
    <mergeCell ref="V33:W33"/>
    <mergeCell ref="V34:W34"/>
    <mergeCell ref="V35:W35"/>
    <mergeCell ref="V16:W16"/>
    <mergeCell ref="V17:W17"/>
    <mergeCell ref="V18:W18"/>
    <mergeCell ref="V19:W19"/>
    <mergeCell ref="V20:W20"/>
    <mergeCell ref="V27:W27"/>
    <mergeCell ref="V28:W28"/>
    <mergeCell ref="V29:W29"/>
    <mergeCell ref="V30:W30"/>
    <mergeCell ref="V31:W31"/>
    <mergeCell ref="V32:W32"/>
    <mergeCell ref="V14:W14"/>
    <mergeCell ref="V15:W15"/>
    <mergeCell ref="J20:K20"/>
    <mergeCell ref="J14:K14"/>
    <mergeCell ref="L19:M19"/>
    <mergeCell ref="L14:M14"/>
    <mergeCell ref="L15:M15"/>
    <mergeCell ref="L16:M16"/>
    <mergeCell ref="L17:M17"/>
    <mergeCell ref="L18:M18"/>
    <mergeCell ref="L20:M20"/>
    <mergeCell ref="L6:M6"/>
    <mergeCell ref="L7:M7"/>
    <mergeCell ref="L8:M8"/>
    <mergeCell ref="L9:M9"/>
    <mergeCell ref="L10:M10"/>
    <mergeCell ref="L11:M11"/>
    <mergeCell ref="L12:M12"/>
    <mergeCell ref="L13:M13"/>
    <mergeCell ref="L35:M35"/>
    <mergeCell ref="L26:M26"/>
    <mergeCell ref="L27:M27"/>
    <mergeCell ref="L28:M28"/>
    <mergeCell ref="L29:M29"/>
    <mergeCell ref="L30:M30"/>
    <mergeCell ref="L32:M32"/>
    <mergeCell ref="L21:M21"/>
    <mergeCell ref="L22:M22"/>
    <mergeCell ref="L23:M23"/>
    <mergeCell ref="L24:M24"/>
    <mergeCell ref="L25:M25"/>
    <mergeCell ref="H21:I21"/>
    <mergeCell ref="H22:I22"/>
    <mergeCell ref="L36:M36"/>
    <mergeCell ref="J23:K23"/>
    <mergeCell ref="J24:K24"/>
    <mergeCell ref="J25:K25"/>
    <mergeCell ref="J26:K26"/>
    <mergeCell ref="J27:K27"/>
    <mergeCell ref="J28:K28"/>
    <mergeCell ref="J29:K29"/>
    <mergeCell ref="J30:K30"/>
    <mergeCell ref="J31:K31"/>
    <mergeCell ref="L31:M31"/>
    <mergeCell ref="J32:K32"/>
    <mergeCell ref="J36:K36"/>
    <mergeCell ref="J21:K21"/>
    <mergeCell ref="J22:K22"/>
    <mergeCell ref="H17:I17"/>
    <mergeCell ref="H18:I18"/>
    <mergeCell ref="H19:I19"/>
    <mergeCell ref="H20:I20"/>
    <mergeCell ref="D36:G36"/>
    <mergeCell ref="H6:I6"/>
    <mergeCell ref="H7:I7"/>
    <mergeCell ref="H8:I8"/>
    <mergeCell ref="H9:I9"/>
    <mergeCell ref="H10:I10"/>
    <mergeCell ref="H36:I36"/>
    <mergeCell ref="H32:I32"/>
    <mergeCell ref="H15:I15"/>
    <mergeCell ref="H16:I16"/>
    <mergeCell ref="H27:I27"/>
    <mergeCell ref="H28:I28"/>
    <mergeCell ref="H29:I29"/>
    <mergeCell ref="H30:I30"/>
    <mergeCell ref="H31:I31"/>
    <mergeCell ref="H23:I23"/>
    <mergeCell ref="H24:I24"/>
    <mergeCell ref="H25:I25"/>
    <mergeCell ref="H26:I26"/>
    <mergeCell ref="D22:G22"/>
    <mergeCell ref="D23:G23"/>
    <mergeCell ref="D24:G24"/>
    <mergeCell ref="D25:G25"/>
    <mergeCell ref="D26:G26"/>
    <mergeCell ref="D17:G17"/>
    <mergeCell ref="D18:G18"/>
    <mergeCell ref="B15:C15"/>
    <mergeCell ref="B26:C26"/>
    <mergeCell ref="B32:C32"/>
    <mergeCell ref="B18:C18"/>
    <mergeCell ref="B36:C36"/>
    <mergeCell ref="D6:G6"/>
    <mergeCell ref="D7:G7"/>
    <mergeCell ref="D8:G8"/>
    <mergeCell ref="D9:G9"/>
    <mergeCell ref="D10:G10"/>
    <mergeCell ref="D11:G11"/>
    <mergeCell ref="D12:G12"/>
    <mergeCell ref="D27:G27"/>
    <mergeCell ref="D28:G28"/>
    <mergeCell ref="D29:G29"/>
    <mergeCell ref="D30:G30"/>
    <mergeCell ref="B30:C30"/>
    <mergeCell ref="B31:C31"/>
    <mergeCell ref="B28:C28"/>
    <mergeCell ref="B29:C29"/>
    <mergeCell ref="B27:C27"/>
    <mergeCell ref="D31:G31"/>
    <mergeCell ref="D32:G32"/>
    <mergeCell ref="B23:C23"/>
    <mergeCell ref="B22:C22"/>
    <mergeCell ref="D19:G19"/>
    <mergeCell ref="D20:G20"/>
    <mergeCell ref="D21:G21"/>
    <mergeCell ref="B6:C6"/>
    <mergeCell ref="B25:C25"/>
    <mergeCell ref="B24:C24"/>
    <mergeCell ref="B7:C7"/>
    <mergeCell ref="B8:C8"/>
    <mergeCell ref="B9:C9"/>
    <mergeCell ref="B10:C10"/>
    <mergeCell ref="B11:C11"/>
    <mergeCell ref="B12:C12"/>
    <mergeCell ref="B16:C16"/>
    <mergeCell ref="B17:C17"/>
    <mergeCell ref="B19:C19"/>
    <mergeCell ref="B20:C20"/>
    <mergeCell ref="B21:C21"/>
    <mergeCell ref="D13:G13"/>
    <mergeCell ref="D14:G14"/>
    <mergeCell ref="D15:G15"/>
    <mergeCell ref="D16:G16"/>
    <mergeCell ref="B13:C13"/>
    <mergeCell ref="B14:C14"/>
    <mergeCell ref="H11:I11"/>
    <mergeCell ref="H12:I12"/>
    <mergeCell ref="H13:I13"/>
    <mergeCell ref="H14:I14"/>
    <mergeCell ref="B4:C5"/>
    <mergeCell ref="D4:G5"/>
    <mergeCell ref="H4:I5"/>
    <mergeCell ref="J4:K5"/>
    <mergeCell ref="L4:M5"/>
    <mergeCell ref="N4:U5"/>
    <mergeCell ref="V4:W5"/>
    <mergeCell ref="X4:Y5"/>
    <mergeCell ref="J19:K19"/>
    <mergeCell ref="J6:K6"/>
    <mergeCell ref="J7:K7"/>
    <mergeCell ref="V6:W6"/>
    <mergeCell ref="X6:Y6"/>
    <mergeCell ref="N6:U6"/>
    <mergeCell ref="J15:K15"/>
    <mergeCell ref="J16:K16"/>
    <mergeCell ref="J17:K17"/>
    <mergeCell ref="J18:K18"/>
    <mergeCell ref="J8:K8"/>
    <mergeCell ref="J9:K9"/>
    <mergeCell ref="J10:K10"/>
    <mergeCell ref="J11:K11"/>
    <mergeCell ref="J12:K12"/>
    <mergeCell ref="J13:K13"/>
    <mergeCell ref="V39:Y39"/>
    <mergeCell ref="Z39:AA39"/>
    <mergeCell ref="B38:AH38"/>
    <mergeCell ref="AB39:AC39"/>
    <mergeCell ref="A39:C39"/>
    <mergeCell ref="D39:G39"/>
    <mergeCell ref="M39:P39"/>
    <mergeCell ref="AD39:AH39"/>
    <mergeCell ref="H39:L39"/>
    <mergeCell ref="Q39:S39"/>
    <mergeCell ref="T39:U39"/>
  </mergeCells>
  <phoneticPr fontId="5" type="noConversion"/>
  <conditionalFormatting sqref="D39:G39 M39:P39">
    <cfRule type="cellIs" dxfId="175" priority="1" stopIfTrue="1" operator="equal">
      <formula>0</formula>
    </cfRule>
  </conditionalFormatting>
  <hyperlinks>
    <hyperlink ref="AI39" location="'Form II'!AC36" display="i" xr:uid="{00000000-0004-0000-1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XIV(c)</oddFooter>
  </headerFooter>
  <legacyDrawing r:id="rId2"/>
  <legacyDrawingHF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67" t="s">
        <v>79</v>
      </c>
      <c r="C4" s="467"/>
      <c r="D4" s="467" t="s">
        <v>126</v>
      </c>
      <c r="E4" s="467"/>
      <c r="F4" s="467"/>
      <c r="G4" s="467"/>
      <c r="H4" s="467" t="s">
        <v>127</v>
      </c>
      <c r="I4" s="467"/>
      <c r="J4" s="467" t="s">
        <v>128</v>
      </c>
      <c r="K4" s="467"/>
      <c r="L4" s="467" t="s">
        <v>41</v>
      </c>
      <c r="M4" s="467"/>
      <c r="N4" s="467" t="s">
        <v>129</v>
      </c>
      <c r="O4" s="467"/>
      <c r="P4" s="467"/>
      <c r="Q4" s="467"/>
      <c r="R4" s="467"/>
      <c r="S4" s="467"/>
      <c r="T4" s="467"/>
      <c r="U4" s="467"/>
      <c r="V4" s="467" t="s">
        <v>328</v>
      </c>
      <c r="W4" s="467"/>
      <c r="X4" s="467" t="s">
        <v>130</v>
      </c>
      <c r="Y4" s="467"/>
      <c r="Z4" s="25"/>
      <c r="AA4" s="779" t="s">
        <v>503</v>
      </c>
      <c r="AB4" s="779"/>
      <c r="AC4" s="779"/>
      <c r="AD4" s="779"/>
      <c r="AE4" s="779"/>
      <c r="AF4" s="779"/>
      <c r="AG4" s="779"/>
      <c r="AH4" s="779"/>
      <c r="AI4" s="4"/>
    </row>
    <row r="5" spans="1:35" x14ac:dyDescent="0.2">
      <c r="A5" s="4"/>
      <c r="B5" s="467"/>
      <c r="C5" s="467"/>
      <c r="D5" s="467"/>
      <c r="E5" s="467"/>
      <c r="F5" s="467"/>
      <c r="G5" s="467"/>
      <c r="H5" s="467"/>
      <c r="I5" s="467"/>
      <c r="J5" s="467"/>
      <c r="K5" s="467"/>
      <c r="L5" s="467"/>
      <c r="M5" s="467"/>
      <c r="N5" s="467"/>
      <c r="O5" s="467"/>
      <c r="P5" s="467"/>
      <c r="Q5" s="467"/>
      <c r="R5" s="467"/>
      <c r="S5" s="467"/>
      <c r="T5" s="467"/>
      <c r="U5" s="467"/>
      <c r="V5" s="467"/>
      <c r="W5" s="467"/>
      <c r="X5" s="467"/>
      <c r="Y5" s="467"/>
      <c r="Z5" s="25"/>
      <c r="AA5" s="779"/>
      <c r="AB5" s="779"/>
      <c r="AC5" s="779"/>
      <c r="AD5" s="779"/>
      <c r="AE5" s="779"/>
      <c r="AF5" s="779"/>
      <c r="AG5" s="779"/>
      <c r="AH5" s="779"/>
      <c r="AI5" s="4"/>
    </row>
    <row r="6" spans="1:35" ht="12.75" customHeight="1" x14ac:dyDescent="0.2">
      <c r="A6" s="4"/>
      <c r="B6" s="774"/>
      <c r="C6" s="774"/>
      <c r="D6" s="774"/>
      <c r="E6" s="774"/>
      <c r="F6" s="774"/>
      <c r="G6" s="774"/>
      <c r="H6" s="772"/>
      <c r="I6" s="772"/>
      <c r="J6" s="772"/>
      <c r="K6" s="772"/>
      <c r="L6" s="772"/>
      <c r="M6" s="772"/>
      <c r="N6" s="773"/>
      <c r="O6" s="773"/>
      <c r="P6" s="773"/>
      <c r="Q6" s="773"/>
      <c r="R6" s="773"/>
      <c r="S6" s="773"/>
      <c r="T6" s="773"/>
      <c r="U6" s="773"/>
      <c r="V6" s="774"/>
      <c r="W6" s="774"/>
      <c r="X6" s="774"/>
      <c r="Y6" s="774"/>
      <c r="Z6" s="25"/>
      <c r="AA6" s="182">
        <f>IF('Form XIV'!AA6&lt;&gt;"",'Form XIV'!AA6,"")</f>
        <v>1</v>
      </c>
      <c r="AB6" s="775" t="s">
        <v>131</v>
      </c>
      <c r="AC6" s="775"/>
      <c r="AD6" s="775"/>
      <c r="AE6" s="775"/>
      <c r="AF6" s="775"/>
      <c r="AG6" s="775"/>
      <c r="AH6" s="775"/>
      <c r="AI6" s="4"/>
    </row>
    <row r="7" spans="1:35" ht="12.75" customHeight="1" x14ac:dyDescent="0.2">
      <c r="A7" s="4"/>
      <c r="B7" s="774"/>
      <c r="C7" s="774"/>
      <c r="D7" s="774"/>
      <c r="E7" s="774"/>
      <c r="F7" s="774"/>
      <c r="G7" s="774"/>
      <c r="H7" s="772"/>
      <c r="I7" s="772"/>
      <c r="J7" s="772"/>
      <c r="K7" s="772"/>
      <c r="L7" s="772"/>
      <c r="M7" s="772"/>
      <c r="N7" s="773"/>
      <c r="O7" s="773"/>
      <c r="P7" s="773"/>
      <c r="Q7" s="773"/>
      <c r="R7" s="773"/>
      <c r="S7" s="773"/>
      <c r="T7" s="773"/>
      <c r="U7" s="773"/>
      <c r="V7" s="774"/>
      <c r="W7" s="774"/>
      <c r="X7" s="774"/>
      <c r="Y7" s="774"/>
      <c r="Z7" s="25"/>
      <c r="AA7" s="182">
        <f>IF('Form XIV'!AA7&lt;&gt;"",'Form XIV'!AA7,"")</f>
        <v>2</v>
      </c>
      <c r="AB7" s="775" t="s">
        <v>132</v>
      </c>
      <c r="AC7" s="775"/>
      <c r="AD7" s="775"/>
      <c r="AE7" s="775"/>
      <c r="AF7" s="775"/>
      <c r="AG7" s="775"/>
      <c r="AH7" s="775"/>
      <c r="AI7" s="4"/>
    </row>
    <row r="8" spans="1:35" ht="12.75" customHeight="1" x14ac:dyDescent="0.2">
      <c r="A8" s="4"/>
      <c r="B8" s="774"/>
      <c r="C8" s="774"/>
      <c r="D8" s="774"/>
      <c r="E8" s="774"/>
      <c r="F8" s="774"/>
      <c r="G8" s="774"/>
      <c r="H8" s="772"/>
      <c r="I8" s="772"/>
      <c r="J8" s="772"/>
      <c r="K8" s="772"/>
      <c r="L8" s="772"/>
      <c r="M8" s="772"/>
      <c r="N8" s="773"/>
      <c r="O8" s="773"/>
      <c r="P8" s="773"/>
      <c r="Q8" s="773"/>
      <c r="R8" s="773"/>
      <c r="S8" s="773"/>
      <c r="T8" s="773"/>
      <c r="U8" s="773"/>
      <c r="V8" s="774"/>
      <c r="W8" s="774"/>
      <c r="X8" s="774"/>
      <c r="Y8" s="774"/>
      <c r="Z8" s="25"/>
      <c r="AA8" s="182">
        <f>IF('Form XIV'!AA8&lt;&gt;"",'Form XIV'!AA8,"")</f>
        <v>3</v>
      </c>
      <c r="AB8" s="775" t="s">
        <v>133</v>
      </c>
      <c r="AC8" s="775"/>
      <c r="AD8" s="775"/>
      <c r="AE8" s="775"/>
      <c r="AF8" s="775"/>
      <c r="AG8" s="775"/>
      <c r="AH8" s="775"/>
      <c r="AI8" s="4"/>
    </row>
    <row r="9" spans="1:35" ht="12.75" customHeight="1" x14ac:dyDescent="0.2">
      <c r="A9" s="4"/>
      <c r="B9" s="774"/>
      <c r="C9" s="774"/>
      <c r="D9" s="774"/>
      <c r="E9" s="774"/>
      <c r="F9" s="774"/>
      <c r="G9" s="774"/>
      <c r="H9" s="772"/>
      <c r="I9" s="772"/>
      <c r="J9" s="772"/>
      <c r="K9" s="772"/>
      <c r="L9" s="772"/>
      <c r="M9" s="772"/>
      <c r="N9" s="773"/>
      <c r="O9" s="773"/>
      <c r="P9" s="773"/>
      <c r="Q9" s="773"/>
      <c r="R9" s="773"/>
      <c r="S9" s="773"/>
      <c r="T9" s="773"/>
      <c r="U9" s="773"/>
      <c r="V9" s="774"/>
      <c r="W9" s="774"/>
      <c r="X9" s="774"/>
      <c r="Y9" s="774"/>
      <c r="Z9" s="25"/>
      <c r="AA9" s="182">
        <f>IF('Form XIV'!AA9&lt;&gt;"",'Form XIV'!AA9,"")</f>
        <v>4</v>
      </c>
      <c r="AB9" s="775" t="s">
        <v>134</v>
      </c>
      <c r="AC9" s="775"/>
      <c r="AD9" s="775"/>
      <c r="AE9" s="775"/>
      <c r="AF9" s="775"/>
      <c r="AG9" s="775"/>
      <c r="AH9" s="775"/>
      <c r="AI9" s="4"/>
    </row>
    <row r="10" spans="1:35" ht="12.75" customHeight="1" x14ac:dyDescent="0.2">
      <c r="A10" s="4"/>
      <c r="B10" s="774"/>
      <c r="C10" s="774"/>
      <c r="D10" s="774"/>
      <c r="E10" s="774"/>
      <c r="F10" s="774"/>
      <c r="G10" s="774"/>
      <c r="H10" s="772"/>
      <c r="I10" s="772"/>
      <c r="J10" s="772"/>
      <c r="K10" s="772"/>
      <c r="L10" s="772"/>
      <c r="M10" s="772"/>
      <c r="N10" s="773"/>
      <c r="O10" s="773"/>
      <c r="P10" s="773"/>
      <c r="Q10" s="773"/>
      <c r="R10" s="773"/>
      <c r="S10" s="773"/>
      <c r="T10" s="773"/>
      <c r="U10" s="773"/>
      <c r="V10" s="774"/>
      <c r="W10" s="774"/>
      <c r="X10" s="774"/>
      <c r="Y10" s="774"/>
      <c r="Z10" s="25"/>
      <c r="AA10" s="182">
        <f>IF('Form XIV'!AA10&lt;&gt;"",'Form XIV'!AA10,"")</f>
        <v>5</v>
      </c>
      <c r="AB10" s="775" t="s">
        <v>135</v>
      </c>
      <c r="AC10" s="775"/>
      <c r="AD10" s="775"/>
      <c r="AE10" s="775"/>
      <c r="AF10" s="775"/>
      <c r="AG10" s="775"/>
      <c r="AH10" s="775"/>
      <c r="AI10" s="4"/>
    </row>
    <row r="11" spans="1:35" ht="12.75" customHeight="1" x14ac:dyDescent="0.2">
      <c r="A11" s="4"/>
      <c r="B11" s="774"/>
      <c r="C11" s="774"/>
      <c r="D11" s="774"/>
      <c r="E11" s="774"/>
      <c r="F11" s="774"/>
      <c r="G11" s="774"/>
      <c r="H11" s="772"/>
      <c r="I11" s="772"/>
      <c r="J11" s="772"/>
      <c r="K11" s="772"/>
      <c r="L11" s="772"/>
      <c r="M11" s="772"/>
      <c r="N11" s="773"/>
      <c r="O11" s="773"/>
      <c r="P11" s="773"/>
      <c r="Q11" s="773"/>
      <c r="R11" s="773"/>
      <c r="S11" s="773"/>
      <c r="T11" s="773"/>
      <c r="U11" s="773"/>
      <c r="V11" s="774"/>
      <c r="W11" s="774"/>
      <c r="X11" s="774"/>
      <c r="Y11" s="774"/>
      <c r="Z11" s="25"/>
      <c r="AA11" s="182">
        <f>IF('Form XIV'!AA11&lt;&gt;"",'Form XIV'!AA11,"")</f>
        <v>6</v>
      </c>
      <c r="AB11" s="775" t="s">
        <v>136</v>
      </c>
      <c r="AC11" s="775"/>
      <c r="AD11" s="775"/>
      <c r="AE11" s="775"/>
      <c r="AF11" s="775"/>
      <c r="AG11" s="775"/>
      <c r="AH11" s="775"/>
      <c r="AI11" s="4"/>
    </row>
    <row r="12" spans="1:35" ht="12.75" customHeight="1" x14ac:dyDescent="0.2">
      <c r="A12" s="4"/>
      <c r="B12" s="774"/>
      <c r="C12" s="774"/>
      <c r="D12" s="774"/>
      <c r="E12" s="774"/>
      <c r="F12" s="774"/>
      <c r="G12" s="774"/>
      <c r="H12" s="772"/>
      <c r="I12" s="772"/>
      <c r="J12" s="772"/>
      <c r="K12" s="772"/>
      <c r="L12" s="772"/>
      <c r="M12" s="772"/>
      <c r="N12" s="773"/>
      <c r="O12" s="773"/>
      <c r="P12" s="773"/>
      <c r="Q12" s="773"/>
      <c r="R12" s="773"/>
      <c r="S12" s="773"/>
      <c r="T12" s="773"/>
      <c r="U12" s="773"/>
      <c r="V12" s="774"/>
      <c r="W12" s="774"/>
      <c r="X12" s="774"/>
      <c r="Y12" s="774"/>
      <c r="Z12" s="25"/>
      <c r="AA12" s="182">
        <f>IF('Form XIV'!AA12&lt;&gt;"",'Form XIV'!AA12,"")</f>
        <v>7</v>
      </c>
      <c r="AB12" s="775" t="s">
        <v>137</v>
      </c>
      <c r="AC12" s="775"/>
      <c r="AD12" s="775"/>
      <c r="AE12" s="775"/>
      <c r="AF12" s="775"/>
      <c r="AG12" s="775"/>
      <c r="AH12" s="775"/>
      <c r="AI12" s="4"/>
    </row>
    <row r="13" spans="1:35" ht="12.75" customHeight="1" x14ac:dyDescent="0.2">
      <c r="A13" s="4"/>
      <c r="B13" s="774"/>
      <c r="C13" s="774"/>
      <c r="D13" s="774"/>
      <c r="E13" s="774"/>
      <c r="F13" s="774"/>
      <c r="G13" s="774"/>
      <c r="H13" s="772"/>
      <c r="I13" s="772"/>
      <c r="J13" s="772"/>
      <c r="K13" s="772"/>
      <c r="L13" s="772"/>
      <c r="M13" s="772"/>
      <c r="N13" s="773"/>
      <c r="O13" s="773"/>
      <c r="P13" s="773"/>
      <c r="Q13" s="773"/>
      <c r="R13" s="773"/>
      <c r="S13" s="773"/>
      <c r="T13" s="773"/>
      <c r="U13" s="773"/>
      <c r="V13" s="774"/>
      <c r="W13" s="774"/>
      <c r="X13" s="774"/>
      <c r="Y13" s="774"/>
      <c r="Z13" s="25"/>
      <c r="AA13" s="182">
        <f>IF('Form XIV'!AA13&lt;&gt;"",'Form XIV'!AA13,"")</f>
        <v>8</v>
      </c>
      <c r="AB13" s="775" t="s">
        <v>138</v>
      </c>
      <c r="AC13" s="775"/>
      <c r="AD13" s="775"/>
      <c r="AE13" s="775"/>
      <c r="AF13" s="775"/>
      <c r="AG13" s="775"/>
      <c r="AH13" s="775"/>
      <c r="AI13" s="4"/>
    </row>
    <row r="14" spans="1:35" ht="12.75" customHeight="1" x14ac:dyDescent="0.2">
      <c r="A14" s="4"/>
      <c r="B14" s="774"/>
      <c r="C14" s="774"/>
      <c r="D14" s="774"/>
      <c r="E14" s="774"/>
      <c r="F14" s="774"/>
      <c r="G14" s="774"/>
      <c r="H14" s="772"/>
      <c r="I14" s="772"/>
      <c r="J14" s="772"/>
      <c r="K14" s="772"/>
      <c r="L14" s="772"/>
      <c r="M14" s="772"/>
      <c r="N14" s="773"/>
      <c r="O14" s="773"/>
      <c r="P14" s="773"/>
      <c r="Q14" s="773"/>
      <c r="R14" s="773"/>
      <c r="S14" s="773"/>
      <c r="T14" s="773"/>
      <c r="U14" s="773"/>
      <c r="V14" s="774"/>
      <c r="W14" s="774"/>
      <c r="X14" s="774"/>
      <c r="Y14" s="774"/>
      <c r="Z14" s="25"/>
      <c r="AA14" s="182">
        <f>IF('Form XIV'!AA14&lt;&gt;"",'Form XIV'!AA14,"")</f>
        <v>9</v>
      </c>
      <c r="AB14" s="775" t="s">
        <v>139</v>
      </c>
      <c r="AC14" s="775"/>
      <c r="AD14" s="775"/>
      <c r="AE14" s="775"/>
      <c r="AF14" s="775"/>
      <c r="AG14" s="775"/>
      <c r="AH14" s="775"/>
      <c r="AI14" s="4"/>
    </row>
    <row r="15" spans="1:35" ht="12.75" customHeight="1" x14ac:dyDescent="0.2">
      <c r="A15" s="4"/>
      <c r="B15" s="774"/>
      <c r="C15" s="774"/>
      <c r="D15" s="774"/>
      <c r="E15" s="774"/>
      <c r="F15" s="774"/>
      <c r="G15" s="774"/>
      <c r="H15" s="772"/>
      <c r="I15" s="772"/>
      <c r="J15" s="772"/>
      <c r="K15" s="772"/>
      <c r="L15" s="772"/>
      <c r="M15" s="772"/>
      <c r="N15" s="773"/>
      <c r="O15" s="773"/>
      <c r="P15" s="773"/>
      <c r="Q15" s="773"/>
      <c r="R15" s="773"/>
      <c r="S15" s="773"/>
      <c r="T15" s="773"/>
      <c r="U15" s="773"/>
      <c r="V15" s="774"/>
      <c r="W15" s="774"/>
      <c r="X15" s="774"/>
      <c r="Y15" s="774"/>
      <c r="Z15" s="25"/>
      <c r="AA15" s="182">
        <f>IF('Form XIV'!AA15&lt;&gt;"",'Form XIV'!AA15,"")</f>
        <v>10</v>
      </c>
      <c r="AB15" s="775" t="s">
        <v>140</v>
      </c>
      <c r="AC15" s="775"/>
      <c r="AD15" s="775"/>
      <c r="AE15" s="775"/>
      <c r="AF15" s="775"/>
      <c r="AG15" s="775"/>
      <c r="AH15" s="775"/>
      <c r="AI15" s="4"/>
    </row>
    <row r="16" spans="1:35" x14ac:dyDescent="0.2">
      <c r="A16" s="4"/>
      <c r="B16" s="774"/>
      <c r="C16" s="774"/>
      <c r="D16" s="774"/>
      <c r="E16" s="774"/>
      <c r="F16" s="774"/>
      <c r="G16" s="774"/>
      <c r="H16" s="772"/>
      <c r="I16" s="772"/>
      <c r="J16" s="772"/>
      <c r="K16" s="772"/>
      <c r="L16" s="772"/>
      <c r="M16" s="772"/>
      <c r="N16" s="773"/>
      <c r="O16" s="773"/>
      <c r="P16" s="773"/>
      <c r="Q16" s="773"/>
      <c r="R16" s="773"/>
      <c r="S16" s="773"/>
      <c r="T16" s="773"/>
      <c r="U16" s="773"/>
      <c r="V16" s="774"/>
      <c r="W16" s="774"/>
      <c r="X16" s="774"/>
      <c r="Y16" s="774"/>
      <c r="Z16" s="25"/>
      <c r="AA16" s="25"/>
      <c r="AB16" s="25"/>
      <c r="AC16" s="25"/>
      <c r="AD16" s="25"/>
      <c r="AE16" s="25"/>
      <c r="AF16" s="25"/>
      <c r="AG16" s="25"/>
      <c r="AH16" s="25"/>
      <c r="AI16" s="4"/>
    </row>
    <row r="17" spans="1:35" ht="12.75" customHeight="1" x14ac:dyDescent="0.2">
      <c r="A17" s="4"/>
      <c r="B17" s="774"/>
      <c r="C17" s="774"/>
      <c r="D17" s="774"/>
      <c r="E17" s="774"/>
      <c r="F17" s="774"/>
      <c r="G17" s="774"/>
      <c r="H17" s="772"/>
      <c r="I17" s="772"/>
      <c r="J17" s="772"/>
      <c r="K17" s="772"/>
      <c r="L17" s="772"/>
      <c r="M17" s="772"/>
      <c r="N17" s="773"/>
      <c r="O17" s="773"/>
      <c r="P17" s="773"/>
      <c r="Q17" s="773"/>
      <c r="R17" s="773"/>
      <c r="S17" s="773"/>
      <c r="T17" s="773"/>
      <c r="U17" s="773"/>
      <c r="V17" s="774"/>
      <c r="W17" s="774"/>
      <c r="X17" s="774"/>
      <c r="Y17" s="774"/>
      <c r="Z17" s="25"/>
      <c r="AA17" s="776"/>
      <c r="AB17" s="776"/>
      <c r="AC17" s="776"/>
      <c r="AD17" s="776"/>
      <c r="AE17" s="776"/>
      <c r="AF17" s="776"/>
      <c r="AG17" s="776"/>
      <c r="AH17" s="776"/>
      <c r="AI17" s="4"/>
    </row>
    <row r="18" spans="1:35" x14ac:dyDescent="0.2">
      <c r="A18" s="4"/>
      <c r="B18" s="774"/>
      <c r="C18" s="774"/>
      <c r="D18" s="774"/>
      <c r="E18" s="774"/>
      <c r="F18" s="774"/>
      <c r="G18" s="774"/>
      <c r="H18" s="772"/>
      <c r="I18" s="772"/>
      <c r="J18" s="772"/>
      <c r="K18" s="772"/>
      <c r="L18" s="772"/>
      <c r="M18" s="772"/>
      <c r="N18" s="773"/>
      <c r="O18" s="773"/>
      <c r="P18" s="773"/>
      <c r="Q18" s="773"/>
      <c r="R18" s="773"/>
      <c r="S18" s="773"/>
      <c r="T18" s="773"/>
      <c r="U18" s="773"/>
      <c r="V18" s="774"/>
      <c r="W18" s="774"/>
      <c r="X18" s="774"/>
      <c r="Y18" s="774"/>
      <c r="Z18" s="25"/>
      <c r="AA18" s="776"/>
      <c r="AB18" s="776"/>
      <c r="AC18" s="776"/>
      <c r="AD18" s="776"/>
      <c r="AE18" s="776"/>
      <c r="AF18" s="776"/>
      <c r="AG18" s="776"/>
      <c r="AH18" s="776"/>
      <c r="AI18" s="4"/>
    </row>
    <row r="19" spans="1:35" x14ac:dyDescent="0.2">
      <c r="A19" s="4"/>
      <c r="B19" s="774"/>
      <c r="C19" s="774"/>
      <c r="D19" s="774"/>
      <c r="E19" s="774"/>
      <c r="F19" s="774"/>
      <c r="G19" s="774"/>
      <c r="H19" s="772"/>
      <c r="I19" s="772"/>
      <c r="J19" s="772"/>
      <c r="K19" s="772"/>
      <c r="L19" s="772"/>
      <c r="M19" s="772"/>
      <c r="N19" s="773"/>
      <c r="O19" s="773"/>
      <c r="P19" s="773"/>
      <c r="Q19" s="773"/>
      <c r="R19" s="773"/>
      <c r="S19" s="773"/>
      <c r="T19" s="773"/>
      <c r="U19" s="773"/>
      <c r="V19" s="774"/>
      <c r="W19" s="774"/>
      <c r="X19" s="774"/>
      <c r="Y19" s="774"/>
      <c r="Z19" s="25"/>
      <c r="AA19" s="776"/>
      <c r="AB19" s="776"/>
      <c r="AC19" s="776"/>
      <c r="AD19" s="776"/>
      <c r="AE19" s="776"/>
      <c r="AF19" s="776"/>
      <c r="AG19" s="776"/>
      <c r="AH19" s="776"/>
      <c r="AI19" s="4"/>
    </row>
    <row r="20" spans="1:35" x14ac:dyDescent="0.2">
      <c r="A20" s="4"/>
      <c r="B20" s="774"/>
      <c r="C20" s="774"/>
      <c r="D20" s="774"/>
      <c r="E20" s="774"/>
      <c r="F20" s="774"/>
      <c r="G20" s="774"/>
      <c r="H20" s="772"/>
      <c r="I20" s="772"/>
      <c r="J20" s="772"/>
      <c r="K20" s="772"/>
      <c r="L20" s="772"/>
      <c r="M20" s="772"/>
      <c r="N20" s="773"/>
      <c r="O20" s="773"/>
      <c r="P20" s="773"/>
      <c r="Q20" s="773"/>
      <c r="R20" s="773"/>
      <c r="S20" s="773"/>
      <c r="T20" s="773"/>
      <c r="U20" s="773"/>
      <c r="V20" s="774"/>
      <c r="W20" s="774"/>
      <c r="X20" s="774"/>
      <c r="Y20" s="774"/>
      <c r="Z20" s="25"/>
      <c r="AA20" s="25"/>
      <c r="AB20" s="25"/>
      <c r="AC20" s="25"/>
      <c r="AD20" s="25"/>
      <c r="AE20" s="25"/>
      <c r="AF20" s="25"/>
      <c r="AG20" s="25"/>
      <c r="AH20" s="25"/>
      <c r="AI20" s="4"/>
    </row>
    <row r="21" spans="1:35" ht="12.75" customHeight="1" x14ac:dyDescent="0.2">
      <c r="A21" s="4"/>
      <c r="B21" s="774"/>
      <c r="C21" s="774"/>
      <c r="D21" s="774"/>
      <c r="E21" s="774"/>
      <c r="F21" s="774"/>
      <c r="G21" s="774"/>
      <c r="H21" s="772"/>
      <c r="I21" s="772"/>
      <c r="J21" s="772"/>
      <c r="K21" s="772"/>
      <c r="L21" s="772"/>
      <c r="M21" s="772"/>
      <c r="N21" s="773"/>
      <c r="O21" s="773"/>
      <c r="P21" s="773"/>
      <c r="Q21" s="773"/>
      <c r="R21" s="773"/>
      <c r="S21" s="773"/>
      <c r="T21" s="773"/>
      <c r="U21" s="773"/>
      <c r="V21" s="774"/>
      <c r="W21" s="774"/>
      <c r="X21" s="774"/>
      <c r="Y21" s="774"/>
      <c r="Z21" s="25"/>
      <c r="AA21" s="779" t="s">
        <v>328</v>
      </c>
      <c r="AB21" s="779"/>
      <c r="AC21" s="779"/>
      <c r="AD21" s="779"/>
      <c r="AE21" s="779"/>
      <c r="AF21" s="779"/>
      <c r="AG21" s="779"/>
      <c r="AH21" s="779"/>
      <c r="AI21" s="4"/>
    </row>
    <row r="22" spans="1:35" x14ac:dyDescent="0.2">
      <c r="A22" s="4"/>
      <c r="B22" s="774"/>
      <c r="C22" s="774"/>
      <c r="D22" s="774"/>
      <c r="E22" s="774"/>
      <c r="F22" s="774"/>
      <c r="G22" s="774"/>
      <c r="H22" s="772"/>
      <c r="I22" s="772"/>
      <c r="J22" s="772"/>
      <c r="K22" s="772"/>
      <c r="L22" s="772"/>
      <c r="M22" s="772"/>
      <c r="N22" s="773"/>
      <c r="O22" s="773"/>
      <c r="P22" s="773"/>
      <c r="Q22" s="773"/>
      <c r="R22" s="773"/>
      <c r="S22" s="773"/>
      <c r="T22" s="773"/>
      <c r="U22" s="773"/>
      <c r="V22" s="774"/>
      <c r="W22" s="774"/>
      <c r="X22" s="774"/>
      <c r="Y22" s="774"/>
      <c r="Z22" s="25"/>
      <c r="AA22" s="779"/>
      <c r="AB22" s="779"/>
      <c r="AC22" s="779"/>
      <c r="AD22" s="779"/>
      <c r="AE22" s="779"/>
      <c r="AF22" s="779"/>
      <c r="AG22" s="779"/>
      <c r="AH22" s="779"/>
      <c r="AI22" s="4"/>
    </row>
    <row r="23" spans="1:35" ht="12.75" customHeight="1" x14ac:dyDescent="0.2">
      <c r="A23" s="4"/>
      <c r="B23" s="774"/>
      <c r="C23" s="774"/>
      <c r="D23" s="774"/>
      <c r="E23" s="774"/>
      <c r="F23" s="774"/>
      <c r="G23" s="774"/>
      <c r="H23" s="772"/>
      <c r="I23" s="772"/>
      <c r="J23" s="772"/>
      <c r="K23" s="772"/>
      <c r="L23" s="772"/>
      <c r="M23" s="772"/>
      <c r="N23" s="773"/>
      <c r="O23" s="773"/>
      <c r="P23" s="773"/>
      <c r="Q23" s="773"/>
      <c r="R23" s="773"/>
      <c r="S23" s="773"/>
      <c r="T23" s="773"/>
      <c r="U23" s="773"/>
      <c r="V23" s="774"/>
      <c r="W23" s="774"/>
      <c r="X23" s="774"/>
      <c r="Y23" s="774"/>
      <c r="Z23" s="25"/>
      <c r="AA23" s="182">
        <f>IF('Form XIV'!AA23&lt;&gt;"",'Form XIV'!AA23,"")</f>
        <v>0</v>
      </c>
      <c r="AB23" s="776" t="s">
        <v>141</v>
      </c>
      <c r="AC23" s="776"/>
      <c r="AD23" s="776"/>
      <c r="AE23" s="776"/>
      <c r="AF23" s="776"/>
      <c r="AG23" s="776"/>
      <c r="AH23" s="776"/>
      <c r="AI23" s="4"/>
    </row>
    <row r="24" spans="1:35" ht="12.75" customHeight="1" x14ac:dyDescent="0.2">
      <c r="A24" s="4"/>
      <c r="B24" s="774"/>
      <c r="C24" s="774"/>
      <c r="D24" s="774"/>
      <c r="E24" s="774"/>
      <c r="F24" s="774"/>
      <c r="G24" s="774"/>
      <c r="H24" s="772"/>
      <c r="I24" s="772"/>
      <c r="J24" s="772"/>
      <c r="K24" s="772"/>
      <c r="L24" s="772"/>
      <c r="M24" s="772"/>
      <c r="N24" s="773"/>
      <c r="O24" s="773"/>
      <c r="P24" s="773"/>
      <c r="Q24" s="773"/>
      <c r="R24" s="773"/>
      <c r="S24" s="773"/>
      <c r="T24" s="773"/>
      <c r="U24" s="773"/>
      <c r="V24" s="774"/>
      <c r="W24" s="774"/>
      <c r="X24" s="774"/>
      <c r="Y24" s="774"/>
      <c r="Z24" s="25"/>
      <c r="AA24" s="182">
        <f>IF('Form XIV'!AA24&lt;&gt;"",'Form XIV'!AA24,"")</f>
        <v>1</v>
      </c>
      <c r="AB24" s="355" t="s">
        <v>142</v>
      </c>
      <c r="AC24" s="355"/>
      <c r="AD24" s="355"/>
      <c r="AE24" s="355"/>
      <c r="AF24" s="355"/>
      <c r="AG24" s="355"/>
      <c r="AH24" s="355"/>
      <c r="AI24" s="4"/>
    </row>
    <row r="25" spans="1:35" ht="12.75" customHeight="1" x14ac:dyDescent="0.2">
      <c r="A25" s="4"/>
      <c r="B25" s="774"/>
      <c r="C25" s="774"/>
      <c r="D25" s="774"/>
      <c r="E25" s="774"/>
      <c r="F25" s="774"/>
      <c r="G25" s="774"/>
      <c r="H25" s="772"/>
      <c r="I25" s="772"/>
      <c r="J25" s="772"/>
      <c r="K25" s="772"/>
      <c r="L25" s="772"/>
      <c r="M25" s="772"/>
      <c r="N25" s="773"/>
      <c r="O25" s="773"/>
      <c r="P25" s="773"/>
      <c r="Q25" s="773"/>
      <c r="R25" s="773"/>
      <c r="S25" s="773"/>
      <c r="T25" s="773"/>
      <c r="U25" s="773"/>
      <c r="V25" s="774"/>
      <c r="W25" s="774"/>
      <c r="X25" s="774"/>
      <c r="Y25" s="774"/>
      <c r="Z25" s="25"/>
      <c r="AA25" s="182">
        <f>IF('Form XIV'!AA25&lt;&gt;"",'Form XIV'!AA25,"")</f>
        <v>2</v>
      </c>
      <c r="AB25" s="355" t="s">
        <v>143</v>
      </c>
      <c r="AC25" s="355"/>
      <c r="AD25" s="355"/>
      <c r="AE25" s="355"/>
      <c r="AF25" s="355"/>
      <c r="AG25" s="355"/>
      <c r="AH25" s="355"/>
      <c r="AI25" s="4"/>
    </row>
    <row r="26" spans="1:35" ht="12.75" customHeight="1" x14ac:dyDescent="0.2">
      <c r="A26" s="4"/>
      <c r="B26" s="774"/>
      <c r="C26" s="774"/>
      <c r="D26" s="774"/>
      <c r="E26" s="774"/>
      <c r="F26" s="774"/>
      <c r="G26" s="774"/>
      <c r="H26" s="772"/>
      <c r="I26" s="772"/>
      <c r="J26" s="772"/>
      <c r="K26" s="772"/>
      <c r="L26" s="772"/>
      <c r="M26" s="772"/>
      <c r="N26" s="773"/>
      <c r="O26" s="773"/>
      <c r="P26" s="773"/>
      <c r="Q26" s="773"/>
      <c r="R26" s="773"/>
      <c r="S26" s="773"/>
      <c r="T26" s="773"/>
      <c r="U26" s="773"/>
      <c r="V26" s="774"/>
      <c r="W26" s="774"/>
      <c r="X26" s="774"/>
      <c r="Y26" s="774"/>
      <c r="Z26" s="25"/>
      <c r="AA26" s="182" t="str">
        <f>IF('Form XIV'!AA26&lt;&gt;"",'Form XIV'!AA26,"")</f>
        <v>2a</v>
      </c>
      <c r="AB26" s="778"/>
      <c r="AC26" s="777" t="s">
        <v>144</v>
      </c>
      <c r="AD26" s="777"/>
      <c r="AE26" s="777"/>
      <c r="AF26" s="777"/>
      <c r="AG26" s="777"/>
      <c r="AH26" s="777"/>
      <c r="AI26" s="4"/>
    </row>
    <row r="27" spans="1:35" x14ac:dyDescent="0.2">
      <c r="A27" s="4"/>
      <c r="B27" s="774"/>
      <c r="C27" s="774"/>
      <c r="D27" s="774"/>
      <c r="E27" s="774"/>
      <c r="F27" s="774"/>
      <c r="G27" s="774"/>
      <c r="H27" s="772"/>
      <c r="I27" s="772"/>
      <c r="J27" s="772"/>
      <c r="K27" s="772"/>
      <c r="L27" s="772"/>
      <c r="M27" s="772"/>
      <c r="N27" s="773"/>
      <c r="O27" s="773"/>
      <c r="P27" s="773"/>
      <c r="Q27" s="773"/>
      <c r="R27" s="773"/>
      <c r="S27" s="773"/>
      <c r="T27" s="773"/>
      <c r="U27" s="773"/>
      <c r="V27" s="774"/>
      <c r="W27" s="774"/>
      <c r="X27" s="774"/>
      <c r="Y27" s="774"/>
      <c r="Z27" s="25"/>
      <c r="AA27" s="175"/>
      <c r="AB27" s="607"/>
      <c r="AC27" s="607"/>
      <c r="AD27" s="607"/>
      <c r="AE27" s="607"/>
      <c r="AF27" s="607"/>
      <c r="AG27" s="607"/>
      <c r="AH27" s="607"/>
      <c r="AI27" s="4"/>
    </row>
    <row r="28" spans="1:35" ht="12.75" customHeight="1" x14ac:dyDescent="0.2">
      <c r="A28" s="4"/>
      <c r="B28" s="774"/>
      <c r="C28" s="774"/>
      <c r="D28" s="774"/>
      <c r="E28" s="774"/>
      <c r="F28" s="774"/>
      <c r="G28" s="774"/>
      <c r="H28" s="772"/>
      <c r="I28" s="772"/>
      <c r="J28" s="772"/>
      <c r="K28" s="772"/>
      <c r="L28" s="772"/>
      <c r="M28" s="772"/>
      <c r="N28" s="773"/>
      <c r="O28" s="773"/>
      <c r="P28" s="773"/>
      <c r="Q28" s="773"/>
      <c r="R28" s="773"/>
      <c r="S28" s="773"/>
      <c r="T28" s="773"/>
      <c r="U28" s="773"/>
      <c r="V28" s="774"/>
      <c r="W28" s="774"/>
      <c r="X28" s="774"/>
      <c r="Y28" s="774"/>
      <c r="Z28" s="25"/>
      <c r="AA28" s="182" t="str">
        <f>IF('Form XIV'!AA28&lt;&gt;"",'Form XIV'!AA28,"")</f>
        <v>2b</v>
      </c>
      <c r="AB28" s="778"/>
      <c r="AC28" s="777" t="s">
        <v>145</v>
      </c>
      <c r="AD28" s="777"/>
      <c r="AE28" s="777"/>
      <c r="AF28" s="777"/>
      <c r="AG28" s="777"/>
      <c r="AH28" s="777"/>
      <c r="AI28" s="4"/>
    </row>
    <row r="29" spans="1:35" x14ac:dyDescent="0.2">
      <c r="A29" s="4"/>
      <c r="B29" s="774"/>
      <c r="C29" s="774"/>
      <c r="D29" s="774"/>
      <c r="E29" s="774"/>
      <c r="F29" s="774"/>
      <c r="G29" s="774"/>
      <c r="H29" s="772"/>
      <c r="I29" s="772"/>
      <c r="J29" s="772"/>
      <c r="K29" s="772"/>
      <c r="L29" s="772"/>
      <c r="M29" s="772"/>
      <c r="N29" s="773"/>
      <c r="O29" s="773"/>
      <c r="P29" s="773"/>
      <c r="Q29" s="773"/>
      <c r="R29" s="773"/>
      <c r="S29" s="773"/>
      <c r="T29" s="773"/>
      <c r="U29" s="773"/>
      <c r="V29" s="774"/>
      <c r="W29" s="774"/>
      <c r="X29" s="774"/>
      <c r="Y29" s="774"/>
      <c r="Z29" s="25"/>
      <c r="AA29" s="183"/>
      <c r="AB29" s="607"/>
      <c r="AC29" s="607"/>
      <c r="AD29" s="607"/>
      <c r="AE29" s="607"/>
      <c r="AF29" s="607"/>
      <c r="AG29" s="607"/>
      <c r="AH29" s="607"/>
      <c r="AI29" s="4"/>
    </row>
    <row r="30" spans="1:35" ht="12.75" customHeight="1" x14ac:dyDescent="0.2">
      <c r="A30" s="4"/>
      <c r="B30" s="774"/>
      <c r="C30" s="774"/>
      <c r="D30" s="774"/>
      <c r="E30" s="774"/>
      <c r="F30" s="774"/>
      <c r="G30" s="774"/>
      <c r="H30" s="772"/>
      <c r="I30" s="772"/>
      <c r="J30" s="772"/>
      <c r="K30" s="772"/>
      <c r="L30" s="772"/>
      <c r="M30" s="772"/>
      <c r="N30" s="773"/>
      <c r="O30" s="773"/>
      <c r="P30" s="773"/>
      <c r="Q30" s="773"/>
      <c r="R30" s="773"/>
      <c r="S30" s="773"/>
      <c r="T30" s="773"/>
      <c r="U30" s="773"/>
      <c r="V30" s="774"/>
      <c r="W30" s="774"/>
      <c r="X30" s="774"/>
      <c r="Y30" s="774"/>
      <c r="Z30" s="25"/>
      <c r="AA30" s="182" t="str">
        <f>IF('Form XIV'!AA30&lt;&gt;"",'Form XIV'!AA30,"")</f>
        <v>2c</v>
      </c>
      <c r="AB30" s="25"/>
      <c r="AC30" s="777" t="s">
        <v>146</v>
      </c>
      <c r="AD30" s="777"/>
      <c r="AE30" s="777"/>
      <c r="AF30" s="777"/>
      <c r="AG30" s="777"/>
      <c r="AH30" s="777"/>
      <c r="AI30" s="4"/>
    </row>
    <row r="31" spans="1:35" ht="12.75" customHeight="1" x14ac:dyDescent="0.2">
      <c r="A31" s="4"/>
      <c r="B31" s="774"/>
      <c r="C31" s="774"/>
      <c r="D31" s="774"/>
      <c r="E31" s="774"/>
      <c r="F31" s="774"/>
      <c r="G31" s="774"/>
      <c r="H31" s="772"/>
      <c r="I31" s="772"/>
      <c r="J31" s="772"/>
      <c r="K31" s="772"/>
      <c r="L31" s="772"/>
      <c r="M31" s="772"/>
      <c r="N31" s="773"/>
      <c r="O31" s="773"/>
      <c r="P31" s="773"/>
      <c r="Q31" s="773"/>
      <c r="R31" s="773"/>
      <c r="S31" s="773"/>
      <c r="T31" s="773"/>
      <c r="U31" s="773"/>
      <c r="V31" s="774"/>
      <c r="W31" s="774"/>
      <c r="X31" s="774"/>
      <c r="Y31" s="774"/>
      <c r="Z31" s="25"/>
      <c r="AA31" s="182" t="str">
        <f>IF('Form XIV'!AA31&lt;&gt;"",'Form XIV'!AA31,"")</f>
        <v>2d</v>
      </c>
      <c r="AB31" s="25"/>
      <c r="AC31" s="777" t="s">
        <v>147</v>
      </c>
      <c r="AD31" s="777"/>
      <c r="AE31" s="777"/>
      <c r="AF31" s="777"/>
      <c r="AG31" s="777"/>
      <c r="AH31" s="777"/>
      <c r="AI31" s="4"/>
    </row>
    <row r="32" spans="1:35" ht="12.75" customHeight="1" x14ac:dyDescent="0.2">
      <c r="A32" s="4"/>
      <c r="B32" s="774"/>
      <c r="C32" s="774"/>
      <c r="D32" s="774"/>
      <c r="E32" s="774"/>
      <c r="F32" s="774"/>
      <c r="G32" s="774"/>
      <c r="H32" s="772"/>
      <c r="I32" s="772"/>
      <c r="J32" s="772"/>
      <c r="K32" s="772"/>
      <c r="L32" s="772"/>
      <c r="M32" s="772"/>
      <c r="N32" s="773"/>
      <c r="O32" s="773"/>
      <c r="P32" s="773"/>
      <c r="Q32" s="773"/>
      <c r="R32" s="773"/>
      <c r="S32" s="773"/>
      <c r="T32" s="773"/>
      <c r="U32" s="773"/>
      <c r="V32" s="774"/>
      <c r="W32" s="774"/>
      <c r="X32" s="774"/>
      <c r="Y32" s="774"/>
      <c r="Z32" s="25"/>
      <c r="AA32" s="182" t="str">
        <f>IF('Form XIV'!AA32&lt;&gt;"",'Form XIV'!AA32,"")</f>
        <v>2e</v>
      </c>
      <c r="AB32" s="25"/>
      <c r="AC32" s="777" t="s">
        <v>148</v>
      </c>
      <c r="AD32" s="777"/>
      <c r="AE32" s="777"/>
      <c r="AF32" s="777"/>
      <c r="AG32" s="777"/>
      <c r="AH32" s="777"/>
      <c r="AI32" s="4"/>
    </row>
    <row r="33" spans="1:35" x14ac:dyDescent="0.2">
      <c r="A33" s="4"/>
      <c r="B33" s="774"/>
      <c r="C33" s="774"/>
      <c r="D33" s="774"/>
      <c r="E33" s="774"/>
      <c r="F33" s="774"/>
      <c r="G33" s="774"/>
      <c r="H33" s="772"/>
      <c r="I33" s="772"/>
      <c r="J33" s="772"/>
      <c r="K33" s="772"/>
      <c r="L33" s="772"/>
      <c r="M33" s="772"/>
      <c r="N33" s="773"/>
      <c r="O33" s="773"/>
      <c r="P33" s="773"/>
      <c r="Q33" s="773"/>
      <c r="R33" s="773"/>
      <c r="S33" s="773"/>
      <c r="T33" s="773"/>
      <c r="U33" s="773"/>
      <c r="V33" s="774"/>
      <c r="W33" s="774"/>
      <c r="X33" s="774"/>
      <c r="Y33" s="774"/>
      <c r="Z33" s="25"/>
      <c r="AA33" s="25"/>
      <c r="AB33" s="25"/>
      <c r="AC33" s="169"/>
      <c r="AD33" s="169"/>
      <c r="AE33" s="169"/>
      <c r="AF33" s="169"/>
      <c r="AG33" s="169"/>
      <c r="AH33" s="169"/>
      <c r="AI33" s="4"/>
    </row>
    <row r="34" spans="1:35" x14ac:dyDescent="0.2">
      <c r="A34" s="4"/>
      <c r="B34" s="774"/>
      <c r="C34" s="774"/>
      <c r="D34" s="774"/>
      <c r="E34" s="774"/>
      <c r="F34" s="774"/>
      <c r="G34" s="774"/>
      <c r="H34" s="772"/>
      <c r="I34" s="772"/>
      <c r="J34" s="772"/>
      <c r="K34" s="772"/>
      <c r="L34" s="772"/>
      <c r="M34" s="772"/>
      <c r="N34" s="773"/>
      <c r="O34" s="773"/>
      <c r="P34" s="773"/>
      <c r="Q34" s="773"/>
      <c r="R34" s="773"/>
      <c r="S34" s="773"/>
      <c r="T34" s="773"/>
      <c r="U34" s="773"/>
      <c r="V34" s="774"/>
      <c r="W34" s="774"/>
      <c r="X34" s="774"/>
      <c r="Y34" s="774"/>
      <c r="Z34" s="25"/>
      <c r="AA34" s="25"/>
      <c r="AB34" s="25"/>
      <c r="AC34" s="169"/>
      <c r="AD34" s="169"/>
      <c r="AE34" s="169"/>
      <c r="AF34" s="169"/>
      <c r="AG34" s="169"/>
      <c r="AH34" s="169"/>
      <c r="AI34" s="4"/>
    </row>
    <row r="35" spans="1:35" x14ac:dyDescent="0.2">
      <c r="A35" s="4"/>
      <c r="B35" s="774"/>
      <c r="C35" s="774"/>
      <c r="D35" s="774"/>
      <c r="E35" s="774"/>
      <c r="F35" s="774"/>
      <c r="G35" s="774"/>
      <c r="H35" s="772"/>
      <c r="I35" s="772"/>
      <c r="J35" s="772"/>
      <c r="K35" s="772"/>
      <c r="L35" s="772"/>
      <c r="M35" s="772"/>
      <c r="N35" s="773"/>
      <c r="O35" s="773"/>
      <c r="P35" s="773"/>
      <c r="Q35" s="773"/>
      <c r="R35" s="773"/>
      <c r="S35" s="773"/>
      <c r="T35" s="773"/>
      <c r="U35" s="773"/>
      <c r="V35" s="774"/>
      <c r="W35" s="774"/>
      <c r="X35" s="774"/>
      <c r="Y35" s="774"/>
      <c r="Z35" s="25"/>
      <c r="AA35" s="25"/>
      <c r="AB35" s="25"/>
      <c r="AC35" s="169"/>
      <c r="AD35" s="169"/>
      <c r="AE35" s="169"/>
      <c r="AF35" s="169"/>
      <c r="AG35" s="169"/>
      <c r="AH35" s="169"/>
      <c r="AI35" s="4"/>
    </row>
    <row r="36" spans="1:35" x14ac:dyDescent="0.2">
      <c r="A36" s="4"/>
      <c r="B36" s="774"/>
      <c r="C36" s="774"/>
      <c r="D36" s="774"/>
      <c r="E36" s="774"/>
      <c r="F36" s="774"/>
      <c r="G36" s="774"/>
      <c r="H36" s="772"/>
      <c r="I36" s="772"/>
      <c r="J36" s="772"/>
      <c r="K36" s="772"/>
      <c r="L36" s="772"/>
      <c r="M36" s="772"/>
      <c r="N36" s="773"/>
      <c r="O36" s="773"/>
      <c r="P36" s="773"/>
      <c r="Q36" s="773"/>
      <c r="R36" s="773"/>
      <c r="S36" s="773"/>
      <c r="T36" s="773"/>
      <c r="U36" s="773"/>
      <c r="V36" s="774"/>
      <c r="W36" s="774"/>
      <c r="X36" s="774"/>
      <c r="Y36" s="774"/>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608"/>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4"/>
    </row>
    <row r="39" spans="1:35"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500"/>
      <c r="Q39" s="359" t="s">
        <v>2</v>
      </c>
      <c r="R39" s="359"/>
      <c r="S39" s="359"/>
      <c r="T39" s="443"/>
      <c r="U39" s="444"/>
      <c r="V39" s="385" t="s">
        <v>354</v>
      </c>
      <c r="W39" s="357"/>
      <c r="X39" s="357"/>
      <c r="Y39" s="381"/>
      <c r="Z39" s="443"/>
      <c r="AA39" s="445"/>
      <c r="AB39" s="359" t="s">
        <v>0</v>
      </c>
      <c r="AC39" s="359"/>
      <c r="AD39" s="440"/>
      <c r="AE39" s="441"/>
      <c r="AF39" s="441"/>
      <c r="AG39" s="441"/>
      <c r="AH39" s="442"/>
      <c r="AI39" s="100" t="e" vm="1">
        <v>#VALUE!</v>
      </c>
    </row>
  </sheetData>
  <sheetProtection sheet="1" selectLockedCells="1"/>
  <mergeCells count="290">
    <mergeCell ref="A39:C39"/>
    <mergeCell ref="D39:G39"/>
    <mergeCell ref="M39:P39"/>
    <mergeCell ref="AD39:AH39"/>
    <mergeCell ref="H39:L39"/>
    <mergeCell ref="Q39:S39"/>
    <mergeCell ref="T39:U39"/>
    <mergeCell ref="V39:Y39"/>
    <mergeCell ref="Z39:AA39"/>
    <mergeCell ref="L4:M5"/>
    <mergeCell ref="N4:U5"/>
    <mergeCell ref="B4:C5"/>
    <mergeCell ref="D4:G5"/>
    <mergeCell ref="H4:I5"/>
    <mergeCell ref="J4:K5"/>
    <mergeCell ref="H6:I6"/>
    <mergeCell ref="N33:U33"/>
    <mergeCell ref="B34:C34"/>
    <mergeCell ref="D34:G34"/>
    <mergeCell ref="H34:I34"/>
    <mergeCell ref="J34:K34"/>
    <mergeCell ref="L34:M34"/>
    <mergeCell ref="N34:U34"/>
    <mergeCell ref="D10:G10"/>
    <mergeCell ref="D11:G11"/>
    <mergeCell ref="D12:G12"/>
    <mergeCell ref="D13:G13"/>
    <mergeCell ref="B31:C31"/>
    <mergeCell ref="B32:C32"/>
    <mergeCell ref="B6:C6"/>
    <mergeCell ref="B7:C7"/>
    <mergeCell ref="B8:C8"/>
    <mergeCell ref="B9:C9"/>
    <mergeCell ref="B36:C36"/>
    <mergeCell ref="B33:C33"/>
    <mergeCell ref="B23:C23"/>
    <mergeCell ref="B30:C30"/>
    <mergeCell ref="B35:C35"/>
    <mergeCell ref="D35:G35"/>
    <mergeCell ref="B22:C22"/>
    <mergeCell ref="B28:C28"/>
    <mergeCell ref="B29:C29"/>
    <mergeCell ref="B27:C27"/>
    <mergeCell ref="B26:C26"/>
    <mergeCell ref="B25:C25"/>
    <mergeCell ref="B24:C24"/>
    <mergeCell ref="D28:G28"/>
    <mergeCell ref="D29:G29"/>
    <mergeCell ref="B18:C18"/>
    <mergeCell ref="B19:C19"/>
    <mergeCell ref="B20:C20"/>
    <mergeCell ref="B21:C21"/>
    <mergeCell ref="B14:C14"/>
    <mergeCell ref="B15:C15"/>
    <mergeCell ref="B16:C16"/>
    <mergeCell ref="B17:C17"/>
    <mergeCell ref="B10:C10"/>
    <mergeCell ref="B11:C11"/>
    <mergeCell ref="B12:C12"/>
    <mergeCell ref="B13:C13"/>
    <mergeCell ref="D14:G14"/>
    <mergeCell ref="D15:G15"/>
    <mergeCell ref="D16:G16"/>
    <mergeCell ref="D17:G17"/>
    <mergeCell ref="D18:G18"/>
    <mergeCell ref="D6:G6"/>
    <mergeCell ref="D7:G7"/>
    <mergeCell ref="D32:G32"/>
    <mergeCell ref="D36:G36"/>
    <mergeCell ref="D33:G33"/>
    <mergeCell ref="D26:G26"/>
    <mergeCell ref="D27:G27"/>
    <mergeCell ref="D20:G20"/>
    <mergeCell ref="D21:G21"/>
    <mergeCell ref="D19:G19"/>
    <mergeCell ref="D30:G30"/>
    <mergeCell ref="D31:G31"/>
    <mergeCell ref="D22:G22"/>
    <mergeCell ref="D23:G23"/>
    <mergeCell ref="D24:G24"/>
    <mergeCell ref="D25:G25"/>
    <mergeCell ref="D8:G8"/>
    <mergeCell ref="D9:G9"/>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H29:I29"/>
    <mergeCell ref="H22:I22"/>
    <mergeCell ref="H23:I23"/>
    <mergeCell ref="H24:I24"/>
    <mergeCell ref="H25:I25"/>
    <mergeCell ref="H18:I18"/>
    <mergeCell ref="H19:I19"/>
    <mergeCell ref="H20:I20"/>
    <mergeCell ref="H21:I21"/>
    <mergeCell ref="J6:K6"/>
    <mergeCell ref="J7:K7"/>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J18:K18"/>
    <mergeCell ref="J19:K19"/>
    <mergeCell ref="J22:K22"/>
    <mergeCell ref="J23:K23"/>
    <mergeCell ref="J24:K24"/>
    <mergeCell ref="J25:K25"/>
    <mergeCell ref="J20:K20"/>
    <mergeCell ref="J21:K21"/>
    <mergeCell ref="L10:M10"/>
    <mergeCell ref="L11:M11"/>
    <mergeCell ref="L12:M12"/>
    <mergeCell ref="L13:M13"/>
    <mergeCell ref="L22:M22"/>
    <mergeCell ref="L23:M23"/>
    <mergeCell ref="L18:M18"/>
    <mergeCell ref="L19:M19"/>
    <mergeCell ref="L20:M20"/>
    <mergeCell ref="L21:M21"/>
    <mergeCell ref="L24:M24"/>
    <mergeCell ref="L25:M25"/>
    <mergeCell ref="L32:M32"/>
    <mergeCell ref="L36:M36"/>
    <mergeCell ref="L33:M33"/>
    <mergeCell ref="L26:M26"/>
    <mergeCell ref="L27:M27"/>
    <mergeCell ref="L28:M28"/>
    <mergeCell ref="L29:M29"/>
    <mergeCell ref="L35:M35"/>
    <mergeCell ref="L30:M30"/>
    <mergeCell ref="L31:M31"/>
    <mergeCell ref="V26:W26"/>
    <mergeCell ref="V27:W27"/>
    <mergeCell ref="V18:W18"/>
    <mergeCell ref="V19:W19"/>
    <mergeCell ref="V20:W20"/>
    <mergeCell ref="V21:W21"/>
    <mergeCell ref="V14:W14"/>
    <mergeCell ref="V15:W15"/>
    <mergeCell ref="V16:W16"/>
    <mergeCell ref="V17:W17"/>
    <mergeCell ref="N27:U27"/>
    <mergeCell ref="N18:U18"/>
    <mergeCell ref="N19:U19"/>
    <mergeCell ref="N20:U20"/>
    <mergeCell ref="N21:U21"/>
    <mergeCell ref="N28:U28"/>
    <mergeCell ref="X34:Y34"/>
    <mergeCell ref="X35:Y35"/>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AB14:AH14"/>
    <mergeCell ref="AB15:AH15"/>
    <mergeCell ref="AA17:AH19"/>
    <mergeCell ref="B38:AH38"/>
    <mergeCell ref="AB39:AC39"/>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32:U32"/>
    <mergeCell ref="N36:U36"/>
    <mergeCell ref="X30:Y30"/>
    <mergeCell ref="X31:Y31"/>
    <mergeCell ref="X32:Y32"/>
    <mergeCell ref="V30:W30"/>
    <mergeCell ref="V31:W31"/>
    <mergeCell ref="V32:W32"/>
    <mergeCell ref="V36:W36"/>
    <mergeCell ref="X36:Y36"/>
    <mergeCell ref="V33:W33"/>
    <mergeCell ref="X33:Y33"/>
    <mergeCell ref="V34:W34"/>
    <mergeCell ref="N35:U35"/>
    <mergeCell ref="V35:W35"/>
    <mergeCell ref="H30:I30"/>
    <mergeCell ref="H31:I31"/>
    <mergeCell ref="H32:I32"/>
    <mergeCell ref="H36:I36"/>
    <mergeCell ref="H33:I33"/>
    <mergeCell ref="J30:K30"/>
    <mergeCell ref="J31:K31"/>
    <mergeCell ref="J32:K32"/>
    <mergeCell ref="J36:K36"/>
    <mergeCell ref="J33:K33"/>
    <mergeCell ref="H35:I35"/>
    <mergeCell ref="J35:K35"/>
  </mergeCells>
  <phoneticPr fontId="5" type="noConversion"/>
  <conditionalFormatting sqref="D39:G39 M39:P39">
    <cfRule type="cellIs" dxfId="174" priority="1" stopIfTrue="1" operator="equal">
      <formula>0</formula>
    </cfRule>
  </conditionalFormatting>
  <hyperlinks>
    <hyperlink ref="AI39" location="'Form II(a)'!AC7" display="i" xr:uid="{00000000-0004-0000-1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XIV(d)</oddFooter>
  </headerFooter>
  <legacyDrawing r:id="rId2"/>
  <legacyDrawingHF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67" t="s">
        <v>79</v>
      </c>
      <c r="C4" s="467"/>
      <c r="D4" s="467" t="s">
        <v>126</v>
      </c>
      <c r="E4" s="467"/>
      <c r="F4" s="467"/>
      <c r="G4" s="467"/>
      <c r="H4" s="467" t="s">
        <v>127</v>
      </c>
      <c r="I4" s="467"/>
      <c r="J4" s="467" t="s">
        <v>128</v>
      </c>
      <c r="K4" s="467"/>
      <c r="L4" s="467" t="s">
        <v>41</v>
      </c>
      <c r="M4" s="467"/>
      <c r="N4" s="467" t="s">
        <v>129</v>
      </c>
      <c r="O4" s="467"/>
      <c r="P4" s="467"/>
      <c r="Q4" s="467"/>
      <c r="R4" s="467"/>
      <c r="S4" s="467"/>
      <c r="T4" s="467"/>
      <c r="U4" s="467"/>
      <c r="V4" s="467" t="s">
        <v>328</v>
      </c>
      <c r="W4" s="467"/>
      <c r="X4" s="467" t="s">
        <v>130</v>
      </c>
      <c r="Y4" s="467"/>
      <c r="Z4" s="25"/>
      <c r="AA4" s="779" t="s">
        <v>503</v>
      </c>
      <c r="AB4" s="779"/>
      <c r="AC4" s="779"/>
      <c r="AD4" s="779"/>
      <c r="AE4" s="779"/>
      <c r="AF4" s="779"/>
      <c r="AG4" s="779"/>
      <c r="AH4" s="779"/>
      <c r="AI4" s="4"/>
    </row>
    <row r="5" spans="1:35" x14ac:dyDescent="0.2">
      <c r="A5" s="4"/>
      <c r="B5" s="467"/>
      <c r="C5" s="467"/>
      <c r="D5" s="467"/>
      <c r="E5" s="467"/>
      <c r="F5" s="467"/>
      <c r="G5" s="467"/>
      <c r="H5" s="467"/>
      <c r="I5" s="467"/>
      <c r="J5" s="467"/>
      <c r="K5" s="467"/>
      <c r="L5" s="467"/>
      <c r="M5" s="467"/>
      <c r="N5" s="467"/>
      <c r="O5" s="467"/>
      <c r="P5" s="467"/>
      <c r="Q5" s="467"/>
      <c r="R5" s="467"/>
      <c r="S5" s="467"/>
      <c r="T5" s="467"/>
      <c r="U5" s="467"/>
      <c r="V5" s="467"/>
      <c r="W5" s="467"/>
      <c r="X5" s="467"/>
      <c r="Y5" s="467"/>
      <c r="Z5" s="25"/>
      <c r="AA5" s="779"/>
      <c r="AB5" s="779"/>
      <c r="AC5" s="779"/>
      <c r="AD5" s="779"/>
      <c r="AE5" s="779"/>
      <c r="AF5" s="779"/>
      <c r="AG5" s="779"/>
      <c r="AH5" s="779"/>
      <c r="AI5" s="4"/>
    </row>
    <row r="6" spans="1:35" ht="12.75" customHeight="1" x14ac:dyDescent="0.2">
      <c r="A6" s="4"/>
      <c r="B6" s="774"/>
      <c r="C6" s="774"/>
      <c r="D6" s="774"/>
      <c r="E6" s="774"/>
      <c r="F6" s="774"/>
      <c r="G6" s="774"/>
      <c r="H6" s="772"/>
      <c r="I6" s="772"/>
      <c r="J6" s="772"/>
      <c r="K6" s="772"/>
      <c r="L6" s="772"/>
      <c r="M6" s="772"/>
      <c r="N6" s="773"/>
      <c r="O6" s="773"/>
      <c r="P6" s="773"/>
      <c r="Q6" s="773"/>
      <c r="R6" s="773"/>
      <c r="S6" s="773"/>
      <c r="T6" s="773"/>
      <c r="U6" s="773"/>
      <c r="V6" s="774"/>
      <c r="W6" s="774"/>
      <c r="X6" s="774"/>
      <c r="Y6" s="774"/>
      <c r="Z6" s="25"/>
      <c r="AA6" s="182">
        <f>IF('Form XIV'!AA6&lt;&gt;"",'Form XIV'!AA6,"")</f>
        <v>1</v>
      </c>
      <c r="AB6" s="775" t="s">
        <v>131</v>
      </c>
      <c r="AC6" s="775"/>
      <c r="AD6" s="775"/>
      <c r="AE6" s="775"/>
      <c r="AF6" s="775"/>
      <c r="AG6" s="775"/>
      <c r="AH6" s="775"/>
      <c r="AI6" s="4"/>
    </row>
    <row r="7" spans="1:35" ht="12.75" customHeight="1" x14ac:dyDescent="0.2">
      <c r="A7" s="4"/>
      <c r="B7" s="774"/>
      <c r="C7" s="774"/>
      <c r="D7" s="774"/>
      <c r="E7" s="774"/>
      <c r="F7" s="774"/>
      <c r="G7" s="774"/>
      <c r="H7" s="772"/>
      <c r="I7" s="772"/>
      <c r="J7" s="772"/>
      <c r="K7" s="772"/>
      <c r="L7" s="772"/>
      <c r="M7" s="772"/>
      <c r="N7" s="773"/>
      <c r="O7" s="773"/>
      <c r="P7" s="773"/>
      <c r="Q7" s="773"/>
      <c r="R7" s="773"/>
      <c r="S7" s="773"/>
      <c r="T7" s="773"/>
      <c r="U7" s="773"/>
      <c r="V7" s="774"/>
      <c r="W7" s="774"/>
      <c r="X7" s="774"/>
      <c r="Y7" s="774"/>
      <c r="Z7" s="25"/>
      <c r="AA7" s="182">
        <f>IF('Form XIV'!AA7&lt;&gt;"",'Form XIV'!AA7,"")</f>
        <v>2</v>
      </c>
      <c r="AB7" s="775" t="s">
        <v>132</v>
      </c>
      <c r="AC7" s="775"/>
      <c r="AD7" s="775"/>
      <c r="AE7" s="775"/>
      <c r="AF7" s="775"/>
      <c r="AG7" s="775"/>
      <c r="AH7" s="775"/>
      <c r="AI7" s="4"/>
    </row>
    <row r="8" spans="1:35" ht="12.75" customHeight="1" x14ac:dyDescent="0.2">
      <c r="A8" s="4"/>
      <c r="B8" s="774"/>
      <c r="C8" s="774"/>
      <c r="D8" s="774"/>
      <c r="E8" s="774"/>
      <c r="F8" s="774"/>
      <c r="G8" s="774"/>
      <c r="H8" s="772"/>
      <c r="I8" s="772"/>
      <c r="J8" s="772"/>
      <c r="K8" s="772"/>
      <c r="L8" s="772"/>
      <c r="M8" s="772"/>
      <c r="N8" s="773"/>
      <c r="O8" s="773"/>
      <c r="P8" s="773"/>
      <c r="Q8" s="773"/>
      <c r="R8" s="773"/>
      <c r="S8" s="773"/>
      <c r="T8" s="773"/>
      <c r="U8" s="773"/>
      <c r="V8" s="774"/>
      <c r="W8" s="774"/>
      <c r="X8" s="774"/>
      <c r="Y8" s="774"/>
      <c r="Z8" s="25"/>
      <c r="AA8" s="182">
        <f>IF('Form XIV'!AA8&lt;&gt;"",'Form XIV'!AA8,"")</f>
        <v>3</v>
      </c>
      <c r="AB8" s="775" t="s">
        <v>133</v>
      </c>
      <c r="AC8" s="775"/>
      <c r="AD8" s="775"/>
      <c r="AE8" s="775"/>
      <c r="AF8" s="775"/>
      <c r="AG8" s="775"/>
      <c r="AH8" s="775"/>
      <c r="AI8" s="4"/>
    </row>
    <row r="9" spans="1:35" ht="12.75" customHeight="1" x14ac:dyDescent="0.2">
      <c r="A9" s="4"/>
      <c r="B9" s="774"/>
      <c r="C9" s="774"/>
      <c r="D9" s="774"/>
      <c r="E9" s="774"/>
      <c r="F9" s="774"/>
      <c r="G9" s="774"/>
      <c r="H9" s="772"/>
      <c r="I9" s="772"/>
      <c r="J9" s="772"/>
      <c r="K9" s="772"/>
      <c r="L9" s="772"/>
      <c r="M9" s="772"/>
      <c r="N9" s="773"/>
      <c r="O9" s="773"/>
      <c r="P9" s="773"/>
      <c r="Q9" s="773"/>
      <c r="R9" s="773"/>
      <c r="S9" s="773"/>
      <c r="T9" s="773"/>
      <c r="U9" s="773"/>
      <c r="V9" s="774"/>
      <c r="W9" s="774"/>
      <c r="X9" s="774"/>
      <c r="Y9" s="774"/>
      <c r="Z9" s="25"/>
      <c r="AA9" s="182">
        <f>IF('Form XIV'!AA9&lt;&gt;"",'Form XIV'!AA9,"")</f>
        <v>4</v>
      </c>
      <c r="AB9" s="775" t="s">
        <v>134</v>
      </c>
      <c r="AC9" s="775"/>
      <c r="AD9" s="775"/>
      <c r="AE9" s="775"/>
      <c r="AF9" s="775"/>
      <c r="AG9" s="775"/>
      <c r="AH9" s="775"/>
      <c r="AI9" s="4"/>
    </row>
    <row r="10" spans="1:35" ht="12.75" customHeight="1" x14ac:dyDescent="0.2">
      <c r="A10" s="4"/>
      <c r="B10" s="774"/>
      <c r="C10" s="774"/>
      <c r="D10" s="774"/>
      <c r="E10" s="774"/>
      <c r="F10" s="774"/>
      <c r="G10" s="774"/>
      <c r="H10" s="772"/>
      <c r="I10" s="772"/>
      <c r="J10" s="772"/>
      <c r="K10" s="772"/>
      <c r="L10" s="772"/>
      <c r="M10" s="772"/>
      <c r="N10" s="773"/>
      <c r="O10" s="773"/>
      <c r="P10" s="773"/>
      <c r="Q10" s="773"/>
      <c r="R10" s="773"/>
      <c r="S10" s="773"/>
      <c r="T10" s="773"/>
      <c r="U10" s="773"/>
      <c r="V10" s="774"/>
      <c r="W10" s="774"/>
      <c r="X10" s="774"/>
      <c r="Y10" s="774"/>
      <c r="Z10" s="25"/>
      <c r="AA10" s="182">
        <f>IF('Form XIV'!AA10&lt;&gt;"",'Form XIV'!AA10,"")</f>
        <v>5</v>
      </c>
      <c r="AB10" s="775" t="s">
        <v>135</v>
      </c>
      <c r="AC10" s="775"/>
      <c r="AD10" s="775"/>
      <c r="AE10" s="775"/>
      <c r="AF10" s="775"/>
      <c r="AG10" s="775"/>
      <c r="AH10" s="775"/>
      <c r="AI10" s="4"/>
    </row>
    <row r="11" spans="1:35" ht="12.75" customHeight="1" x14ac:dyDescent="0.2">
      <c r="A11" s="4"/>
      <c r="B11" s="774"/>
      <c r="C11" s="774"/>
      <c r="D11" s="774"/>
      <c r="E11" s="774"/>
      <c r="F11" s="774"/>
      <c r="G11" s="774"/>
      <c r="H11" s="772"/>
      <c r="I11" s="772"/>
      <c r="J11" s="772"/>
      <c r="K11" s="772"/>
      <c r="L11" s="772"/>
      <c r="M11" s="772"/>
      <c r="N11" s="773"/>
      <c r="O11" s="773"/>
      <c r="P11" s="773"/>
      <c r="Q11" s="773"/>
      <c r="R11" s="773"/>
      <c r="S11" s="773"/>
      <c r="T11" s="773"/>
      <c r="U11" s="773"/>
      <c r="V11" s="774"/>
      <c r="W11" s="774"/>
      <c r="X11" s="774"/>
      <c r="Y11" s="774"/>
      <c r="Z11" s="25"/>
      <c r="AA11" s="182">
        <f>IF('Form XIV'!AA11&lt;&gt;"",'Form XIV'!AA11,"")</f>
        <v>6</v>
      </c>
      <c r="AB11" s="775" t="s">
        <v>136</v>
      </c>
      <c r="AC11" s="775"/>
      <c r="AD11" s="775"/>
      <c r="AE11" s="775"/>
      <c r="AF11" s="775"/>
      <c r="AG11" s="775"/>
      <c r="AH11" s="775"/>
      <c r="AI11" s="4"/>
    </row>
    <row r="12" spans="1:35" ht="12.75" customHeight="1" x14ac:dyDescent="0.2">
      <c r="A12" s="4"/>
      <c r="B12" s="774"/>
      <c r="C12" s="774"/>
      <c r="D12" s="774"/>
      <c r="E12" s="774"/>
      <c r="F12" s="774"/>
      <c r="G12" s="774"/>
      <c r="H12" s="772"/>
      <c r="I12" s="772"/>
      <c r="J12" s="772"/>
      <c r="K12" s="772"/>
      <c r="L12" s="772"/>
      <c r="M12" s="772"/>
      <c r="N12" s="773"/>
      <c r="O12" s="773"/>
      <c r="P12" s="773"/>
      <c r="Q12" s="773"/>
      <c r="R12" s="773"/>
      <c r="S12" s="773"/>
      <c r="T12" s="773"/>
      <c r="U12" s="773"/>
      <c r="V12" s="774"/>
      <c r="W12" s="774"/>
      <c r="X12" s="774"/>
      <c r="Y12" s="774"/>
      <c r="Z12" s="25"/>
      <c r="AA12" s="182">
        <f>IF('Form XIV'!AA12&lt;&gt;"",'Form XIV'!AA12,"")</f>
        <v>7</v>
      </c>
      <c r="AB12" s="775" t="s">
        <v>137</v>
      </c>
      <c r="AC12" s="775"/>
      <c r="AD12" s="775"/>
      <c r="AE12" s="775"/>
      <c r="AF12" s="775"/>
      <c r="AG12" s="775"/>
      <c r="AH12" s="775"/>
      <c r="AI12" s="4"/>
    </row>
    <row r="13" spans="1:35" ht="12.75" customHeight="1" x14ac:dyDescent="0.2">
      <c r="A13" s="4"/>
      <c r="B13" s="774"/>
      <c r="C13" s="774"/>
      <c r="D13" s="774"/>
      <c r="E13" s="774"/>
      <c r="F13" s="774"/>
      <c r="G13" s="774"/>
      <c r="H13" s="772"/>
      <c r="I13" s="772"/>
      <c r="J13" s="772"/>
      <c r="K13" s="772"/>
      <c r="L13" s="772"/>
      <c r="M13" s="772"/>
      <c r="N13" s="773"/>
      <c r="O13" s="773"/>
      <c r="P13" s="773"/>
      <c r="Q13" s="773"/>
      <c r="R13" s="773"/>
      <c r="S13" s="773"/>
      <c r="T13" s="773"/>
      <c r="U13" s="773"/>
      <c r="V13" s="774"/>
      <c r="W13" s="774"/>
      <c r="X13" s="774"/>
      <c r="Y13" s="774"/>
      <c r="Z13" s="25"/>
      <c r="AA13" s="182">
        <f>IF('Form XIV'!AA13&lt;&gt;"",'Form XIV'!AA13,"")</f>
        <v>8</v>
      </c>
      <c r="AB13" s="775" t="s">
        <v>138</v>
      </c>
      <c r="AC13" s="775"/>
      <c r="AD13" s="775"/>
      <c r="AE13" s="775"/>
      <c r="AF13" s="775"/>
      <c r="AG13" s="775"/>
      <c r="AH13" s="775"/>
      <c r="AI13" s="4"/>
    </row>
    <row r="14" spans="1:35" ht="12.75" customHeight="1" x14ac:dyDescent="0.2">
      <c r="A14" s="4"/>
      <c r="B14" s="774"/>
      <c r="C14" s="774"/>
      <c r="D14" s="774"/>
      <c r="E14" s="774"/>
      <c r="F14" s="774"/>
      <c r="G14" s="774"/>
      <c r="H14" s="772"/>
      <c r="I14" s="772"/>
      <c r="J14" s="772"/>
      <c r="K14" s="772"/>
      <c r="L14" s="772"/>
      <c r="M14" s="772"/>
      <c r="N14" s="773"/>
      <c r="O14" s="773"/>
      <c r="P14" s="773"/>
      <c r="Q14" s="773"/>
      <c r="R14" s="773"/>
      <c r="S14" s="773"/>
      <c r="T14" s="773"/>
      <c r="U14" s="773"/>
      <c r="V14" s="774"/>
      <c r="W14" s="774"/>
      <c r="X14" s="774"/>
      <c r="Y14" s="774"/>
      <c r="Z14" s="25"/>
      <c r="AA14" s="182">
        <f>IF('Form XIV'!AA14&lt;&gt;"",'Form XIV'!AA14,"")</f>
        <v>9</v>
      </c>
      <c r="AB14" s="775" t="s">
        <v>139</v>
      </c>
      <c r="AC14" s="775"/>
      <c r="AD14" s="775"/>
      <c r="AE14" s="775"/>
      <c r="AF14" s="775"/>
      <c r="AG14" s="775"/>
      <c r="AH14" s="775"/>
      <c r="AI14" s="4"/>
    </row>
    <row r="15" spans="1:35" ht="12.75" customHeight="1" x14ac:dyDescent="0.2">
      <c r="A15" s="4"/>
      <c r="B15" s="774"/>
      <c r="C15" s="774"/>
      <c r="D15" s="774"/>
      <c r="E15" s="774"/>
      <c r="F15" s="774"/>
      <c r="G15" s="774"/>
      <c r="H15" s="772"/>
      <c r="I15" s="772"/>
      <c r="J15" s="772"/>
      <c r="K15" s="772"/>
      <c r="L15" s="772"/>
      <c r="M15" s="772"/>
      <c r="N15" s="773"/>
      <c r="O15" s="773"/>
      <c r="P15" s="773"/>
      <c r="Q15" s="773"/>
      <c r="R15" s="773"/>
      <c r="S15" s="773"/>
      <c r="T15" s="773"/>
      <c r="U15" s="773"/>
      <c r="V15" s="774"/>
      <c r="W15" s="774"/>
      <c r="X15" s="774"/>
      <c r="Y15" s="774"/>
      <c r="Z15" s="25"/>
      <c r="AA15" s="182">
        <f>IF('Form XIV'!AA15&lt;&gt;"",'Form XIV'!AA15,"")</f>
        <v>10</v>
      </c>
      <c r="AB15" s="775" t="s">
        <v>140</v>
      </c>
      <c r="AC15" s="775"/>
      <c r="AD15" s="775"/>
      <c r="AE15" s="775"/>
      <c r="AF15" s="775"/>
      <c r="AG15" s="775"/>
      <c r="AH15" s="775"/>
      <c r="AI15" s="4"/>
    </row>
    <row r="16" spans="1:35" x14ac:dyDescent="0.2">
      <c r="A16" s="4"/>
      <c r="B16" s="774"/>
      <c r="C16" s="774"/>
      <c r="D16" s="774"/>
      <c r="E16" s="774"/>
      <c r="F16" s="774"/>
      <c r="G16" s="774"/>
      <c r="H16" s="772"/>
      <c r="I16" s="772"/>
      <c r="J16" s="772"/>
      <c r="K16" s="772"/>
      <c r="L16" s="772"/>
      <c r="M16" s="772"/>
      <c r="N16" s="773"/>
      <c r="O16" s="773"/>
      <c r="P16" s="773"/>
      <c r="Q16" s="773"/>
      <c r="R16" s="773"/>
      <c r="S16" s="773"/>
      <c r="T16" s="773"/>
      <c r="U16" s="773"/>
      <c r="V16" s="774"/>
      <c r="W16" s="774"/>
      <c r="X16" s="774"/>
      <c r="Y16" s="774"/>
      <c r="Z16" s="25"/>
      <c r="AA16" s="25"/>
      <c r="AB16" s="25"/>
      <c r="AC16" s="25"/>
      <c r="AD16" s="25"/>
      <c r="AE16" s="25"/>
      <c r="AF16" s="25"/>
      <c r="AG16" s="25"/>
      <c r="AH16" s="25"/>
      <c r="AI16" s="4"/>
    </row>
    <row r="17" spans="1:35" ht="12.75" customHeight="1" x14ac:dyDescent="0.2">
      <c r="A17" s="4"/>
      <c r="B17" s="774"/>
      <c r="C17" s="774"/>
      <c r="D17" s="774"/>
      <c r="E17" s="774"/>
      <c r="F17" s="774"/>
      <c r="G17" s="774"/>
      <c r="H17" s="772"/>
      <c r="I17" s="772"/>
      <c r="J17" s="772"/>
      <c r="K17" s="772"/>
      <c r="L17" s="772"/>
      <c r="M17" s="772"/>
      <c r="N17" s="773"/>
      <c r="O17" s="773"/>
      <c r="P17" s="773"/>
      <c r="Q17" s="773"/>
      <c r="R17" s="773"/>
      <c r="S17" s="773"/>
      <c r="T17" s="773"/>
      <c r="U17" s="773"/>
      <c r="V17" s="774"/>
      <c r="W17" s="774"/>
      <c r="X17" s="774"/>
      <c r="Y17" s="774"/>
      <c r="Z17" s="25"/>
      <c r="AA17" s="776"/>
      <c r="AB17" s="776"/>
      <c r="AC17" s="776"/>
      <c r="AD17" s="776"/>
      <c r="AE17" s="776"/>
      <c r="AF17" s="776"/>
      <c r="AG17" s="776"/>
      <c r="AH17" s="776"/>
      <c r="AI17" s="4"/>
    </row>
    <row r="18" spans="1:35" x14ac:dyDescent="0.2">
      <c r="A18" s="4"/>
      <c r="B18" s="774"/>
      <c r="C18" s="774"/>
      <c r="D18" s="774"/>
      <c r="E18" s="774"/>
      <c r="F18" s="774"/>
      <c r="G18" s="774"/>
      <c r="H18" s="772"/>
      <c r="I18" s="772"/>
      <c r="J18" s="772"/>
      <c r="K18" s="772"/>
      <c r="L18" s="772"/>
      <c r="M18" s="772"/>
      <c r="N18" s="773"/>
      <c r="O18" s="773"/>
      <c r="P18" s="773"/>
      <c r="Q18" s="773"/>
      <c r="R18" s="773"/>
      <c r="S18" s="773"/>
      <c r="T18" s="773"/>
      <c r="U18" s="773"/>
      <c r="V18" s="774"/>
      <c r="W18" s="774"/>
      <c r="X18" s="774"/>
      <c r="Y18" s="774"/>
      <c r="Z18" s="25"/>
      <c r="AA18" s="776"/>
      <c r="AB18" s="776"/>
      <c r="AC18" s="776"/>
      <c r="AD18" s="776"/>
      <c r="AE18" s="776"/>
      <c r="AF18" s="776"/>
      <c r="AG18" s="776"/>
      <c r="AH18" s="776"/>
      <c r="AI18" s="4"/>
    </row>
    <row r="19" spans="1:35" x14ac:dyDescent="0.2">
      <c r="A19" s="4"/>
      <c r="B19" s="774"/>
      <c r="C19" s="774"/>
      <c r="D19" s="774"/>
      <c r="E19" s="774"/>
      <c r="F19" s="774"/>
      <c r="G19" s="774"/>
      <c r="H19" s="772"/>
      <c r="I19" s="772"/>
      <c r="J19" s="772"/>
      <c r="K19" s="772"/>
      <c r="L19" s="772"/>
      <c r="M19" s="772"/>
      <c r="N19" s="773"/>
      <c r="O19" s="773"/>
      <c r="P19" s="773"/>
      <c r="Q19" s="773"/>
      <c r="R19" s="773"/>
      <c r="S19" s="773"/>
      <c r="T19" s="773"/>
      <c r="U19" s="773"/>
      <c r="V19" s="774"/>
      <c r="W19" s="774"/>
      <c r="X19" s="774"/>
      <c r="Y19" s="774"/>
      <c r="Z19" s="25"/>
      <c r="AA19" s="776"/>
      <c r="AB19" s="776"/>
      <c r="AC19" s="776"/>
      <c r="AD19" s="776"/>
      <c r="AE19" s="776"/>
      <c r="AF19" s="776"/>
      <c r="AG19" s="776"/>
      <c r="AH19" s="776"/>
      <c r="AI19" s="4"/>
    </row>
    <row r="20" spans="1:35" x14ac:dyDescent="0.2">
      <c r="A20" s="4"/>
      <c r="B20" s="774"/>
      <c r="C20" s="774"/>
      <c r="D20" s="774"/>
      <c r="E20" s="774"/>
      <c r="F20" s="774"/>
      <c r="G20" s="774"/>
      <c r="H20" s="772"/>
      <c r="I20" s="772"/>
      <c r="J20" s="772"/>
      <c r="K20" s="772"/>
      <c r="L20" s="772"/>
      <c r="M20" s="772"/>
      <c r="N20" s="773"/>
      <c r="O20" s="773"/>
      <c r="P20" s="773"/>
      <c r="Q20" s="773"/>
      <c r="R20" s="773"/>
      <c r="S20" s="773"/>
      <c r="T20" s="773"/>
      <c r="U20" s="773"/>
      <c r="V20" s="774"/>
      <c r="W20" s="774"/>
      <c r="X20" s="774"/>
      <c r="Y20" s="774"/>
      <c r="Z20" s="25"/>
      <c r="AA20" s="25"/>
      <c r="AB20" s="25"/>
      <c r="AC20" s="25"/>
      <c r="AD20" s="25"/>
      <c r="AE20" s="25"/>
      <c r="AF20" s="25"/>
      <c r="AG20" s="25"/>
      <c r="AH20" s="25"/>
      <c r="AI20" s="4"/>
    </row>
    <row r="21" spans="1:35" ht="12.75" customHeight="1" x14ac:dyDescent="0.2">
      <c r="A21" s="4"/>
      <c r="B21" s="774"/>
      <c r="C21" s="774"/>
      <c r="D21" s="774"/>
      <c r="E21" s="774"/>
      <c r="F21" s="774"/>
      <c r="G21" s="774"/>
      <c r="H21" s="772"/>
      <c r="I21" s="772"/>
      <c r="J21" s="772"/>
      <c r="K21" s="772"/>
      <c r="L21" s="772"/>
      <c r="M21" s="772"/>
      <c r="N21" s="773"/>
      <c r="O21" s="773"/>
      <c r="P21" s="773"/>
      <c r="Q21" s="773"/>
      <c r="R21" s="773"/>
      <c r="S21" s="773"/>
      <c r="T21" s="773"/>
      <c r="U21" s="773"/>
      <c r="V21" s="774"/>
      <c r="W21" s="774"/>
      <c r="X21" s="774"/>
      <c r="Y21" s="774"/>
      <c r="Z21" s="25"/>
      <c r="AA21" s="779" t="s">
        <v>328</v>
      </c>
      <c r="AB21" s="779"/>
      <c r="AC21" s="779"/>
      <c r="AD21" s="779"/>
      <c r="AE21" s="779"/>
      <c r="AF21" s="779"/>
      <c r="AG21" s="779"/>
      <c r="AH21" s="779"/>
      <c r="AI21" s="4"/>
    </row>
    <row r="22" spans="1:35" x14ac:dyDescent="0.2">
      <c r="A22" s="4"/>
      <c r="B22" s="774"/>
      <c r="C22" s="774"/>
      <c r="D22" s="774"/>
      <c r="E22" s="774"/>
      <c r="F22" s="774"/>
      <c r="G22" s="774"/>
      <c r="H22" s="772"/>
      <c r="I22" s="772"/>
      <c r="J22" s="772"/>
      <c r="K22" s="772"/>
      <c r="L22" s="772"/>
      <c r="M22" s="772"/>
      <c r="N22" s="773"/>
      <c r="O22" s="773"/>
      <c r="P22" s="773"/>
      <c r="Q22" s="773"/>
      <c r="R22" s="773"/>
      <c r="S22" s="773"/>
      <c r="T22" s="773"/>
      <c r="U22" s="773"/>
      <c r="V22" s="774"/>
      <c r="W22" s="774"/>
      <c r="X22" s="774"/>
      <c r="Y22" s="774"/>
      <c r="Z22" s="25"/>
      <c r="AA22" s="779"/>
      <c r="AB22" s="779"/>
      <c r="AC22" s="779"/>
      <c r="AD22" s="779"/>
      <c r="AE22" s="779"/>
      <c r="AF22" s="779"/>
      <c r="AG22" s="779"/>
      <c r="AH22" s="779"/>
      <c r="AI22" s="4"/>
    </row>
    <row r="23" spans="1:35" ht="12.75" customHeight="1" x14ac:dyDescent="0.2">
      <c r="A23" s="4"/>
      <c r="B23" s="774"/>
      <c r="C23" s="774"/>
      <c r="D23" s="774"/>
      <c r="E23" s="774"/>
      <c r="F23" s="774"/>
      <c r="G23" s="774"/>
      <c r="H23" s="772"/>
      <c r="I23" s="772"/>
      <c r="J23" s="772"/>
      <c r="K23" s="772"/>
      <c r="L23" s="772"/>
      <c r="M23" s="772"/>
      <c r="N23" s="773"/>
      <c r="O23" s="773"/>
      <c r="P23" s="773"/>
      <c r="Q23" s="773"/>
      <c r="R23" s="773"/>
      <c r="S23" s="773"/>
      <c r="T23" s="773"/>
      <c r="U23" s="773"/>
      <c r="V23" s="774"/>
      <c r="W23" s="774"/>
      <c r="X23" s="774"/>
      <c r="Y23" s="774"/>
      <c r="Z23" s="25"/>
      <c r="AA23" s="182">
        <f>IF('Form XIV'!AA23&lt;&gt;"",'Form XIV'!AA23,"")</f>
        <v>0</v>
      </c>
      <c r="AB23" s="776" t="s">
        <v>141</v>
      </c>
      <c r="AC23" s="776"/>
      <c r="AD23" s="776"/>
      <c r="AE23" s="776"/>
      <c r="AF23" s="776"/>
      <c r="AG23" s="776"/>
      <c r="AH23" s="776"/>
      <c r="AI23" s="4"/>
    </row>
    <row r="24" spans="1:35" ht="12.75" customHeight="1" x14ac:dyDescent="0.2">
      <c r="A24" s="4"/>
      <c r="B24" s="774"/>
      <c r="C24" s="774"/>
      <c r="D24" s="774"/>
      <c r="E24" s="774"/>
      <c r="F24" s="774"/>
      <c r="G24" s="774"/>
      <c r="H24" s="772"/>
      <c r="I24" s="772"/>
      <c r="J24" s="772"/>
      <c r="K24" s="772"/>
      <c r="L24" s="772"/>
      <c r="M24" s="772"/>
      <c r="N24" s="773"/>
      <c r="O24" s="773"/>
      <c r="P24" s="773"/>
      <c r="Q24" s="773"/>
      <c r="R24" s="773"/>
      <c r="S24" s="773"/>
      <c r="T24" s="773"/>
      <c r="U24" s="773"/>
      <c r="V24" s="774"/>
      <c r="W24" s="774"/>
      <c r="X24" s="774"/>
      <c r="Y24" s="774"/>
      <c r="Z24" s="25"/>
      <c r="AA24" s="182">
        <f>IF('Form XIV'!AA24&lt;&gt;"",'Form XIV'!AA24,"")</f>
        <v>1</v>
      </c>
      <c r="AB24" s="355" t="s">
        <v>142</v>
      </c>
      <c r="AC24" s="355"/>
      <c r="AD24" s="355"/>
      <c r="AE24" s="355"/>
      <c r="AF24" s="355"/>
      <c r="AG24" s="355"/>
      <c r="AH24" s="355"/>
      <c r="AI24" s="4"/>
    </row>
    <row r="25" spans="1:35" ht="12.75" customHeight="1" x14ac:dyDescent="0.2">
      <c r="A25" s="4"/>
      <c r="B25" s="774"/>
      <c r="C25" s="774"/>
      <c r="D25" s="774"/>
      <c r="E25" s="774"/>
      <c r="F25" s="774"/>
      <c r="G25" s="774"/>
      <c r="H25" s="772"/>
      <c r="I25" s="772"/>
      <c r="J25" s="772"/>
      <c r="K25" s="772"/>
      <c r="L25" s="772"/>
      <c r="M25" s="772"/>
      <c r="N25" s="773"/>
      <c r="O25" s="773"/>
      <c r="P25" s="773"/>
      <c r="Q25" s="773"/>
      <c r="R25" s="773"/>
      <c r="S25" s="773"/>
      <c r="T25" s="773"/>
      <c r="U25" s="773"/>
      <c r="V25" s="774"/>
      <c r="W25" s="774"/>
      <c r="X25" s="774"/>
      <c r="Y25" s="774"/>
      <c r="Z25" s="25"/>
      <c r="AA25" s="182">
        <f>IF('Form XIV'!AA25&lt;&gt;"",'Form XIV'!AA25,"")</f>
        <v>2</v>
      </c>
      <c r="AB25" s="355" t="s">
        <v>143</v>
      </c>
      <c r="AC25" s="355"/>
      <c r="AD25" s="355"/>
      <c r="AE25" s="355"/>
      <c r="AF25" s="355"/>
      <c r="AG25" s="355"/>
      <c r="AH25" s="355"/>
      <c r="AI25" s="4"/>
    </row>
    <row r="26" spans="1:35" ht="12.75" customHeight="1" x14ac:dyDescent="0.2">
      <c r="A26" s="4"/>
      <c r="B26" s="774"/>
      <c r="C26" s="774"/>
      <c r="D26" s="774"/>
      <c r="E26" s="774"/>
      <c r="F26" s="774"/>
      <c r="G26" s="774"/>
      <c r="H26" s="772"/>
      <c r="I26" s="772"/>
      <c r="J26" s="772"/>
      <c r="K26" s="772"/>
      <c r="L26" s="772"/>
      <c r="M26" s="772"/>
      <c r="N26" s="773"/>
      <c r="O26" s="773"/>
      <c r="P26" s="773"/>
      <c r="Q26" s="773"/>
      <c r="R26" s="773"/>
      <c r="S26" s="773"/>
      <c r="T26" s="773"/>
      <c r="U26" s="773"/>
      <c r="V26" s="774"/>
      <c r="W26" s="774"/>
      <c r="X26" s="774"/>
      <c r="Y26" s="774"/>
      <c r="Z26" s="25"/>
      <c r="AA26" s="182" t="str">
        <f>IF('Form XIV'!AA26&lt;&gt;"",'Form XIV'!AA26,"")</f>
        <v>2a</v>
      </c>
      <c r="AB26" s="778"/>
      <c r="AC26" s="777" t="s">
        <v>144</v>
      </c>
      <c r="AD26" s="777"/>
      <c r="AE26" s="777"/>
      <c r="AF26" s="777"/>
      <c r="AG26" s="777"/>
      <c r="AH26" s="777"/>
      <c r="AI26" s="4"/>
    </row>
    <row r="27" spans="1:35" x14ac:dyDescent="0.2">
      <c r="A27" s="4"/>
      <c r="B27" s="774"/>
      <c r="C27" s="774"/>
      <c r="D27" s="774"/>
      <c r="E27" s="774"/>
      <c r="F27" s="774"/>
      <c r="G27" s="774"/>
      <c r="H27" s="772"/>
      <c r="I27" s="772"/>
      <c r="J27" s="772"/>
      <c r="K27" s="772"/>
      <c r="L27" s="772"/>
      <c r="M27" s="772"/>
      <c r="N27" s="773"/>
      <c r="O27" s="773"/>
      <c r="P27" s="773"/>
      <c r="Q27" s="773"/>
      <c r="R27" s="773"/>
      <c r="S27" s="773"/>
      <c r="T27" s="773"/>
      <c r="U27" s="773"/>
      <c r="V27" s="774"/>
      <c r="W27" s="774"/>
      <c r="X27" s="774"/>
      <c r="Y27" s="774"/>
      <c r="Z27" s="25"/>
      <c r="AA27" s="175"/>
      <c r="AB27" s="607"/>
      <c r="AC27" s="607"/>
      <c r="AD27" s="607"/>
      <c r="AE27" s="607"/>
      <c r="AF27" s="607"/>
      <c r="AG27" s="607"/>
      <c r="AH27" s="607"/>
      <c r="AI27" s="4"/>
    </row>
    <row r="28" spans="1:35" ht="12.75" customHeight="1" x14ac:dyDescent="0.2">
      <c r="A28" s="4"/>
      <c r="B28" s="774"/>
      <c r="C28" s="774"/>
      <c r="D28" s="774"/>
      <c r="E28" s="774"/>
      <c r="F28" s="774"/>
      <c r="G28" s="774"/>
      <c r="H28" s="772"/>
      <c r="I28" s="772"/>
      <c r="J28" s="772"/>
      <c r="K28" s="772"/>
      <c r="L28" s="772"/>
      <c r="M28" s="772"/>
      <c r="N28" s="773"/>
      <c r="O28" s="773"/>
      <c r="P28" s="773"/>
      <c r="Q28" s="773"/>
      <c r="R28" s="773"/>
      <c r="S28" s="773"/>
      <c r="T28" s="773"/>
      <c r="U28" s="773"/>
      <c r="V28" s="774"/>
      <c r="W28" s="774"/>
      <c r="X28" s="774"/>
      <c r="Y28" s="774"/>
      <c r="Z28" s="25"/>
      <c r="AA28" s="182" t="str">
        <f>IF('Form XIV'!AA28&lt;&gt;"",'Form XIV'!AA28,"")</f>
        <v>2b</v>
      </c>
      <c r="AB28" s="778"/>
      <c r="AC28" s="777" t="s">
        <v>145</v>
      </c>
      <c r="AD28" s="777"/>
      <c r="AE28" s="777"/>
      <c r="AF28" s="777"/>
      <c r="AG28" s="777"/>
      <c r="AH28" s="777"/>
      <c r="AI28" s="4"/>
    </row>
    <row r="29" spans="1:35" x14ac:dyDescent="0.2">
      <c r="A29" s="4"/>
      <c r="B29" s="774"/>
      <c r="C29" s="774"/>
      <c r="D29" s="774"/>
      <c r="E29" s="774"/>
      <c r="F29" s="774"/>
      <c r="G29" s="774"/>
      <c r="H29" s="772"/>
      <c r="I29" s="772"/>
      <c r="J29" s="772"/>
      <c r="K29" s="772"/>
      <c r="L29" s="772"/>
      <c r="M29" s="772"/>
      <c r="N29" s="773"/>
      <c r="O29" s="773"/>
      <c r="P29" s="773"/>
      <c r="Q29" s="773"/>
      <c r="R29" s="773"/>
      <c r="S29" s="773"/>
      <c r="T29" s="773"/>
      <c r="U29" s="773"/>
      <c r="V29" s="774"/>
      <c r="W29" s="774"/>
      <c r="X29" s="774"/>
      <c r="Y29" s="774"/>
      <c r="Z29" s="25"/>
      <c r="AA29" s="183"/>
      <c r="AB29" s="607"/>
      <c r="AC29" s="607"/>
      <c r="AD29" s="607"/>
      <c r="AE29" s="607"/>
      <c r="AF29" s="607"/>
      <c r="AG29" s="607"/>
      <c r="AH29" s="607"/>
      <c r="AI29" s="4"/>
    </row>
    <row r="30" spans="1:35" ht="12.75" customHeight="1" x14ac:dyDescent="0.2">
      <c r="A30" s="4"/>
      <c r="B30" s="774"/>
      <c r="C30" s="774"/>
      <c r="D30" s="774"/>
      <c r="E30" s="774"/>
      <c r="F30" s="774"/>
      <c r="G30" s="774"/>
      <c r="H30" s="772"/>
      <c r="I30" s="772"/>
      <c r="J30" s="772"/>
      <c r="K30" s="772"/>
      <c r="L30" s="772"/>
      <c r="M30" s="772"/>
      <c r="N30" s="773"/>
      <c r="O30" s="773"/>
      <c r="P30" s="773"/>
      <c r="Q30" s="773"/>
      <c r="R30" s="773"/>
      <c r="S30" s="773"/>
      <c r="T30" s="773"/>
      <c r="U30" s="773"/>
      <c r="V30" s="774"/>
      <c r="W30" s="774"/>
      <c r="X30" s="774"/>
      <c r="Y30" s="774"/>
      <c r="Z30" s="25"/>
      <c r="AA30" s="182" t="str">
        <f>IF('Form XIV'!AA30&lt;&gt;"",'Form XIV'!AA30,"")</f>
        <v>2c</v>
      </c>
      <c r="AB30" s="25"/>
      <c r="AC30" s="777" t="s">
        <v>146</v>
      </c>
      <c r="AD30" s="777"/>
      <c r="AE30" s="777"/>
      <c r="AF30" s="777"/>
      <c r="AG30" s="777"/>
      <c r="AH30" s="777"/>
      <c r="AI30" s="4"/>
    </row>
    <row r="31" spans="1:35" ht="12.75" customHeight="1" x14ac:dyDescent="0.2">
      <c r="A31" s="4"/>
      <c r="B31" s="774"/>
      <c r="C31" s="774"/>
      <c r="D31" s="774"/>
      <c r="E31" s="774"/>
      <c r="F31" s="774"/>
      <c r="G31" s="774"/>
      <c r="H31" s="772"/>
      <c r="I31" s="772"/>
      <c r="J31" s="772"/>
      <c r="K31" s="772"/>
      <c r="L31" s="772"/>
      <c r="M31" s="772"/>
      <c r="N31" s="773"/>
      <c r="O31" s="773"/>
      <c r="P31" s="773"/>
      <c r="Q31" s="773"/>
      <c r="R31" s="773"/>
      <c r="S31" s="773"/>
      <c r="T31" s="773"/>
      <c r="U31" s="773"/>
      <c r="V31" s="774"/>
      <c r="W31" s="774"/>
      <c r="X31" s="774"/>
      <c r="Y31" s="774"/>
      <c r="Z31" s="25"/>
      <c r="AA31" s="182" t="str">
        <f>IF('Form XIV'!AA31&lt;&gt;"",'Form XIV'!AA31,"")</f>
        <v>2d</v>
      </c>
      <c r="AB31" s="25"/>
      <c r="AC31" s="777" t="s">
        <v>147</v>
      </c>
      <c r="AD31" s="777"/>
      <c r="AE31" s="777"/>
      <c r="AF31" s="777"/>
      <c r="AG31" s="777"/>
      <c r="AH31" s="777"/>
      <c r="AI31" s="4"/>
    </row>
    <row r="32" spans="1:35" ht="12.75" customHeight="1" x14ac:dyDescent="0.2">
      <c r="A32" s="4"/>
      <c r="B32" s="774"/>
      <c r="C32" s="774"/>
      <c r="D32" s="774"/>
      <c r="E32" s="774"/>
      <c r="F32" s="774"/>
      <c r="G32" s="774"/>
      <c r="H32" s="772"/>
      <c r="I32" s="772"/>
      <c r="J32" s="772"/>
      <c r="K32" s="772"/>
      <c r="L32" s="772"/>
      <c r="M32" s="772"/>
      <c r="N32" s="773"/>
      <c r="O32" s="773"/>
      <c r="P32" s="773"/>
      <c r="Q32" s="773"/>
      <c r="R32" s="773"/>
      <c r="S32" s="773"/>
      <c r="T32" s="773"/>
      <c r="U32" s="773"/>
      <c r="V32" s="774"/>
      <c r="W32" s="774"/>
      <c r="X32" s="774"/>
      <c r="Y32" s="774"/>
      <c r="Z32" s="25"/>
      <c r="AA32" s="182" t="str">
        <f>IF('Form XIV'!AA32&lt;&gt;"",'Form XIV'!AA32,"")</f>
        <v>2e</v>
      </c>
      <c r="AB32" s="25"/>
      <c r="AC32" s="777" t="s">
        <v>148</v>
      </c>
      <c r="AD32" s="777"/>
      <c r="AE32" s="777"/>
      <c r="AF32" s="777"/>
      <c r="AG32" s="777"/>
      <c r="AH32" s="777"/>
      <c r="AI32" s="4"/>
    </row>
    <row r="33" spans="1:35" x14ac:dyDescent="0.2">
      <c r="A33" s="4"/>
      <c r="B33" s="774"/>
      <c r="C33" s="774"/>
      <c r="D33" s="774"/>
      <c r="E33" s="774"/>
      <c r="F33" s="774"/>
      <c r="G33" s="774"/>
      <c r="H33" s="772"/>
      <c r="I33" s="772"/>
      <c r="J33" s="772"/>
      <c r="K33" s="772"/>
      <c r="L33" s="772"/>
      <c r="M33" s="772"/>
      <c r="N33" s="773"/>
      <c r="O33" s="773"/>
      <c r="P33" s="773"/>
      <c r="Q33" s="773"/>
      <c r="R33" s="773"/>
      <c r="S33" s="773"/>
      <c r="T33" s="773"/>
      <c r="U33" s="773"/>
      <c r="V33" s="774"/>
      <c r="W33" s="774"/>
      <c r="X33" s="774"/>
      <c r="Y33" s="774"/>
      <c r="Z33" s="25"/>
      <c r="AA33" s="25"/>
      <c r="AB33" s="25"/>
      <c r="AC33" s="169"/>
      <c r="AD33" s="169"/>
      <c r="AE33" s="169"/>
      <c r="AF33" s="169"/>
      <c r="AG33" s="169"/>
      <c r="AH33" s="169"/>
      <c r="AI33" s="4"/>
    </row>
    <row r="34" spans="1:35" x14ac:dyDescent="0.2">
      <c r="A34" s="4"/>
      <c r="B34" s="774"/>
      <c r="C34" s="774"/>
      <c r="D34" s="774"/>
      <c r="E34" s="774"/>
      <c r="F34" s="774"/>
      <c r="G34" s="774"/>
      <c r="H34" s="772"/>
      <c r="I34" s="772"/>
      <c r="J34" s="772"/>
      <c r="K34" s="772"/>
      <c r="L34" s="772"/>
      <c r="M34" s="772"/>
      <c r="N34" s="773"/>
      <c r="O34" s="773"/>
      <c r="P34" s="773"/>
      <c r="Q34" s="773"/>
      <c r="R34" s="773"/>
      <c r="S34" s="773"/>
      <c r="T34" s="773"/>
      <c r="U34" s="773"/>
      <c r="V34" s="774"/>
      <c r="W34" s="774"/>
      <c r="X34" s="774"/>
      <c r="Y34" s="774"/>
      <c r="Z34" s="25"/>
      <c r="AA34" s="25"/>
      <c r="AB34" s="25"/>
      <c r="AC34" s="169"/>
      <c r="AD34" s="169"/>
      <c r="AE34" s="169"/>
      <c r="AF34" s="169"/>
      <c r="AG34" s="169"/>
      <c r="AH34" s="169"/>
      <c r="AI34" s="4"/>
    </row>
    <row r="35" spans="1:35" x14ac:dyDescent="0.2">
      <c r="A35" s="4"/>
      <c r="B35" s="774"/>
      <c r="C35" s="774"/>
      <c r="D35" s="774"/>
      <c r="E35" s="774"/>
      <c r="F35" s="774"/>
      <c r="G35" s="774"/>
      <c r="H35" s="772"/>
      <c r="I35" s="772"/>
      <c r="J35" s="772"/>
      <c r="K35" s="772"/>
      <c r="L35" s="772"/>
      <c r="M35" s="772"/>
      <c r="N35" s="773"/>
      <c r="O35" s="773"/>
      <c r="P35" s="773"/>
      <c r="Q35" s="773"/>
      <c r="R35" s="773"/>
      <c r="S35" s="773"/>
      <c r="T35" s="773"/>
      <c r="U35" s="773"/>
      <c r="V35" s="774"/>
      <c r="W35" s="774"/>
      <c r="X35" s="774"/>
      <c r="Y35" s="774"/>
      <c r="Z35" s="25"/>
      <c r="AA35" s="25"/>
      <c r="AB35" s="25"/>
      <c r="AC35" s="169"/>
      <c r="AD35" s="169"/>
      <c r="AE35" s="169"/>
      <c r="AF35" s="169"/>
      <c r="AG35" s="169"/>
      <c r="AH35" s="169"/>
      <c r="AI35" s="4"/>
    </row>
    <row r="36" spans="1:35" x14ac:dyDescent="0.2">
      <c r="A36" s="4"/>
      <c r="B36" s="774"/>
      <c r="C36" s="774"/>
      <c r="D36" s="774"/>
      <c r="E36" s="774"/>
      <c r="F36" s="774"/>
      <c r="G36" s="774"/>
      <c r="H36" s="772"/>
      <c r="I36" s="772"/>
      <c r="J36" s="772"/>
      <c r="K36" s="772"/>
      <c r="L36" s="772"/>
      <c r="M36" s="772"/>
      <c r="N36" s="773"/>
      <c r="O36" s="773"/>
      <c r="P36" s="773"/>
      <c r="Q36" s="773"/>
      <c r="R36" s="773"/>
      <c r="S36" s="773"/>
      <c r="T36" s="773"/>
      <c r="U36" s="773"/>
      <c r="V36" s="774"/>
      <c r="W36" s="774"/>
      <c r="X36" s="774"/>
      <c r="Y36" s="774"/>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608"/>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4"/>
    </row>
    <row r="39" spans="1:35"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500"/>
      <c r="Q39" s="359" t="s">
        <v>2</v>
      </c>
      <c r="R39" s="359"/>
      <c r="S39" s="359"/>
      <c r="T39" s="443"/>
      <c r="U39" s="444"/>
      <c r="V39" s="385" t="s">
        <v>354</v>
      </c>
      <c r="W39" s="357"/>
      <c r="X39" s="357"/>
      <c r="Y39" s="381"/>
      <c r="Z39" s="443"/>
      <c r="AA39" s="445"/>
      <c r="AB39" s="359" t="s">
        <v>0</v>
      </c>
      <c r="AC39" s="359"/>
      <c r="AD39" s="440"/>
      <c r="AE39" s="441"/>
      <c r="AF39" s="441"/>
      <c r="AG39" s="441"/>
      <c r="AH39" s="442"/>
      <c r="AI39" s="100" t="e" vm="1">
        <v>#VALUE!</v>
      </c>
    </row>
  </sheetData>
  <sheetProtection sheet="1" selectLockedCells="1"/>
  <mergeCells count="290">
    <mergeCell ref="B35:C35"/>
    <mergeCell ref="D35:G35"/>
    <mergeCell ref="AB28:AB29"/>
    <mergeCell ref="AC30:AH30"/>
    <mergeCell ref="AC31:AH31"/>
    <mergeCell ref="X31:Y31"/>
    <mergeCell ref="X32:Y32"/>
    <mergeCell ref="L33:M33"/>
    <mergeCell ref="L34:M34"/>
    <mergeCell ref="AC32:AH32"/>
    <mergeCell ref="AC28:AH29"/>
    <mergeCell ref="B33:C33"/>
    <mergeCell ref="D33:G33"/>
    <mergeCell ref="H33:I33"/>
    <mergeCell ref="J33:K33"/>
    <mergeCell ref="AC26:AH27"/>
    <mergeCell ref="B34:C34"/>
    <mergeCell ref="D34:G34"/>
    <mergeCell ref="H34:I34"/>
    <mergeCell ref="J34:K34"/>
    <mergeCell ref="AA4:AH5"/>
    <mergeCell ref="AB6:AH6"/>
    <mergeCell ref="AB7:AH7"/>
    <mergeCell ref="AB8:AH8"/>
    <mergeCell ref="AB9:AH9"/>
    <mergeCell ref="AB10:AH10"/>
    <mergeCell ref="AB14:AH14"/>
    <mergeCell ref="AB15:AH15"/>
    <mergeCell ref="AA17:AH19"/>
    <mergeCell ref="AA21:AH22"/>
    <mergeCell ref="AB23:AH23"/>
    <mergeCell ref="AB24:AH24"/>
    <mergeCell ref="AB25:AH25"/>
    <mergeCell ref="AB11:AH11"/>
    <mergeCell ref="AB12:AH12"/>
    <mergeCell ref="AB13:AH13"/>
    <mergeCell ref="N25:U25"/>
    <mergeCell ref="N26:U26"/>
    <mergeCell ref="N21:U21"/>
    <mergeCell ref="N13:U13"/>
    <mergeCell ref="AB26:AB27"/>
    <mergeCell ref="V13:W13"/>
    <mergeCell ref="N7:U7"/>
    <mergeCell ref="N8:U8"/>
    <mergeCell ref="N9:U9"/>
    <mergeCell ref="N10:U10"/>
    <mergeCell ref="N11:U11"/>
    <mergeCell ref="N12:U12"/>
    <mergeCell ref="X7:Y7"/>
    <mergeCell ref="X8:Y8"/>
    <mergeCell ref="X9:Y9"/>
    <mergeCell ref="X10:Y10"/>
    <mergeCell ref="X11:Y11"/>
    <mergeCell ref="X12:Y12"/>
    <mergeCell ref="X13:Y13"/>
    <mergeCell ref="X15:Y15"/>
    <mergeCell ref="X21:Y21"/>
    <mergeCell ref="X22:Y22"/>
    <mergeCell ref="X23:Y23"/>
    <mergeCell ref="X24:Y24"/>
    <mergeCell ref="V7:W7"/>
    <mergeCell ref="V8:W8"/>
    <mergeCell ref="V9:W9"/>
    <mergeCell ref="N36:U36"/>
    <mergeCell ref="N33:U33"/>
    <mergeCell ref="N34:U34"/>
    <mergeCell ref="N35:U35"/>
    <mergeCell ref="N16:U16"/>
    <mergeCell ref="N17:U17"/>
    <mergeCell ref="N18:U18"/>
    <mergeCell ref="N19:U19"/>
    <mergeCell ref="N20:U20"/>
    <mergeCell ref="N27:U27"/>
    <mergeCell ref="N28:U28"/>
    <mergeCell ref="N29:U29"/>
    <mergeCell ref="N30:U30"/>
    <mergeCell ref="N31:U31"/>
    <mergeCell ref="N32:U32"/>
    <mergeCell ref="N22:U22"/>
    <mergeCell ref="N23:U23"/>
    <mergeCell ref="N24:U24"/>
    <mergeCell ref="X36:Y36"/>
    <mergeCell ref="X33:Y33"/>
    <mergeCell ref="X34:Y34"/>
    <mergeCell ref="X35:Y35"/>
    <mergeCell ref="N14:U14"/>
    <mergeCell ref="N15:U15"/>
    <mergeCell ref="X25:Y25"/>
    <mergeCell ref="X26:Y26"/>
    <mergeCell ref="X27:Y27"/>
    <mergeCell ref="X16:Y16"/>
    <mergeCell ref="X17:Y17"/>
    <mergeCell ref="X18:Y18"/>
    <mergeCell ref="X19:Y19"/>
    <mergeCell ref="X20:Y20"/>
    <mergeCell ref="V25:W25"/>
    <mergeCell ref="V26:W26"/>
    <mergeCell ref="V21:W21"/>
    <mergeCell ref="V22:W22"/>
    <mergeCell ref="V23:W23"/>
    <mergeCell ref="V24:W24"/>
    <mergeCell ref="X28:Y28"/>
    <mergeCell ref="X29:Y29"/>
    <mergeCell ref="X30:Y30"/>
    <mergeCell ref="X14:Y14"/>
    <mergeCell ref="V10:W10"/>
    <mergeCell ref="V11:W11"/>
    <mergeCell ref="V12:W12"/>
    <mergeCell ref="V36:W36"/>
    <mergeCell ref="V33:W33"/>
    <mergeCell ref="V34:W34"/>
    <mergeCell ref="V35:W35"/>
    <mergeCell ref="V16:W16"/>
    <mergeCell ref="V17:W17"/>
    <mergeCell ref="V18:W18"/>
    <mergeCell ref="V19:W19"/>
    <mergeCell ref="V20:W20"/>
    <mergeCell ref="V27:W27"/>
    <mergeCell ref="V28:W28"/>
    <mergeCell ref="V29:W29"/>
    <mergeCell ref="V30:W30"/>
    <mergeCell ref="V31:W31"/>
    <mergeCell ref="V32:W32"/>
    <mergeCell ref="V14:W14"/>
    <mergeCell ref="V15:W15"/>
    <mergeCell ref="J20:K20"/>
    <mergeCell ref="J14:K14"/>
    <mergeCell ref="L19:M19"/>
    <mergeCell ref="L35:M35"/>
    <mergeCell ref="L14:M14"/>
    <mergeCell ref="L15:M15"/>
    <mergeCell ref="L16:M16"/>
    <mergeCell ref="L17:M17"/>
    <mergeCell ref="L18:M18"/>
    <mergeCell ref="L20:M20"/>
    <mergeCell ref="L21:M21"/>
    <mergeCell ref="L22:M22"/>
    <mergeCell ref="L23:M23"/>
    <mergeCell ref="L24:M24"/>
    <mergeCell ref="L25:M25"/>
    <mergeCell ref="L6:M6"/>
    <mergeCell ref="L7:M7"/>
    <mergeCell ref="L8:M8"/>
    <mergeCell ref="L9:M9"/>
    <mergeCell ref="L10:M10"/>
    <mergeCell ref="L11:M11"/>
    <mergeCell ref="L12:M12"/>
    <mergeCell ref="L13:M13"/>
    <mergeCell ref="L26:M26"/>
    <mergeCell ref="H21:I21"/>
    <mergeCell ref="H22:I22"/>
    <mergeCell ref="L36:M36"/>
    <mergeCell ref="J23:K23"/>
    <mergeCell ref="J24:K24"/>
    <mergeCell ref="J25:K25"/>
    <mergeCell ref="J26:K26"/>
    <mergeCell ref="J27:K27"/>
    <mergeCell ref="J28:K28"/>
    <mergeCell ref="J29:K29"/>
    <mergeCell ref="J30:K30"/>
    <mergeCell ref="J31:K31"/>
    <mergeCell ref="L31:M31"/>
    <mergeCell ref="H35:I35"/>
    <mergeCell ref="J32:K32"/>
    <mergeCell ref="J36:K36"/>
    <mergeCell ref="J35:K35"/>
    <mergeCell ref="J21:K21"/>
    <mergeCell ref="J22:K22"/>
    <mergeCell ref="L27:M27"/>
    <mergeCell ref="L28:M28"/>
    <mergeCell ref="L29:M29"/>
    <mergeCell ref="L30:M30"/>
    <mergeCell ref="L32:M32"/>
    <mergeCell ref="H17:I17"/>
    <mergeCell ref="H18:I18"/>
    <mergeCell ref="H19:I19"/>
    <mergeCell ref="H20:I20"/>
    <mergeCell ref="D36:G36"/>
    <mergeCell ref="H6:I6"/>
    <mergeCell ref="H7:I7"/>
    <mergeCell ref="H8:I8"/>
    <mergeCell ref="H9:I9"/>
    <mergeCell ref="H10:I10"/>
    <mergeCell ref="H36:I36"/>
    <mergeCell ref="H32:I32"/>
    <mergeCell ref="H15:I15"/>
    <mergeCell ref="H16:I16"/>
    <mergeCell ref="H27:I27"/>
    <mergeCell ref="H28:I28"/>
    <mergeCell ref="H29:I29"/>
    <mergeCell ref="H30:I30"/>
    <mergeCell ref="H31:I31"/>
    <mergeCell ref="H23:I23"/>
    <mergeCell ref="H24:I24"/>
    <mergeCell ref="H25:I25"/>
    <mergeCell ref="H26:I26"/>
    <mergeCell ref="D22:G22"/>
    <mergeCell ref="D23:G23"/>
    <mergeCell ref="D24:G24"/>
    <mergeCell ref="D25:G25"/>
    <mergeCell ref="D26:G26"/>
    <mergeCell ref="D17:G17"/>
    <mergeCell ref="D18:G18"/>
    <mergeCell ref="B15:C15"/>
    <mergeCell ref="B26:C26"/>
    <mergeCell ref="B32:C32"/>
    <mergeCell ref="B18:C18"/>
    <mergeCell ref="B36:C36"/>
    <mergeCell ref="D6:G6"/>
    <mergeCell ref="D7:G7"/>
    <mergeCell ref="D8:G8"/>
    <mergeCell ref="D9:G9"/>
    <mergeCell ref="D10:G10"/>
    <mergeCell ref="D11:G11"/>
    <mergeCell ref="D12:G12"/>
    <mergeCell ref="D27:G27"/>
    <mergeCell ref="D28:G28"/>
    <mergeCell ref="D29:G29"/>
    <mergeCell ref="D30:G30"/>
    <mergeCell ref="B30:C30"/>
    <mergeCell ref="B31:C31"/>
    <mergeCell ref="B28:C28"/>
    <mergeCell ref="B29:C29"/>
    <mergeCell ref="B27:C27"/>
    <mergeCell ref="D31:G31"/>
    <mergeCell ref="D32:G32"/>
    <mergeCell ref="B23:C23"/>
    <mergeCell ref="B22:C22"/>
    <mergeCell ref="D19:G19"/>
    <mergeCell ref="D20:G20"/>
    <mergeCell ref="D21:G21"/>
    <mergeCell ref="B6:C6"/>
    <mergeCell ref="B25:C25"/>
    <mergeCell ref="B24:C24"/>
    <mergeCell ref="B7:C7"/>
    <mergeCell ref="B8:C8"/>
    <mergeCell ref="B9:C9"/>
    <mergeCell ref="B10:C10"/>
    <mergeCell ref="B11:C11"/>
    <mergeCell ref="B12:C12"/>
    <mergeCell ref="B16:C16"/>
    <mergeCell ref="B17:C17"/>
    <mergeCell ref="B19:C19"/>
    <mergeCell ref="B20:C20"/>
    <mergeCell ref="B21:C21"/>
    <mergeCell ref="D13:G13"/>
    <mergeCell ref="D14:G14"/>
    <mergeCell ref="D15:G15"/>
    <mergeCell ref="D16:G16"/>
    <mergeCell ref="B13:C13"/>
    <mergeCell ref="B14:C14"/>
    <mergeCell ref="H11:I11"/>
    <mergeCell ref="H12:I12"/>
    <mergeCell ref="H13:I13"/>
    <mergeCell ref="H14:I14"/>
    <mergeCell ref="B4:C5"/>
    <mergeCell ref="D4:G5"/>
    <mergeCell ref="H4:I5"/>
    <mergeCell ref="J4:K5"/>
    <mergeCell ref="L4:M5"/>
    <mergeCell ref="N4:U5"/>
    <mergeCell ref="V4:W5"/>
    <mergeCell ref="X4:Y5"/>
    <mergeCell ref="J19:K19"/>
    <mergeCell ref="J6:K6"/>
    <mergeCell ref="J7:K7"/>
    <mergeCell ref="V6:W6"/>
    <mergeCell ref="X6:Y6"/>
    <mergeCell ref="N6:U6"/>
    <mergeCell ref="J15:K15"/>
    <mergeCell ref="J16:K16"/>
    <mergeCell ref="J17:K17"/>
    <mergeCell ref="J18:K18"/>
    <mergeCell ref="J8:K8"/>
    <mergeCell ref="J9:K9"/>
    <mergeCell ref="J10:K10"/>
    <mergeCell ref="J11:K11"/>
    <mergeCell ref="J12:K12"/>
    <mergeCell ref="J13:K13"/>
    <mergeCell ref="V39:Y39"/>
    <mergeCell ref="Z39:AA39"/>
    <mergeCell ref="B38:AH38"/>
    <mergeCell ref="AB39:AC39"/>
    <mergeCell ref="A39:C39"/>
    <mergeCell ref="D39:G39"/>
    <mergeCell ref="M39:P39"/>
    <mergeCell ref="AD39:AH39"/>
    <mergeCell ref="H39:L39"/>
    <mergeCell ref="Q39:S39"/>
    <mergeCell ref="T39:U39"/>
  </mergeCells>
  <phoneticPr fontId="5" type="noConversion"/>
  <conditionalFormatting sqref="D39:G39 M39:P39">
    <cfRule type="cellIs" dxfId="173" priority="1" stopIfTrue="1" operator="equal">
      <formula>0</formula>
    </cfRule>
  </conditionalFormatting>
  <hyperlinks>
    <hyperlink ref="AI39" location="'Form II(a)'!AC8" display="i" xr:uid="{00000000-0004-0000-2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XIV(e)</oddFooter>
  </headerFooter>
  <legacyDrawing r:id="rId2"/>
  <legacyDrawingHF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67" t="s">
        <v>79</v>
      </c>
      <c r="C4" s="467"/>
      <c r="D4" s="467" t="s">
        <v>126</v>
      </c>
      <c r="E4" s="467"/>
      <c r="F4" s="467"/>
      <c r="G4" s="467"/>
      <c r="H4" s="467" t="s">
        <v>127</v>
      </c>
      <c r="I4" s="467"/>
      <c r="J4" s="467" t="s">
        <v>128</v>
      </c>
      <c r="K4" s="467"/>
      <c r="L4" s="467" t="s">
        <v>41</v>
      </c>
      <c r="M4" s="467"/>
      <c r="N4" s="467" t="s">
        <v>129</v>
      </c>
      <c r="O4" s="467"/>
      <c r="P4" s="467"/>
      <c r="Q4" s="467"/>
      <c r="R4" s="467"/>
      <c r="S4" s="467"/>
      <c r="T4" s="467"/>
      <c r="U4" s="467"/>
      <c r="V4" s="467" t="s">
        <v>328</v>
      </c>
      <c r="W4" s="467"/>
      <c r="X4" s="467" t="s">
        <v>130</v>
      </c>
      <c r="Y4" s="467"/>
      <c r="Z4" s="25"/>
      <c r="AA4" s="779" t="s">
        <v>503</v>
      </c>
      <c r="AB4" s="779"/>
      <c r="AC4" s="779"/>
      <c r="AD4" s="779"/>
      <c r="AE4" s="779"/>
      <c r="AF4" s="779"/>
      <c r="AG4" s="779"/>
      <c r="AH4" s="779"/>
      <c r="AI4" s="4"/>
    </row>
    <row r="5" spans="1:35" x14ac:dyDescent="0.2">
      <c r="A5" s="4"/>
      <c r="B5" s="467"/>
      <c r="C5" s="467"/>
      <c r="D5" s="467"/>
      <c r="E5" s="467"/>
      <c r="F5" s="467"/>
      <c r="G5" s="467"/>
      <c r="H5" s="467"/>
      <c r="I5" s="467"/>
      <c r="J5" s="467"/>
      <c r="K5" s="467"/>
      <c r="L5" s="467"/>
      <c r="M5" s="467"/>
      <c r="N5" s="467"/>
      <c r="O5" s="467"/>
      <c r="P5" s="467"/>
      <c r="Q5" s="467"/>
      <c r="R5" s="467"/>
      <c r="S5" s="467"/>
      <c r="T5" s="467"/>
      <c r="U5" s="467"/>
      <c r="V5" s="467"/>
      <c r="W5" s="467"/>
      <c r="X5" s="467"/>
      <c r="Y5" s="467"/>
      <c r="Z5" s="25"/>
      <c r="AA5" s="779"/>
      <c r="AB5" s="779"/>
      <c r="AC5" s="779"/>
      <c r="AD5" s="779"/>
      <c r="AE5" s="779"/>
      <c r="AF5" s="779"/>
      <c r="AG5" s="779"/>
      <c r="AH5" s="779"/>
      <c r="AI5" s="4"/>
    </row>
    <row r="6" spans="1:35" ht="12.75" customHeight="1" x14ac:dyDescent="0.2">
      <c r="A6" s="4"/>
      <c r="B6" s="774"/>
      <c r="C6" s="774"/>
      <c r="D6" s="774"/>
      <c r="E6" s="774"/>
      <c r="F6" s="774"/>
      <c r="G6" s="774"/>
      <c r="H6" s="772"/>
      <c r="I6" s="772"/>
      <c r="J6" s="772"/>
      <c r="K6" s="772"/>
      <c r="L6" s="772"/>
      <c r="M6" s="772"/>
      <c r="N6" s="773"/>
      <c r="O6" s="773"/>
      <c r="P6" s="773"/>
      <c r="Q6" s="773"/>
      <c r="R6" s="773"/>
      <c r="S6" s="773"/>
      <c r="T6" s="773"/>
      <c r="U6" s="773"/>
      <c r="V6" s="774"/>
      <c r="W6" s="774"/>
      <c r="X6" s="774"/>
      <c r="Y6" s="774"/>
      <c r="Z6" s="25"/>
      <c r="AA6" s="182">
        <f>IF('Form XIV'!AA6&lt;&gt;"",'Form XIV'!AA6,"")</f>
        <v>1</v>
      </c>
      <c r="AB6" s="775" t="s">
        <v>131</v>
      </c>
      <c r="AC6" s="775"/>
      <c r="AD6" s="775"/>
      <c r="AE6" s="775"/>
      <c r="AF6" s="775"/>
      <c r="AG6" s="775"/>
      <c r="AH6" s="775"/>
      <c r="AI6" s="4"/>
    </row>
    <row r="7" spans="1:35" ht="12.75" customHeight="1" x14ac:dyDescent="0.2">
      <c r="A7" s="4"/>
      <c r="B7" s="774"/>
      <c r="C7" s="774"/>
      <c r="D7" s="774"/>
      <c r="E7" s="774"/>
      <c r="F7" s="774"/>
      <c r="G7" s="774"/>
      <c r="H7" s="772"/>
      <c r="I7" s="772"/>
      <c r="J7" s="772"/>
      <c r="K7" s="772"/>
      <c r="L7" s="772"/>
      <c r="M7" s="772"/>
      <c r="N7" s="773"/>
      <c r="O7" s="773"/>
      <c r="P7" s="773"/>
      <c r="Q7" s="773"/>
      <c r="R7" s="773"/>
      <c r="S7" s="773"/>
      <c r="T7" s="773"/>
      <c r="U7" s="773"/>
      <c r="V7" s="774"/>
      <c r="W7" s="774"/>
      <c r="X7" s="774"/>
      <c r="Y7" s="774"/>
      <c r="Z7" s="25"/>
      <c r="AA7" s="182">
        <f>IF('Form XIV'!AA7&lt;&gt;"",'Form XIV'!AA7,"")</f>
        <v>2</v>
      </c>
      <c r="AB7" s="775" t="s">
        <v>132</v>
      </c>
      <c r="AC7" s="775"/>
      <c r="AD7" s="775"/>
      <c r="AE7" s="775"/>
      <c r="AF7" s="775"/>
      <c r="AG7" s="775"/>
      <c r="AH7" s="775"/>
      <c r="AI7" s="4"/>
    </row>
    <row r="8" spans="1:35" ht="12.75" customHeight="1" x14ac:dyDescent="0.2">
      <c r="A8" s="4"/>
      <c r="B8" s="774"/>
      <c r="C8" s="774"/>
      <c r="D8" s="774"/>
      <c r="E8" s="774"/>
      <c r="F8" s="774"/>
      <c r="G8" s="774"/>
      <c r="H8" s="772"/>
      <c r="I8" s="772"/>
      <c r="J8" s="772"/>
      <c r="K8" s="772"/>
      <c r="L8" s="772"/>
      <c r="M8" s="772"/>
      <c r="N8" s="773"/>
      <c r="O8" s="773"/>
      <c r="P8" s="773"/>
      <c r="Q8" s="773"/>
      <c r="R8" s="773"/>
      <c r="S8" s="773"/>
      <c r="T8" s="773"/>
      <c r="U8" s="773"/>
      <c r="V8" s="774"/>
      <c r="W8" s="774"/>
      <c r="X8" s="774"/>
      <c r="Y8" s="774"/>
      <c r="Z8" s="25"/>
      <c r="AA8" s="182">
        <f>IF('Form XIV'!AA8&lt;&gt;"",'Form XIV'!AA8,"")</f>
        <v>3</v>
      </c>
      <c r="AB8" s="775" t="s">
        <v>133</v>
      </c>
      <c r="AC8" s="775"/>
      <c r="AD8" s="775"/>
      <c r="AE8" s="775"/>
      <c r="AF8" s="775"/>
      <c r="AG8" s="775"/>
      <c r="AH8" s="775"/>
      <c r="AI8" s="4"/>
    </row>
    <row r="9" spans="1:35" ht="12.75" customHeight="1" x14ac:dyDescent="0.2">
      <c r="A9" s="4"/>
      <c r="B9" s="774"/>
      <c r="C9" s="774"/>
      <c r="D9" s="774"/>
      <c r="E9" s="774"/>
      <c r="F9" s="774"/>
      <c r="G9" s="774"/>
      <c r="H9" s="772"/>
      <c r="I9" s="772"/>
      <c r="J9" s="772"/>
      <c r="K9" s="772"/>
      <c r="L9" s="772"/>
      <c r="M9" s="772"/>
      <c r="N9" s="773"/>
      <c r="O9" s="773"/>
      <c r="P9" s="773"/>
      <c r="Q9" s="773"/>
      <c r="R9" s="773"/>
      <c r="S9" s="773"/>
      <c r="T9" s="773"/>
      <c r="U9" s="773"/>
      <c r="V9" s="774"/>
      <c r="W9" s="774"/>
      <c r="X9" s="774"/>
      <c r="Y9" s="774"/>
      <c r="Z9" s="25"/>
      <c r="AA9" s="182">
        <f>IF('Form XIV'!AA9&lt;&gt;"",'Form XIV'!AA9,"")</f>
        <v>4</v>
      </c>
      <c r="AB9" s="775" t="s">
        <v>134</v>
      </c>
      <c r="AC9" s="775"/>
      <c r="AD9" s="775"/>
      <c r="AE9" s="775"/>
      <c r="AF9" s="775"/>
      <c r="AG9" s="775"/>
      <c r="AH9" s="775"/>
      <c r="AI9" s="4"/>
    </row>
    <row r="10" spans="1:35" ht="12.75" customHeight="1" x14ac:dyDescent="0.2">
      <c r="A10" s="4"/>
      <c r="B10" s="774"/>
      <c r="C10" s="774"/>
      <c r="D10" s="774"/>
      <c r="E10" s="774"/>
      <c r="F10" s="774"/>
      <c r="G10" s="774"/>
      <c r="H10" s="772"/>
      <c r="I10" s="772"/>
      <c r="J10" s="772"/>
      <c r="K10" s="772"/>
      <c r="L10" s="772"/>
      <c r="M10" s="772"/>
      <c r="N10" s="773"/>
      <c r="O10" s="773"/>
      <c r="P10" s="773"/>
      <c r="Q10" s="773"/>
      <c r="R10" s="773"/>
      <c r="S10" s="773"/>
      <c r="T10" s="773"/>
      <c r="U10" s="773"/>
      <c r="V10" s="774"/>
      <c r="W10" s="774"/>
      <c r="X10" s="774"/>
      <c r="Y10" s="774"/>
      <c r="Z10" s="25"/>
      <c r="AA10" s="182">
        <f>IF('Form XIV'!AA10&lt;&gt;"",'Form XIV'!AA10,"")</f>
        <v>5</v>
      </c>
      <c r="AB10" s="775" t="s">
        <v>135</v>
      </c>
      <c r="AC10" s="775"/>
      <c r="AD10" s="775"/>
      <c r="AE10" s="775"/>
      <c r="AF10" s="775"/>
      <c r="AG10" s="775"/>
      <c r="AH10" s="775"/>
      <c r="AI10" s="4"/>
    </row>
    <row r="11" spans="1:35" ht="12.75" customHeight="1" x14ac:dyDescent="0.2">
      <c r="A11" s="4"/>
      <c r="B11" s="774"/>
      <c r="C11" s="774"/>
      <c r="D11" s="774"/>
      <c r="E11" s="774"/>
      <c r="F11" s="774"/>
      <c r="G11" s="774"/>
      <c r="H11" s="772"/>
      <c r="I11" s="772"/>
      <c r="J11" s="772"/>
      <c r="K11" s="772"/>
      <c r="L11" s="772"/>
      <c r="M11" s="772"/>
      <c r="N11" s="773"/>
      <c r="O11" s="773"/>
      <c r="P11" s="773"/>
      <c r="Q11" s="773"/>
      <c r="R11" s="773"/>
      <c r="S11" s="773"/>
      <c r="T11" s="773"/>
      <c r="U11" s="773"/>
      <c r="V11" s="774"/>
      <c r="W11" s="774"/>
      <c r="X11" s="774"/>
      <c r="Y11" s="774"/>
      <c r="Z11" s="25"/>
      <c r="AA11" s="182">
        <f>IF('Form XIV'!AA11&lt;&gt;"",'Form XIV'!AA11,"")</f>
        <v>6</v>
      </c>
      <c r="AB11" s="775" t="s">
        <v>136</v>
      </c>
      <c r="AC11" s="775"/>
      <c r="AD11" s="775"/>
      <c r="AE11" s="775"/>
      <c r="AF11" s="775"/>
      <c r="AG11" s="775"/>
      <c r="AH11" s="775"/>
      <c r="AI11" s="4"/>
    </row>
    <row r="12" spans="1:35" ht="12.75" customHeight="1" x14ac:dyDescent="0.2">
      <c r="A12" s="4"/>
      <c r="B12" s="774"/>
      <c r="C12" s="774"/>
      <c r="D12" s="774"/>
      <c r="E12" s="774"/>
      <c r="F12" s="774"/>
      <c r="G12" s="774"/>
      <c r="H12" s="772"/>
      <c r="I12" s="772"/>
      <c r="J12" s="772"/>
      <c r="K12" s="772"/>
      <c r="L12" s="772"/>
      <c r="M12" s="772"/>
      <c r="N12" s="773"/>
      <c r="O12" s="773"/>
      <c r="P12" s="773"/>
      <c r="Q12" s="773"/>
      <c r="R12" s="773"/>
      <c r="S12" s="773"/>
      <c r="T12" s="773"/>
      <c r="U12" s="773"/>
      <c r="V12" s="774"/>
      <c r="W12" s="774"/>
      <c r="X12" s="774"/>
      <c r="Y12" s="774"/>
      <c r="Z12" s="25"/>
      <c r="AA12" s="182">
        <f>IF('Form XIV'!AA12&lt;&gt;"",'Form XIV'!AA12,"")</f>
        <v>7</v>
      </c>
      <c r="AB12" s="775" t="s">
        <v>137</v>
      </c>
      <c r="AC12" s="775"/>
      <c r="AD12" s="775"/>
      <c r="AE12" s="775"/>
      <c r="AF12" s="775"/>
      <c r="AG12" s="775"/>
      <c r="AH12" s="775"/>
      <c r="AI12" s="4"/>
    </row>
    <row r="13" spans="1:35" ht="12.75" customHeight="1" x14ac:dyDescent="0.2">
      <c r="A13" s="4"/>
      <c r="B13" s="774"/>
      <c r="C13" s="774"/>
      <c r="D13" s="774"/>
      <c r="E13" s="774"/>
      <c r="F13" s="774"/>
      <c r="G13" s="774"/>
      <c r="H13" s="772"/>
      <c r="I13" s="772"/>
      <c r="J13" s="772"/>
      <c r="K13" s="772"/>
      <c r="L13" s="772"/>
      <c r="M13" s="772"/>
      <c r="N13" s="773"/>
      <c r="O13" s="773"/>
      <c r="P13" s="773"/>
      <c r="Q13" s="773"/>
      <c r="R13" s="773"/>
      <c r="S13" s="773"/>
      <c r="T13" s="773"/>
      <c r="U13" s="773"/>
      <c r="V13" s="774"/>
      <c r="W13" s="774"/>
      <c r="X13" s="774"/>
      <c r="Y13" s="774"/>
      <c r="Z13" s="25"/>
      <c r="AA13" s="182">
        <f>IF('Form XIV'!AA13&lt;&gt;"",'Form XIV'!AA13,"")</f>
        <v>8</v>
      </c>
      <c r="AB13" s="775" t="s">
        <v>138</v>
      </c>
      <c r="AC13" s="775"/>
      <c r="AD13" s="775"/>
      <c r="AE13" s="775"/>
      <c r="AF13" s="775"/>
      <c r="AG13" s="775"/>
      <c r="AH13" s="775"/>
      <c r="AI13" s="4"/>
    </row>
    <row r="14" spans="1:35" ht="12.75" customHeight="1" x14ac:dyDescent="0.2">
      <c r="A14" s="4"/>
      <c r="B14" s="774"/>
      <c r="C14" s="774"/>
      <c r="D14" s="774"/>
      <c r="E14" s="774"/>
      <c r="F14" s="774"/>
      <c r="G14" s="774"/>
      <c r="H14" s="772"/>
      <c r="I14" s="772"/>
      <c r="J14" s="772"/>
      <c r="K14" s="772"/>
      <c r="L14" s="772"/>
      <c r="M14" s="772"/>
      <c r="N14" s="773"/>
      <c r="O14" s="773"/>
      <c r="P14" s="773"/>
      <c r="Q14" s="773"/>
      <c r="R14" s="773"/>
      <c r="S14" s="773"/>
      <c r="T14" s="773"/>
      <c r="U14" s="773"/>
      <c r="V14" s="774"/>
      <c r="W14" s="774"/>
      <c r="X14" s="774"/>
      <c r="Y14" s="774"/>
      <c r="Z14" s="25"/>
      <c r="AA14" s="182">
        <f>IF('Form XIV'!AA14&lt;&gt;"",'Form XIV'!AA14,"")</f>
        <v>9</v>
      </c>
      <c r="AB14" s="775" t="s">
        <v>139</v>
      </c>
      <c r="AC14" s="775"/>
      <c r="AD14" s="775"/>
      <c r="AE14" s="775"/>
      <c r="AF14" s="775"/>
      <c r="AG14" s="775"/>
      <c r="AH14" s="775"/>
      <c r="AI14" s="4"/>
    </row>
    <row r="15" spans="1:35" ht="12.75" customHeight="1" x14ac:dyDescent="0.2">
      <c r="A15" s="4"/>
      <c r="B15" s="774"/>
      <c r="C15" s="774"/>
      <c r="D15" s="774"/>
      <c r="E15" s="774"/>
      <c r="F15" s="774"/>
      <c r="G15" s="774"/>
      <c r="H15" s="772"/>
      <c r="I15" s="772"/>
      <c r="J15" s="772"/>
      <c r="K15" s="772"/>
      <c r="L15" s="772"/>
      <c r="M15" s="772"/>
      <c r="N15" s="773"/>
      <c r="O15" s="773"/>
      <c r="P15" s="773"/>
      <c r="Q15" s="773"/>
      <c r="R15" s="773"/>
      <c r="S15" s="773"/>
      <c r="T15" s="773"/>
      <c r="U15" s="773"/>
      <c r="V15" s="774"/>
      <c r="W15" s="774"/>
      <c r="X15" s="774"/>
      <c r="Y15" s="774"/>
      <c r="Z15" s="25"/>
      <c r="AA15" s="182">
        <f>IF('Form XIV'!AA15&lt;&gt;"",'Form XIV'!AA15,"")</f>
        <v>10</v>
      </c>
      <c r="AB15" s="775" t="s">
        <v>140</v>
      </c>
      <c r="AC15" s="775"/>
      <c r="AD15" s="775"/>
      <c r="AE15" s="775"/>
      <c r="AF15" s="775"/>
      <c r="AG15" s="775"/>
      <c r="AH15" s="775"/>
      <c r="AI15" s="4"/>
    </row>
    <row r="16" spans="1:35" x14ac:dyDescent="0.2">
      <c r="A16" s="4"/>
      <c r="B16" s="774"/>
      <c r="C16" s="774"/>
      <c r="D16" s="774"/>
      <c r="E16" s="774"/>
      <c r="F16" s="774"/>
      <c r="G16" s="774"/>
      <c r="H16" s="772"/>
      <c r="I16" s="772"/>
      <c r="J16" s="772"/>
      <c r="K16" s="772"/>
      <c r="L16" s="772"/>
      <c r="M16" s="772"/>
      <c r="N16" s="773"/>
      <c r="O16" s="773"/>
      <c r="P16" s="773"/>
      <c r="Q16" s="773"/>
      <c r="R16" s="773"/>
      <c r="S16" s="773"/>
      <c r="T16" s="773"/>
      <c r="U16" s="773"/>
      <c r="V16" s="774"/>
      <c r="W16" s="774"/>
      <c r="X16" s="774"/>
      <c r="Y16" s="774"/>
      <c r="Z16" s="25"/>
      <c r="AA16" s="25"/>
      <c r="AB16" s="25"/>
      <c r="AC16" s="25"/>
      <c r="AD16" s="25"/>
      <c r="AE16" s="25"/>
      <c r="AF16" s="25"/>
      <c r="AG16" s="25"/>
      <c r="AH16" s="25"/>
      <c r="AI16" s="4"/>
    </row>
    <row r="17" spans="1:35" ht="12.75" customHeight="1" x14ac:dyDescent="0.2">
      <c r="A17" s="4"/>
      <c r="B17" s="774"/>
      <c r="C17" s="774"/>
      <c r="D17" s="774"/>
      <c r="E17" s="774"/>
      <c r="F17" s="774"/>
      <c r="G17" s="774"/>
      <c r="H17" s="772"/>
      <c r="I17" s="772"/>
      <c r="J17" s="772"/>
      <c r="K17" s="772"/>
      <c r="L17" s="772"/>
      <c r="M17" s="772"/>
      <c r="N17" s="773"/>
      <c r="O17" s="773"/>
      <c r="P17" s="773"/>
      <c r="Q17" s="773"/>
      <c r="R17" s="773"/>
      <c r="S17" s="773"/>
      <c r="T17" s="773"/>
      <c r="U17" s="773"/>
      <c r="V17" s="774"/>
      <c r="W17" s="774"/>
      <c r="X17" s="774"/>
      <c r="Y17" s="774"/>
      <c r="Z17" s="25"/>
      <c r="AA17" s="776"/>
      <c r="AB17" s="776"/>
      <c r="AC17" s="776"/>
      <c r="AD17" s="776"/>
      <c r="AE17" s="776"/>
      <c r="AF17" s="776"/>
      <c r="AG17" s="776"/>
      <c r="AH17" s="776"/>
      <c r="AI17" s="4"/>
    </row>
    <row r="18" spans="1:35" x14ac:dyDescent="0.2">
      <c r="A18" s="4"/>
      <c r="B18" s="774"/>
      <c r="C18" s="774"/>
      <c r="D18" s="774"/>
      <c r="E18" s="774"/>
      <c r="F18" s="774"/>
      <c r="G18" s="774"/>
      <c r="H18" s="772"/>
      <c r="I18" s="772"/>
      <c r="J18" s="772"/>
      <c r="K18" s="772"/>
      <c r="L18" s="772"/>
      <c r="M18" s="772"/>
      <c r="N18" s="773"/>
      <c r="O18" s="773"/>
      <c r="P18" s="773"/>
      <c r="Q18" s="773"/>
      <c r="R18" s="773"/>
      <c r="S18" s="773"/>
      <c r="T18" s="773"/>
      <c r="U18" s="773"/>
      <c r="V18" s="774"/>
      <c r="W18" s="774"/>
      <c r="X18" s="774"/>
      <c r="Y18" s="774"/>
      <c r="Z18" s="25"/>
      <c r="AA18" s="776"/>
      <c r="AB18" s="776"/>
      <c r="AC18" s="776"/>
      <c r="AD18" s="776"/>
      <c r="AE18" s="776"/>
      <c r="AF18" s="776"/>
      <c r="AG18" s="776"/>
      <c r="AH18" s="776"/>
      <c r="AI18" s="4"/>
    </row>
    <row r="19" spans="1:35" x14ac:dyDescent="0.2">
      <c r="A19" s="4"/>
      <c r="B19" s="774"/>
      <c r="C19" s="774"/>
      <c r="D19" s="774"/>
      <c r="E19" s="774"/>
      <c r="F19" s="774"/>
      <c r="G19" s="774"/>
      <c r="H19" s="772"/>
      <c r="I19" s="772"/>
      <c r="J19" s="772"/>
      <c r="K19" s="772"/>
      <c r="L19" s="772"/>
      <c r="M19" s="772"/>
      <c r="N19" s="773"/>
      <c r="O19" s="773"/>
      <c r="P19" s="773"/>
      <c r="Q19" s="773"/>
      <c r="R19" s="773"/>
      <c r="S19" s="773"/>
      <c r="T19" s="773"/>
      <c r="U19" s="773"/>
      <c r="V19" s="774"/>
      <c r="W19" s="774"/>
      <c r="X19" s="774"/>
      <c r="Y19" s="774"/>
      <c r="Z19" s="25"/>
      <c r="AA19" s="776"/>
      <c r="AB19" s="776"/>
      <c r="AC19" s="776"/>
      <c r="AD19" s="776"/>
      <c r="AE19" s="776"/>
      <c r="AF19" s="776"/>
      <c r="AG19" s="776"/>
      <c r="AH19" s="776"/>
      <c r="AI19" s="4"/>
    </row>
    <row r="20" spans="1:35" x14ac:dyDescent="0.2">
      <c r="A20" s="4"/>
      <c r="B20" s="774"/>
      <c r="C20" s="774"/>
      <c r="D20" s="774"/>
      <c r="E20" s="774"/>
      <c r="F20" s="774"/>
      <c r="G20" s="774"/>
      <c r="H20" s="772"/>
      <c r="I20" s="772"/>
      <c r="J20" s="772"/>
      <c r="K20" s="772"/>
      <c r="L20" s="772"/>
      <c r="M20" s="772"/>
      <c r="N20" s="773"/>
      <c r="O20" s="773"/>
      <c r="P20" s="773"/>
      <c r="Q20" s="773"/>
      <c r="R20" s="773"/>
      <c r="S20" s="773"/>
      <c r="T20" s="773"/>
      <c r="U20" s="773"/>
      <c r="V20" s="774"/>
      <c r="W20" s="774"/>
      <c r="X20" s="774"/>
      <c r="Y20" s="774"/>
      <c r="Z20" s="25"/>
      <c r="AA20" s="25"/>
      <c r="AB20" s="25"/>
      <c r="AC20" s="25"/>
      <c r="AD20" s="25"/>
      <c r="AE20" s="25"/>
      <c r="AF20" s="25"/>
      <c r="AG20" s="25"/>
      <c r="AH20" s="25"/>
      <c r="AI20" s="4"/>
    </row>
    <row r="21" spans="1:35" ht="12.75" customHeight="1" x14ac:dyDescent="0.2">
      <c r="A21" s="4"/>
      <c r="B21" s="774"/>
      <c r="C21" s="774"/>
      <c r="D21" s="774"/>
      <c r="E21" s="774"/>
      <c r="F21" s="774"/>
      <c r="G21" s="774"/>
      <c r="H21" s="772"/>
      <c r="I21" s="772"/>
      <c r="J21" s="772"/>
      <c r="K21" s="772"/>
      <c r="L21" s="772"/>
      <c r="M21" s="772"/>
      <c r="N21" s="773"/>
      <c r="O21" s="773"/>
      <c r="P21" s="773"/>
      <c r="Q21" s="773"/>
      <c r="R21" s="773"/>
      <c r="S21" s="773"/>
      <c r="T21" s="773"/>
      <c r="U21" s="773"/>
      <c r="V21" s="774"/>
      <c r="W21" s="774"/>
      <c r="X21" s="774"/>
      <c r="Y21" s="774"/>
      <c r="Z21" s="25"/>
      <c r="AA21" s="779" t="s">
        <v>328</v>
      </c>
      <c r="AB21" s="779"/>
      <c r="AC21" s="779"/>
      <c r="AD21" s="779"/>
      <c r="AE21" s="779"/>
      <c r="AF21" s="779"/>
      <c r="AG21" s="779"/>
      <c r="AH21" s="779"/>
      <c r="AI21" s="4"/>
    </row>
    <row r="22" spans="1:35" x14ac:dyDescent="0.2">
      <c r="A22" s="4"/>
      <c r="B22" s="774"/>
      <c r="C22" s="774"/>
      <c r="D22" s="774"/>
      <c r="E22" s="774"/>
      <c r="F22" s="774"/>
      <c r="G22" s="774"/>
      <c r="H22" s="772"/>
      <c r="I22" s="772"/>
      <c r="J22" s="772"/>
      <c r="K22" s="772"/>
      <c r="L22" s="772"/>
      <c r="M22" s="772"/>
      <c r="N22" s="773"/>
      <c r="O22" s="773"/>
      <c r="P22" s="773"/>
      <c r="Q22" s="773"/>
      <c r="R22" s="773"/>
      <c r="S22" s="773"/>
      <c r="T22" s="773"/>
      <c r="U22" s="773"/>
      <c r="V22" s="774"/>
      <c r="W22" s="774"/>
      <c r="X22" s="774"/>
      <c r="Y22" s="774"/>
      <c r="Z22" s="25"/>
      <c r="AA22" s="779"/>
      <c r="AB22" s="779"/>
      <c r="AC22" s="779"/>
      <c r="AD22" s="779"/>
      <c r="AE22" s="779"/>
      <c r="AF22" s="779"/>
      <c r="AG22" s="779"/>
      <c r="AH22" s="779"/>
      <c r="AI22" s="4"/>
    </row>
    <row r="23" spans="1:35" ht="12.75" customHeight="1" x14ac:dyDescent="0.2">
      <c r="A23" s="4"/>
      <c r="B23" s="774"/>
      <c r="C23" s="774"/>
      <c r="D23" s="774"/>
      <c r="E23" s="774"/>
      <c r="F23" s="774"/>
      <c r="G23" s="774"/>
      <c r="H23" s="772"/>
      <c r="I23" s="772"/>
      <c r="J23" s="772"/>
      <c r="K23" s="772"/>
      <c r="L23" s="772"/>
      <c r="M23" s="772"/>
      <c r="N23" s="773"/>
      <c r="O23" s="773"/>
      <c r="P23" s="773"/>
      <c r="Q23" s="773"/>
      <c r="R23" s="773"/>
      <c r="S23" s="773"/>
      <c r="T23" s="773"/>
      <c r="U23" s="773"/>
      <c r="V23" s="774"/>
      <c r="W23" s="774"/>
      <c r="X23" s="774"/>
      <c r="Y23" s="774"/>
      <c r="Z23" s="25"/>
      <c r="AA23" s="182">
        <f>IF('Form XIV'!AA23&lt;&gt;"",'Form XIV'!AA23,"")</f>
        <v>0</v>
      </c>
      <c r="AB23" s="776" t="s">
        <v>141</v>
      </c>
      <c r="AC23" s="776"/>
      <c r="AD23" s="776"/>
      <c r="AE23" s="776"/>
      <c r="AF23" s="776"/>
      <c r="AG23" s="776"/>
      <c r="AH23" s="776"/>
      <c r="AI23" s="4"/>
    </row>
    <row r="24" spans="1:35" ht="12.75" customHeight="1" x14ac:dyDescent="0.2">
      <c r="A24" s="4"/>
      <c r="B24" s="774"/>
      <c r="C24" s="774"/>
      <c r="D24" s="774"/>
      <c r="E24" s="774"/>
      <c r="F24" s="774"/>
      <c r="G24" s="774"/>
      <c r="H24" s="772"/>
      <c r="I24" s="772"/>
      <c r="J24" s="772"/>
      <c r="K24" s="772"/>
      <c r="L24" s="772"/>
      <c r="M24" s="772"/>
      <c r="N24" s="773"/>
      <c r="O24" s="773"/>
      <c r="P24" s="773"/>
      <c r="Q24" s="773"/>
      <c r="R24" s="773"/>
      <c r="S24" s="773"/>
      <c r="T24" s="773"/>
      <c r="U24" s="773"/>
      <c r="V24" s="774"/>
      <c r="W24" s="774"/>
      <c r="X24" s="774"/>
      <c r="Y24" s="774"/>
      <c r="Z24" s="25"/>
      <c r="AA24" s="182">
        <f>IF('Form XIV'!AA24&lt;&gt;"",'Form XIV'!AA24,"")</f>
        <v>1</v>
      </c>
      <c r="AB24" s="355" t="s">
        <v>142</v>
      </c>
      <c r="AC24" s="355"/>
      <c r="AD24" s="355"/>
      <c r="AE24" s="355"/>
      <c r="AF24" s="355"/>
      <c r="AG24" s="355"/>
      <c r="AH24" s="355"/>
      <c r="AI24" s="4"/>
    </row>
    <row r="25" spans="1:35" ht="12.75" customHeight="1" x14ac:dyDescent="0.2">
      <c r="A25" s="4"/>
      <c r="B25" s="774"/>
      <c r="C25" s="774"/>
      <c r="D25" s="774"/>
      <c r="E25" s="774"/>
      <c r="F25" s="774"/>
      <c r="G25" s="774"/>
      <c r="H25" s="772"/>
      <c r="I25" s="772"/>
      <c r="J25" s="772"/>
      <c r="K25" s="772"/>
      <c r="L25" s="772"/>
      <c r="M25" s="772"/>
      <c r="N25" s="773"/>
      <c r="O25" s="773"/>
      <c r="P25" s="773"/>
      <c r="Q25" s="773"/>
      <c r="R25" s="773"/>
      <c r="S25" s="773"/>
      <c r="T25" s="773"/>
      <c r="U25" s="773"/>
      <c r="V25" s="774"/>
      <c r="W25" s="774"/>
      <c r="X25" s="774"/>
      <c r="Y25" s="774"/>
      <c r="Z25" s="25"/>
      <c r="AA25" s="182">
        <f>IF('Form XIV'!AA25&lt;&gt;"",'Form XIV'!AA25,"")</f>
        <v>2</v>
      </c>
      <c r="AB25" s="355" t="s">
        <v>143</v>
      </c>
      <c r="AC25" s="355"/>
      <c r="AD25" s="355"/>
      <c r="AE25" s="355"/>
      <c r="AF25" s="355"/>
      <c r="AG25" s="355"/>
      <c r="AH25" s="355"/>
      <c r="AI25" s="4"/>
    </row>
    <row r="26" spans="1:35" ht="12.75" customHeight="1" x14ac:dyDescent="0.2">
      <c r="A26" s="4"/>
      <c r="B26" s="774"/>
      <c r="C26" s="774"/>
      <c r="D26" s="774"/>
      <c r="E26" s="774"/>
      <c r="F26" s="774"/>
      <c r="G26" s="774"/>
      <c r="H26" s="772"/>
      <c r="I26" s="772"/>
      <c r="J26" s="772"/>
      <c r="K26" s="772"/>
      <c r="L26" s="772"/>
      <c r="M26" s="772"/>
      <c r="N26" s="773"/>
      <c r="O26" s="773"/>
      <c r="P26" s="773"/>
      <c r="Q26" s="773"/>
      <c r="R26" s="773"/>
      <c r="S26" s="773"/>
      <c r="T26" s="773"/>
      <c r="U26" s="773"/>
      <c r="V26" s="774"/>
      <c r="W26" s="774"/>
      <c r="X26" s="774"/>
      <c r="Y26" s="774"/>
      <c r="Z26" s="25"/>
      <c r="AA26" s="182" t="str">
        <f>IF('Form XIV'!AA26&lt;&gt;"",'Form XIV'!AA26,"")</f>
        <v>2a</v>
      </c>
      <c r="AB26" s="778"/>
      <c r="AC26" s="777" t="s">
        <v>144</v>
      </c>
      <c r="AD26" s="777"/>
      <c r="AE26" s="777"/>
      <c r="AF26" s="777"/>
      <c r="AG26" s="777"/>
      <c r="AH26" s="777"/>
      <c r="AI26" s="4"/>
    </row>
    <row r="27" spans="1:35" x14ac:dyDescent="0.2">
      <c r="A27" s="4"/>
      <c r="B27" s="774"/>
      <c r="C27" s="774"/>
      <c r="D27" s="774"/>
      <c r="E27" s="774"/>
      <c r="F27" s="774"/>
      <c r="G27" s="774"/>
      <c r="H27" s="772"/>
      <c r="I27" s="772"/>
      <c r="J27" s="772"/>
      <c r="K27" s="772"/>
      <c r="L27" s="772"/>
      <c r="M27" s="772"/>
      <c r="N27" s="773"/>
      <c r="O27" s="773"/>
      <c r="P27" s="773"/>
      <c r="Q27" s="773"/>
      <c r="R27" s="773"/>
      <c r="S27" s="773"/>
      <c r="T27" s="773"/>
      <c r="U27" s="773"/>
      <c r="V27" s="774"/>
      <c r="W27" s="774"/>
      <c r="X27" s="774"/>
      <c r="Y27" s="774"/>
      <c r="Z27" s="25"/>
      <c r="AA27" s="175"/>
      <c r="AB27" s="607"/>
      <c r="AC27" s="607"/>
      <c r="AD27" s="607"/>
      <c r="AE27" s="607"/>
      <c r="AF27" s="607"/>
      <c r="AG27" s="607"/>
      <c r="AH27" s="607"/>
      <c r="AI27" s="4"/>
    </row>
    <row r="28" spans="1:35" ht="12.75" customHeight="1" x14ac:dyDescent="0.2">
      <c r="A28" s="4"/>
      <c r="B28" s="774"/>
      <c r="C28" s="774"/>
      <c r="D28" s="774"/>
      <c r="E28" s="774"/>
      <c r="F28" s="774"/>
      <c r="G28" s="774"/>
      <c r="H28" s="772"/>
      <c r="I28" s="772"/>
      <c r="J28" s="772"/>
      <c r="K28" s="772"/>
      <c r="L28" s="772"/>
      <c r="M28" s="772"/>
      <c r="N28" s="773"/>
      <c r="O28" s="773"/>
      <c r="P28" s="773"/>
      <c r="Q28" s="773"/>
      <c r="R28" s="773"/>
      <c r="S28" s="773"/>
      <c r="T28" s="773"/>
      <c r="U28" s="773"/>
      <c r="V28" s="774"/>
      <c r="W28" s="774"/>
      <c r="X28" s="774"/>
      <c r="Y28" s="774"/>
      <c r="Z28" s="25"/>
      <c r="AA28" s="182" t="str">
        <f>IF('Form XIV'!AA28&lt;&gt;"",'Form XIV'!AA28,"")</f>
        <v>2b</v>
      </c>
      <c r="AB28" s="778"/>
      <c r="AC28" s="777" t="s">
        <v>145</v>
      </c>
      <c r="AD28" s="777"/>
      <c r="AE28" s="777"/>
      <c r="AF28" s="777"/>
      <c r="AG28" s="777"/>
      <c r="AH28" s="777"/>
      <c r="AI28" s="4"/>
    </row>
    <row r="29" spans="1:35" x14ac:dyDescent="0.2">
      <c r="A29" s="4"/>
      <c r="B29" s="774"/>
      <c r="C29" s="774"/>
      <c r="D29" s="774"/>
      <c r="E29" s="774"/>
      <c r="F29" s="774"/>
      <c r="G29" s="774"/>
      <c r="H29" s="772"/>
      <c r="I29" s="772"/>
      <c r="J29" s="772"/>
      <c r="K29" s="772"/>
      <c r="L29" s="772"/>
      <c r="M29" s="772"/>
      <c r="N29" s="773"/>
      <c r="O29" s="773"/>
      <c r="P29" s="773"/>
      <c r="Q29" s="773"/>
      <c r="R29" s="773"/>
      <c r="S29" s="773"/>
      <c r="T29" s="773"/>
      <c r="U29" s="773"/>
      <c r="V29" s="774"/>
      <c r="W29" s="774"/>
      <c r="X29" s="774"/>
      <c r="Y29" s="774"/>
      <c r="Z29" s="25"/>
      <c r="AA29" s="183"/>
      <c r="AB29" s="607"/>
      <c r="AC29" s="607"/>
      <c r="AD29" s="607"/>
      <c r="AE29" s="607"/>
      <c r="AF29" s="607"/>
      <c r="AG29" s="607"/>
      <c r="AH29" s="607"/>
      <c r="AI29" s="4"/>
    </row>
    <row r="30" spans="1:35" ht="12.75" customHeight="1" x14ac:dyDescent="0.2">
      <c r="A30" s="4"/>
      <c r="B30" s="774"/>
      <c r="C30" s="774"/>
      <c r="D30" s="774"/>
      <c r="E30" s="774"/>
      <c r="F30" s="774"/>
      <c r="G30" s="774"/>
      <c r="H30" s="772"/>
      <c r="I30" s="772"/>
      <c r="J30" s="772"/>
      <c r="K30" s="772"/>
      <c r="L30" s="772"/>
      <c r="M30" s="772"/>
      <c r="N30" s="773"/>
      <c r="O30" s="773"/>
      <c r="P30" s="773"/>
      <c r="Q30" s="773"/>
      <c r="R30" s="773"/>
      <c r="S30" s="773"/>
      <c r="T30" s="773"/>
      <c r="U30" s="773"/>
      <c r="V30" s="774"/>
      <c r="W30" s="774"/>
      <c r="X30" s="774"/>
      <c r="Y30" s="774"/>
      <c r="Z30" s="25"/>
      <c r="AA30" s="182" t="str">
        <f>IF('Form XIV'!AA30&lt;&gt;"",'Form XIV'!AA30,"")</f>
        <v>2c</v>
      </c>
      <c r="AB30" s="25"/>
      <c r="AC30" s="777" t="s">
        <v>146</v>
      </c>
      <c r="AD30" s="777"/>
      <c r="AE30" s="777"/>
      <c r="AF30" s="777"/>
      <c r="AG30" s="777"/>
      <c r="AH30" s="777"/>
      <c r="AI30" s="4"/>
    </row>
    <row r="31" spans="1:35" ht="12.75" customHeight="1" x14ac:dyDescent="0.2">
      <c r="A31" s="4"/>
      <c r="B31" s="774"/>
      <c r="C31" s="774"/>
      <c r="D31" s="774"/>
      <c r="E31" s="774"/>
      <c r="F31" s="774"/>
      <c r="G31" s="774"/>
      <c r="H31" s="772"/>
      <c r="I31" s="772"/>
      <c r="J31" s="772"/>
      <c r="K31" s="772"/>
      <c r="L31" s="772"/>
      <c r="M31" s="772"/>
      <c r="N31" s="773"/>
      <c r="O31" s="773"/>
      <c r="P31" s="773"/>
      <c r="Q31" s="773"/>
      <c r="R31" s="773"/>
      <c r="S31" s="773"/>
      <c r="T31" s="773"/>
      <c r="U31" s="773"/>
      <c r="V31" s="774"/>
      <c r="W31" s="774"/>
      <c r="X31" s="774"/>
      <c r="Y31" s="774"/>
      <c r="Z31" s="25"/>
      <c r="AA31" s="182" t="str">
        <f>IF('Form XIV'!AA31&lt;&gt;"",'Form XIV'!AA31,"")</f>
        <v>2d</v>
      </c>
      <c r="AB31" s="25"/>
      <c r="AC31" s="777" t="s">
        <v>147</v>
      </c>
      <c r="AD31" s="777"/>
      <c r="AE31" s="777"/>
      <c r="AF31" s="777"/>
      <c r="AG31" s="777"/>
      <c r="AH31" s="777"/>
      <c r="AI31" s="4"/>
    </row>
    <row r="32" spans="1:35" ht="12.75" customHeight="1" x14ac:dyDescent="0.2">
      <c r="A32" s="4"/>
      <c r="B32" s="774"/>
      <c r="C32" s="774"/>
      <c r="D32" s="774"/>
      <c r="E32" s="774"/>
      <c r="F32" s="774"/>
      <c r="G32" s="774"/>
      <c r="H32" s="772"/>
      <c r="I32" s="772"/>
      <c r="J32" s="772"/>
      <c r="K32" s="772"/>
      <c r="L32" s="772"/>
      <c r="M32" s="772"/>
      <c r="N32" s="773"/>
      <c r="O32" s="773"/>
      <c r="P32" s="773"/>
      <c r="Q32" s="773"/>
      <c r="R32" s="773"/>
      <c r="S32" s="773"/>
      <c r="T32" s="773"/>
      <c r="U32" s="773"/>
      <c r="V32" s="774"/>
      <c r="W32" s="774"/>
      <c r="X32" s="774"/>
      <c r="Y32" s="774"/>
      <c r="Z32" s="25"/>
      <c r="AA32" s="182" t="str">
        <f>IF('Form XIV'!AA32&lt;&gt;"",'Form XIV'!AA32,"")</f>
        <v>2e</v>
      </c>
      <c r="AB32" s="25"/>
      <c r="AC32" s="777" t="s">
        <v>148</v>
      </c>
      <c r="AD32" s="777"/>
      <c r="AE32" s="777"/>
      <c r="AF32" s="777"/>
      <c r="AG32" s="777"/>
      <c r="AH32" s="777"/>
      <c r="AI32" s="4"/>
    </row>
    <row r="33" spans="1:35" x14ac:dyDescent="0.2">
      <c r="A33" s="4"/>
      <c r="B33" s="774"/>
      <c r="C33" s="774"/>
      <c r="D33" s="774"/>
      <c r="E33" s="774"/>
      <c r="F33" s="774"/>
      <c r="G33" s="774"/>
      <c r="H33" s="772"/>
      <c r="I33" s="772"/>
      <c r="J33" s="772"/>
      <c r="K33" s="772"/>
      <c r="L33" s="772"/>
      <c r="M33" s="772"/>
      <c r="N33" s="773"/>
      <c r="O33" s="773"/>
      <c r="P33" s="773"/>
      <c r="Q33" s="773"/>
      <c r="R33" s="773"/>
      <c r="S33" s="773"/>
      <c r="T33" s="773"/>
      <c r="U33" s="773"/>
      <c r="V33" s="774"/>
      <c r="W33" s="774"/>
      <c r="X33" s="774"/>
      <c r="Y33" s="774"/>
      <c r="Z33" s="25"/>
      <c r="AA33" s="25"/>
      <c r="AB33" s="25"/>
      <c r="AC33" s="169"/>
      <c r="AD33" s="169"/>
      <c r="AE33" s="169"/>
      <c r="AF33" s="169"/>
      <c r="AG33" s="169"/>
      <c r="AH33" s="169"/>
      <c r="AI33" s="4"/>
    </row>
    <row r="34" spans="1:35" x14ac:dyDescent="0.2">
      <c r="A34" s="4"/>
      <c r="B34" s="774"/>
      <c r="C34" s="774"/>
      <c r="D34" s="774"/>
      <c r="E34" s="774"/>
      <c r="F34" s="774"/>
      <c r="G34" s="774"/>
      <c r="H34" s="772"/>
      <c r="I34" s="772"/>
      <c r="J34" s="772"/>
      <c r="K34" s="772"/>
      <c r="L34" s="772"/>
      <c r="M34" s="772"/>
      <c r="N34" s="773"/>
      <c r="O34" s="773"/>
      <c r="P34" s="773"/>
      <c r="Q34" s="773"/>
      <c r="R34" s="773"/>
      <c r="S34" s="773"/>
      <c r="T34" s="773"/>
      <c r="U34" s="773"/>
      <c r="V34" s="774"/>
      <c r="W34" s="774"/>
      <c r="X34" s="774"/>
      <c r="Y34" s="774"/>
      <c r="Z34" s="25"/>
      <c r="AA34" s="25"/>
      <c r="AB34" s="25"/>
      <c r="AC34" s="169"/>
      <c r="AD34" s="169"/>
      <c r="AE34" s="169"/>
      <c r="AF34" s="169"/>
      <c r="AG34" s="169"/>
      <c r="AH34" s="169"/>
      <c r="AI34" s="4"/>
    </row>
    <row r="35" spans="1:35" x14ac:dyDescent="0.2">
      <c r="A35" s="4"/>
      <c r="B35" s="774"/>
      <c r="C35" s="774"/>
      <c r="D35" s="774"/>
      <c r="E35" s="774"/>
      <c r="F35" s="774"/>
      <c r="G35" s="774"/>
      <c r="H35" s="772"/>
      <c r="I35" s="772"/>
      <c r="J35" s="772"/>
      <c r="K35" s="772"/>
      <c r="L35" s="772"/>
      <c r="M35" s="772"/>
      <c r="N35" s="773"/>
      <c r="O35" s="773"/>
      <c r="P35" s="773"/>
      <c r="Q35" s="773"/>
      <c r="R35" s="773"/>
      <c r="S35" s="773"/>
      <c r="T35" s="773"/>
      <c r="U35" s="773"/>
      <c r="V35" s="774"/>
      <c r="W35" s="774"/>
      <c r="X35" s="774"/>
      <c r="Y35" s="774"/>
      <c r="Z35" s="25"/>
      <c r="AA35" s="25"/>
      <c r="AB35" s="25"/>
      <c r="AC35" s="169"/>
      <c r="AD35" s="169"/>
      <c r="AE35" s="169"/>
      <c r="AF35" s="169"/>
      <c r="AG35" s="169"/>
      <c r="AH35" s="169"/>
      <c r="AI35" s="4"/>
    </row>
    <row r="36" spans="1:35" x14ac:dyDescent="0.2">
      <c r="A36" s="4"/>
      <c r="B36" s="774"/>
      <c r="C36" s="774"/>
      <c r="D36" s="774"/>
      <c r="E36" s="774"/>
      <c r="F36" s="774"/>
      <c r="G36" s="774"/>
      <c r="H36" s="772"/>
      <c r="I36" s="772"/>
      <c r="J36" s="772"/>
      <c r="K36" s="772"/>
      <c r="L36" s="772"/>
      <c r="M36" s="772"/>
      <c r="N36" s="773"/>
      <c r="O36" s="773"/>
      <c r="P36" s="773"/>
      <c r="Q36" s="773"/>
      <c r="R36" s="773"/>
      <c r="S36" s="773"/>
      <c r="T36" s="773"/>
      <c r="U36" s="773"/>
      <c r="V36" s="774"/>
      <c r="W36" s="774"/>
      <c r="X36" s="774"/>
      <c r="Y36" s="774"/>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608"/>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4"/>
    </row>
    <row r="39" spans="1:35"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500"/>
      <c r="Q39" s="359" t="s">
        <v>2</v>
      </c>
      <c r="R39" s="359"/>
      <c r="S39" s="359"/>
      <c r="T39" s="443"/>
      <c r="U39" s="444"/>
      <c r="V39" s="385" t="s">
        <v>354</v>
      </c>
      <c r="W39" s="357"/>
      <c r="X39" s="357"/>
      <c r="Y39" s="381"/>
      <c r="Z39" s="443"/>
      <c r="AA39" s="445"/>
      <c r="AB39" s="359" t="s">
        <v>0</v>
      </c>
      <c r="AC39" s="359"/>
      <c r="AD39" s="440"/>
      <c r="AE39" s="441"/>
      <c r="AF39" s="441"/>
      <c r="AG39" s="441"/>
      <c r="AH39" s="442"/>
      <c r="AI39" s="100" t="e" vm="1">
        <v>#VALUE!</v>
      </c>
    </row>
  </sheetData>
  <sheetProtection sheet="1" selectLockedCells="1"/>
  <mergeCells count="290">
    <mergeCell ref="A39:C39"/>
    <mergeCell ref="D39:G39"/>
    <mergeCell ref="M39:P39"/>
    <mergeCell ref="AD39:AH39"/>
    <mergeCell ref="H39:L39"/>
    <mergeCell ref="Q39:S39"/>
    <mergeCell ref="T39:U39"/>
    <mergeCell ref="V39:Y39"/>
    <mergeCell ref="Z39:AA39"/>
    <mergeCell ref="L4:M5"/>
    <mergeCell ref="N4:U5"/>
    <mergeCell ref="B4:C5"/>
    <mergeCell ref="D4:G5"/>
    <mergeCell ref="H4:I5"/>
    <mergeCell ref="J4:K5"/>
    <mergeCell ref="H6:I6"/>
    <mergeCell ref="N33:U33"/>
    <mergeCell ref="B34:C34"/>
    <mergeCell ref="D34:G34"/>
    <mergeCell ref="H34:I34"/>
    <mergeCell ref="J34:K34"/>
    <mergeCell ref="L34:M34"/>
    <mergeCell ref="N34:U34"/>
    <mergeCell ref="D10:G10"/>
    <mergeCell ref="D11:G11"/>
    <mergeCell ref="D12:G12"/>
    <mergeCell ref="D13:G13"/>
    <mergeCell ref="B31:C31"/>
    <mergeCell ref="B32:C32"/>
    <mergeCell ref="B6:C6"/>
    <mergeCell ref="B7:C7"/>
    <mergeCell ref="B8:C8"/>
    <mergeCell ref="B9:C9"/>
    <mergeCell ref="B36:C36"/>
    <mergeCell ref="B33:C33"/>
    <mergeCell ref="B23:C23"/>
    <mergeCell ref="B30:C30"/>
    <mergeCell ref="B35:C35"/>
    <mergeCell ref="D35:G35"/>
    <mergeCell ref="B22:C22"/>
    <mergeCell ref="B28:C28"/>
    <mergeCell ref="B29:C29"/>
    <mergeCell ref="B27:C27"/>
    <mergeCell ref="B26:C26"/>
    <mergeCell ref="B25:C25"/>
    <mergeCell ref="B24:C24"/>
    <mergeCell ref="D28:G28"/>
    <mergeCell ref="D29:G29"/>
    <mergeCell ref="B18:C18"/>
    <mergeCell ref="B19:C19"/>
    <mergeCell ref="B20:C20"/>
    <mergeCell ref="B21:C21"/>
    <mergeCell ref="B14:C14"/>
    <mergeCell ref="B15:C15"/>
    <mergeCell ref="B16:C16"/>
    <mergeCell ref="B17:C17"/>
    <mergeCell ref="B10:C10"/>
    <mergeCell ref="B11:C11"/>
    <mergeCell ref="B12:C12"/>
    <mergeCell ref="B13:C13"/>
    <mergeCell ref="D14:G14"/>
    <mergeCell ref="D15:G15"/>
    <mergeCell ref="D16:G16"/>
    <mergeCell ref="D17:G17"/>
    <mergeCell ref="D18:G18"/>
    <mergeCell ref="D6:G6"/>
    <mergeCell ref="D7:G7"/>
    <mergeCell ref="D32:G32"/>
    <mergeCell ref="D36:G36"/>
    <mergeCell ref="D33:G33"/>
    <mergeCell ref="D26:G26"/>
    <mergeCell ref="D27:G27"/>
    <mergeCell ref="D20:G20"/>
    <mergeCell ref="D21:G21"/>
    <mergeCell ref="D19:G19"/>
    <mergeCell ref="D30:G30"/>
    <mergeCell ref="D31:G31"/>
    <mergeCell ref="D22:G22"/>
    <mergeCell ref="D23:G23"/>
    <mergeCell ref="D24:G24"/>
    <mergeCell ref="D25:G25"/>
    <mergeCell ref="D8:G8"/>
    <mergeCell ref="D9:G9"/>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H29:I29"/>
    <mergeCell ref="H22:I22"/>
    <mergeCell ref="H23:I23"/>
    <mergeCell ref="H24:I24"/>
    <mergeCell ref="H25:I25"/>
    <mergeCell ref="H18:I18"/>
    <mergeCell ref="H19:I19"/>
    <mergeCell ref="H20:I20"/>
    <mergeCell ref="H21:I21"/>
    <mergeCell ref="J6:K6"/>
    <mergeCell ref="J7:K7"/>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J18:K18"/>
    <mergeCell ref="J19:K19"/>
    <mergeCell ref="J22:K22"/>
    <mergeCell ref="J23:K23"/>
    <mergeCell ref="J24:K24"/>
    <mergeCell ref="J25:K25"/>
    <mergeCell ref="J20:K20"/>
    <mergeCell ref="J21:K21"/>
    <mergeCell ref="L10:M10"/>
    <mergeCell ref="L11:M11"/>
    <mergeCell ref="L12:M12"/>
    <mergeCell ref="L13:M13"/>
    <mergeCell ref="L22:M22"/>
    <mergeCell ref="L23:M23"/>
    <mergeCell ref="L18:M18"/>
    <mergeCell ref="L19:M19"/>
    <mergeCell ref="L20:M20"/>
    <mergeCell ref="L21:M21"/>
    <mergeCell ref="L24:M24"/>
    <mergeCell ref="L25:M25"/>
    <mergeCell ref="L32:M32"/>
    <mergeCell ref="L36:M36"/>
    <mergeCell ref="L33:M33"/>
    <mergeCell ref="L26:M26"/>
    <mergeCell ref="L27:M27"/>
    <mergeCell ref="L28:M28"/>
    <mergeCell ref="L29:M29"/>
    <mergeCell ref="L35:M35"/>
    <mergeCell ref="L30:M30"/>
    <mergeCell ref="L31:M31"/>
    <mergeCell ref="V26:W26"/>
    <mergeCell ref="V27:W27"/>
    <mergeCell ref="V18:W18"/>
    <mergeCell ref="V19:W19"/>
    <mergeCell ref="V20:W20"/>
    <mergeCell ref="V21:W21"/>
    <mergeCell ref="V14:W14"/>
    <mergeCell ref="V15:W15"/>
    <mergeCell ref="V16:W16"/>
    <mergeCell ref="V17:W17"/>
    <mergeCell ref="N27:U27"/>
    <mergeCell ref="N18:U18"/>
    <mergeCell ref="N19:U19"/>
    <mergeCell ref="N20:U20"/>
    <mergeCell ref="N21:U21"/>
    <mergeCell ref="N28:U28"/>
    <mergeCell ref="X34:Y34"/>
    <mergeCell ref="X35:Y35"/>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AB14:AH14"/>
    <mergeCell ref="AB15:AH15"/>
    <mergeCell ref="AA17:AH19"/>
    <mergeCell ref="B38:AH38"/>
    <mergeCell ref="AB39:AC39"/>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32:U32"/>
    <mergeCell ref="N36:U36"/>
    <mergeCell ref="X30:Y30"/>
    <mergeCell ref="X31:Y31"/>
    <mergeCell ref="X32:Y32"/>
    <mergeCell ref="V30:W30"/>
    <mergeCell ref="V31:W31"/>
    <mergeCell ref="V32:W32"/>
    <mergeCell ref="V36:W36"/>
    <mergeCell ref="X36:Y36"/>
    <mergeCell ref="V33:W33"/>
    <mergeCell ref="X33:Y33"/>
    <mergeCell ref="V34:W34"/>
    <mergeCell ref="N35:U35"/>
    <mergeCell ref="V35:W35"/>
    <mergeCell ref="H30:I30"/>
    <mergeCell ref="H31:I31"/>
    <mergeCell ref="H32:I32"/>
    <mergeCell ref="H36:I36"/>
    <mergeCell ref="H33:I33"/>
    <mergeCell ref="J30:K30"/>
    <mergeCell ref="J31:K31"/>
    <mergeCell ref="J32:K32"/>
    <mergeCell ref="J36:K36"/>
    <mergeCell ref="J33:K33"/>
    <mergeCell ref="H35:I35"/>
    <mergeCell ref="J35:K35"/>
  </mergeCells>
  <phoneticPr fontId="5" type="noConversion"/>
  <conditionalFormatting sqref="D39:G39 M39:P39">
    <cfRule type="cellIs" dxfId="172" priority="1" stopIfTrue="1" operator="equal">
      <formula>0</formula>
    </cfRule>
  </conditionalFormatting>
  <hyperlinks>
    <hyperlink ref="AI39" location="'Form II(a)'!AC9" display="i" xr:uid="{00000000-0004-0000-2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XIV(f)</oddFooter>
  </headerFooter>
  <legacyDrawing r:id="rId2"/>
  <legacyDrawingHF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6">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67" t="s">
        <v>79</v>
      </c>
      <c r="C4" s="467"/>
      <c r="D4" s="467" t="s">
        <v>126</v>
      </c>
      <c r="E4" s="467"/>
      <c r="F4" s="467"/>
      <c r="G4" s="467"/>
      <c r="H4" s="467" t="s">
        <v>127</v>
      </c>
      <c r="I4" s="467"/>
      <c r="J4" s="467" t="s">
        <v>128</v>
      </c>
      <c r="K4" s="467"/>
      <c r="L4" s="467" t="s">
        <v>41</v>
      </c>
      <c r="M4" s="467"/>
      <c r="N4" s="467" t="s">
        <v>129</v>
      </c>
      <c r="O4" s="467"/>
      <c r="P4" s="467"/>
      <c r="Q4" s="467"/>
      <c r="R4" s="467"/>
      <c r="S4" s="467"/>
      <c r="T4" s="467"/>
      <c r="U4" s="467"/>
      <c r="V4" s="467" t="s">
        <v>328</v>
      </c>
      <c r="W4" s="467"/>
      <c r="X4" s="467" t="s">
        <v>130</v>
      </c>
      <c r="Y4" s="467"/>
      <c r="Z4" s="25"/>
      <c r="AA4" s="779" t="s">
        <v>503</v>
      </c>
      <c r="AB4" s="779"/>
      <c r="AC4" s="779"/>
      <c r="AD4" s="779"/>
      <c r="AE4" s="779"/>
      <c r="AF4" s="779"/>
      <c r="AG4" s="779"/>
      <c r="AH4" s="779"/>
      <c r="AI4" s="4"/>
    </row>
    <row r="5" spans="1:35" x14ac:dyDescent="0.2">
      <c r="A5" s="4"/>
      <c r="B5" s="467"/>
      <c r="C5" s="467"/>
      <c r="D5" s="467"/>
      <c r="E5" s="467"/>
      <c r="F5" s="467"/>
      <c r="G5" s="467"/>
      <c r="H5" s="467"/>
      <c r="I5" s="467"/>
      <c r="J5" s="467"/>
      <c r="K5" s="467"/>
      <c r="L5" s="467"/>
      <c r="M5" s="467"/>
      <c r="N5" s="467"/>
      <c r="O5" s="467"/>
      <c r="P5" s="467"/>
      <c r="Q5" s="467"/>
      <c r="R5" s="467"/>
      <c r="S5" s="467"/>
      <c r="T5" s="467"/>
      <c r="U5" s="467"/>
      <c r="V5" s="467"/>
      <c r="W5" s="467"/>
      <c r="X5" s="467"/>
      <c r="Y5" s="467"/>
      <c r="Z5" s="25"/>
      <c r="AA5" s="779"/>
      <c r="AB5" s="779"/>
      <c r="AC5" s="779"/>
      <c r="AD5" s="779"/>
      <c r="AE5" s="779"/>
      <c r="AF5" s="779"/>
      <c r="AG5" s="779"/>
      <c r="AH5" s="779"/>
      <c r="AI5" s="4"/>
    </row>
    <row r="6" spans="1:35" ht="12.75" customHeight="1" x14ac:dyDescent="0.2">
      <c r="A6" s="4"/>
      <c r="B6" s="774"/>
      <c r="C6" s="774"/>
      <c r="D6" s="774"/>
      <c r="E6" s="774"/>
      <c r="F6" s="774"/>
      <c r="G6" s="774"/>
      <c r="H6" s="772"/>
      <c r="I6" s="772"/>
      <c r="J6" s="772"/>
      <c r="K6" s="772"/>
      <c r="L6" s="772"/>
      <c r="M6" s="772"/>
      <c r="N6" s="773"/>
      <c r="O6" s="773"/>
      <c r="P6" s="773"/>
      <c r="Q6" s="773"/>
      <c r="R6" s="773"/>
      <c r="S6" s="773"/>
      <c r="T6" s="773"/>
      <c r="U6" s="773"/>
      <c r="V6" s="774"/>
      <c r="W6" s="774"/>
      <c r="X6" s="774"/>
      <c r="Y6" s="774"/>
      <c r="Z6" s="25"/>
      <c r="AA6" s="182">
        <f>IF('Form XIV'!AA6&lt;&gt;"",'Form XIV'!AA6,"")</f>
        <v>1</v>
      </c>
      <c r="AB6" s="775" t="s">
        <v>131</v>
      </c>
      <c r="AC6" s="775"/>
      <c r="AD6" s="775"/>
      <c r="AE6" s="775"/>
      <c r="AF6" s="775"/>
      <c r="AG6" s="775"/>
      <c r="AH6" s="775"/>
      <c r="AI6" s="4"/>
    </row>
    <row r="7" spans="1:35" ht="12.75" customHeight="1" x14ac:dyDescent="0.2">
      <c r="A7" s="4"/>
      <c r="B7" s="774"/>
      <c r="C7" s="774"/>
      <c r="D7" s="774"/>
      <c r="E7" s="774"/>
      <c r="F7" s="774"/>
      <c r="G7" s="774"/>
      <c r="H7" s="772"/>
      <c r="I7" s="772"/>
      <c r="J7" s="772"/>
      <c r="K7" s="772"/>
      <c r="L7" s="772"/>
      <c r="M7" s="772"/>
      <c r="N7" s="773"/>
      <c r="O7" s="773"/>
      <c r="P7" s="773"/>
      <c r="Q7" s="773"/>
      <c r="R7" s="773"/>
      <c r="S7" s="773"/>
      <c r="T7" s="773"/>
      <c r="U7" s="773"/>
      <c r="V7" s="774"/>
      <c r="W7" s="774"/>
      <c r="X7" s="774"/>
      <c r="Y7" s="774"/>
      <c r="Z7" s="25"/>
      <c r="AA7" s="182">
        <f>IF('Form XIV'!AA7&lt;&gt;"",'Form XIV'!AA7,"")</f>
        <v>2</v>
      </c>
      <c r="AB7" s="775" t="s">
        <v>132</v>
      </c>
      <c r="AC7" s="775"/>
      <c r="AD7" s="775"/>
      <c r="AE7" s="775"/>
      <c r="AF7" s="775"/>
      <c r="AG7" s="775"/>
      <c r="AH7" s="775"/>
      <c r="AI7" s="4"/>
    </row>
    <row r="8" spans="1:35" ht="12.75" customHeight="1" x14ac:dyDescent="0.2">
      <c r="A8" s="4"/>
      <c r="B8" s="774"/>
      <c r="C8" s="774"/>
      <c r="D8" s="774"/>
      <c r="E8" s="774"/>
      <c r="F8" s="774"/>
      <c r="G8" s="774"/>
      <c r="H8" s="772"/>
      <c r="I8" s="772"/>
      <c r="J8" s="772"/>
      <c r="K8" s="772"/>
      <c r="L8" s="772"/>
      <c r="M8" s="772"/>
      <c r="N8" s="773"/>
      <c r="O8" s="773"/>
      <c r="P8" s="773"/>
      <c r="Q8" s="773"/>
      <c r="R8" s="773"/>
      <c r="S8" s="773"/>
      <c r="T8" s="773"/>
      <c r="U8" s="773"/>
      <c r="V8" s="774"/>
      <c r="W8" s="774"/>
      <c r="X8" s="774"/>
      <c r="Y8" s="774"/>
      <c r="Z8" s="25"/>
      <c r="AA8" s="182">
        <f>IF('Form XIV'!AA8&lt;&gt;"",'Form XIV'!AA8,"")</f>
        <v>3</v>
      </c>
      <c r="AB8" s="775" t="s">
        <v>133</v>
      </c>
      <c r="AC8" s="775"/>
      <c r="AD8" s="775"/>
      <c r="AE8" s="775"/>
      <c r="AF8" s="775"/>
      <c r="AG8" s="775"/>
      <c r="AH8" s="775"/>
      <c r="AI8" s="4"/>
    </row>
    <row r="9" spans="1:35" ht="12.75" customHeight="1" x14ac:dyDescent="0.2">
      <c r="A9" s="4"/>
      <c r="B9" s="774"/>
      <c r="C9" s="774"/>
      <c r="D9" s="774"/>
      <c r="E9" s="774"/>
      <c r="F9" s="774"/>
      <c r="G9" s="774"/>
      <c r="H9" s="772"/>
      <c r="I9" s="772"/>
      <c r="J9" s="772"/>
      <c r="K9" s="772"/>
      <c r="L9" s="772"/>
      <c r="M9" s="772"/>
      <c r="N9" s="773"/>
      <c r="O9" s="773"/>
      <c r="P9" s="773"/>
      <c r="Q9" s="773"/>
      <c r="R9" s="773"/>
      <c r="S9" s="773"/>
      <c r="T9" s="773"/>
      <c r="U9" s="773"/>
      <c r="V9" s="774"/>
      <c r="W9" s="774"/>
      <c r="X9" s="774"/>
      <c r="Y9" s="774"/>
      <c r="Z9" s="25"/>
      <c r="AA9" s="182">
        <f>IF('Form XIV'!AA9&lt;&gt;"",'Form XIV'!AA9,"")</f>
        <v>4</v>
      </c>
      <c r="AB9" s="775" t="s">
        <v>134</v>
      </c>
      <c r="AC9" s="775"/>
      <c r="AD9" s="775"/>
      <c r="AE9" s="775"/>
      <c r="AF9" s="775"/>
      <c r="AG9" s="775"/>
      <c r="AH9" s="775"/>
      <c r="AI9" s="4"/>
    </row>
    <row r="10" spans="1:35" ht="12.75" customHeight="1" x14ac:dyDescent="0.2">
      <c r="A10" s="4"/>
      <c r="B10" s="774"/>
      <c r="C10" s="774"/>
      <c r="D10" s="774"/>
      <c r="E10" s="774"/>
      <c r="F10" s="774"/>
      <c r="G10" s="774"/>
      <c r="H10" s="772"/>
      <c r="I10" s="772"/>
      <c r="J10" s="772"/>
      <c r="K10" s="772"/>
      <c r="L10" s="772"/>
      <c r="M10" s="772"/>
      <c r="N10" s="773"/>
      <c r="O10" s="773"/>
      <c r="P10" s="773"/>
      <c r="Q10" s="773"/>
      <c r="R10" s="773"/>
      <c r="S10" s="773"/>
      <c r="T10" s="773"/>
      <c r="U10" s="773"/>
      <c r="V10" s="774"/>
      <c r="W10" s="774"/>
      <c r="X10" s="774"/>
      <c r="Y10" s="774"/>
      <c r="Z10" s="25"/>
      <c r="AA10" s="182">
        <f>IF('Form XIV'!AA10&lt;&gt;"",'Form XIV'!AA10,"")</f>
        <v>5</v>
      </c>
      <c r="AB10" s="775" t="s">
        <v>135</v>
      </c>
      <c r="AC10" s="775"/>
      <c r="AD10" s="775"/>
      <c r="AE10" s="775"/>
      <c r="AF10" s="775"/>
      <c r="AG10" s="775"/>
      <c r="AH10" s="775"/>
      <c r="AI10" s="4"/>
    </row>
    <row r="11" spans="1:35" ht="12.75" customHeight="1" x14ac:dyDescent="0.2">
      <c r="A11" s="4"/>
      <c r="B11" s="774"/>
      <c r="C11" s="774"/>
      <c r="D11" s="774"/>
      <c r="E11" s="774"/>
      <c r="F11" s="774"/>
      <c r="G11" s="774"/>
      <c r="H11" s="772"/>
      <c r="I11" s="772"/>
      <c r="J11" s="772"/>
      <c r="K11" s="772"/>
      <c r="L11" s="772"/>
      <c r="M11" s="772"/>
      <c r="N11" s="773"/>
      <c r="O11" s="773"/>
      <c r="P11" s="773"/>
      <c r="Q11" s="773"/>
      <c r="R11" s="773"/>
      <c r="S11" s="773"/>
      <c r="T11" s="773"/>
      <c r="U11" s="773"/>
      <c r="V11" s="774"/>
      <c r="W11" s="774"/>
      <c r="X11" s="774"/>
      <c r="Y11" s="774"/>
      <c r="Z11" s="25"/>
      <c r="AA11" s="182">
        <f>IF('Form XIV'!AA11&lt;&gt;"",'Form XIV'!AA11,"")</f>
        <v>6</v>
      </c>
      <c r="AB11" s="775" t="s">
        <v>136</v>
      </c>
      <c r="AC11" s="775"/>
      <c r="AD11" s="775"/>
      <c r="AE11" s="775"/>
      <c r="AF11" s="775"/>
      <c r="AG11" s="775"/>
      <c r="AH11" s="775"/>
      <c r="AI11" s="4"/>
    </row>
    <row r="12" spans="1:35" ht="12.75" customHeight="1" x14ac:dyDescent="0.2">
      <c r="A12" s="4"/>
      <c r="B12" s="774"/>
      <c r="C12" s="774"/>
      <c r="D12" s="774"/>
      <c r="E12" s="774"/>
      <c r="F12" s="774"/>
      <c r="G12" s="774"/>
      <c r="H12" s="772"/>
      <c r="I12" s="772"/>
      <c r="J12" s="772"/>
      <c r="K12" s="772"/>
      <c r="L12" s="772"/>
      <c r="M12" s="772"/>
      <c r="N12" s="773"/>
      <c r="O12" s="773"/>
      <c r="P12" s="773"/>
      <c r="Q12" s="773"/>
      <c r="R12" s="773"/>
      <c r="S12" s="773"/>
      <c r="T12" s="773"/>
      <c r="U12" s="773"/>
      <c r="V12" s="774"/>
      <c r="W12" s="774"/>
      <c r="X12" s="774"/>
      <c r="Y12" s="774"/>
      <c r="Z12" s="25"/>
      <c r="AA12" s="182">
        <f>IF('Form XIV'!AA12&lt;&gt;"",'Form XIV'!AA12,"")</f>
        <v>7</v>
      </c>
      <c r="AB12" s="775" t="s">
        <v>137</v>
      </c>
      <c r="AC12" s="775"/>
      <c r="AD12" s="775"/>
      <c r="AE12" s="775"/>
      <c r="AF12" s="775"/>
      <c r="AG12" s="775"/>
      <c r="AH12" s="775"/>
      <c r="AI12" s="4"/>
    </row>
    <row r="13" spans="1:35" ht="12.75" customHeight="1" x14ac:dyDescent="0.2">
      <c r="A13" s="4"/>
      <c r="B13" s="774"/>
      <c r="C13" s="774"/>
      <c r="D13" s="774"/>
      <c r="E13" s="774"/>
      <c r="F13" s="774"/>
      <c r="G13" s="774"/>
      <c r="H13" s="772"/>
      <c r="I13" s="772"/>
      <c r="J13" s="772"/>
      <c r="K13" s="772"/>
      <c r="L13" s="772"/>
      <c r="M13" s="772"/>
      <c r="N13" s="773"/>
      <c r="O13" s="773"/>
      <c r="P13" s="773"/>
      <c r="Q13" s="773"/>
      <c r="R13" s="773"/>
      <c r="S13" s="773"/>
      <c r="T13" s="773"/>
      <c r="U13" s="773"/>
      <c r="V13" s="774"/>
      <c r="W13" s="774"/>
      <c r="X13" s="774"/>
      <c r="Y13" s="774"/>
      <c r="Z13" s="25"/>
      <c r="AA13" s="182">
        <f>IF('Form XIV'!AA13&lt;&gt;"",'Form XIV'!AA13,"")</f>
        <v>8</v>
      </c>
      <c r="AB13" s="775" t="s">
        <v>138</v>
      </c>
      <c r="AC13" s="775"/>
      <c r="AD13" s="775"/>
      <c r="AE13" s="775"/>
      <c r="AF13" s="775"/>
      <c r="AG13" s="775"/>
      <c r="AH13" s="775"/>
      <c r="AI13" s="4"/>
    </row>
    <row r="14" spans="1:35" ht="12.75" customHeight="1" x14ac:dyDescent="0.2">
      <c r="A14" s="4"/>
      <c r="B14" s="774"/>
      <c r="C14" s="774"/>
      <c r="D14" s="774"/>
      <c r="E14" s="774"/>
      <c r="F14" s="774"/>
      <c r="G14" s="774"/>
      <c r="H14" s="772"/>
      <c r="I14" s="772"/>
      <c r="J14" s="772"/>
      <c r="K14" s="772"/>
      <c r="L14" s="772"/>
      <c r="M14" s="772"/>
      <c r="N14" s="773"/>
      <c r="O14" s="773"/>
      <c r="P14" s="773"/>
      <c r="Q14" s="773"/>
      <c r="R14" s="773"/>
      <c r="S14" s="773"/>
      <c r="T14" s="773"/>
      <c r="U14" s="773"/>
      <c r="V14" s="774"/>
      <c r="W14" s="774"/>
      <c r="X14" s="774"/>
      <c r="Y14" s="774"/>
      <c r="Z14" s="25"/>
      <c r="AA14" s="182">
        <f>IF('Form XIV'!AA14&lt;&gt;"",'Form XIV'!AA14,"")</f>
        <v>9</v>
      </c>
      <c r="AB14" s="775" t="s">
        <v>139</v>
      </c>
      <c r="AC14" s="775"/>
      <c r="AD14" s="775"/>
      <c r="AE14" s="775"/>
      <c r="AF14" s="775"/>
      <c r="AG14" s="775"/>
      <c r="AH14" s="775"/>
      <c r="AI14" s="4"/>
    </row>
    <row r="15" spans="1:35" ht="12.75" customHeight="1" x14ac:dyDescent="0.2">
      <c r="A15" s="4"/>
      <c r="B15" s="774"/>
      <c r="C15" s="774"/>
      <c r="D15" s="774"/>
      <c r="E15" s="774"/>
      <c r="F15" s="774"/>
      <c r="G15" s="774"/>
      <c r="H15" s="772"/>
      <c r="I15" s="772"/>
      <c r="J15" s="772"/>
      <c r="K15" s="772"/>
      <c r="L15" s="772"/>
      <c r="M15" s="772"/>
      <c r="N15" s="773"/>
      <c r="O15" s="773"/>
      <c r="P15" s="773"/>
      <c r="Q15" s="773"/>
      <c r="R15" s="773"/>
      <c r="S15" s="773"/>
      <c r="T15" s="773"/>
      <c r="U15" s="773"/>
      <c r="V15" s="774"/>
      <c r="W15" s="774"/>
      <c r="X15" s="774"/>
      <c r="Y15" s="774"/>
      <c r="Z15" s="25"/>
      <c r="AA15" s="182">
        <f>IF('Form XIV'!AA15&lt;&gt;"",'Form XIV'!AA15,"")</f>
        <v>10</v>
      </c>
      <c r="AB15" s="775" t="s">
        <v>140</v>
      </c>
      <c r="AC15" s="775"/>
      <c r="AD15" s="775"/>
      <c r="AE15" s="775"/>
      <c r="AF15" s="775"/>
      <c r="AG15" s="775"/>
      <c r="AH15" s="775"/>
      <c r="AI15" s="4"/>
    </row>
    <row r="16" spans="1:35" x14ac:dyDescent="0.2">
      <c r="A16" s="4"/>
      <c r="B16" s="774"/>
      <c r="C16" s="774"/>
      <c r="D16" s="774"/>
      <c r="E16" s="774"/>
      <c r="F16" s="774"/>
      <c r="G16" s="774"/>
      <c r="H16" s="772"/>
      <c r="I16" s="772"/>
      <c r="J16" s="772"/>
      <c r="K16" s="772"/>
      <c r="L16" s="772"/>
      <c r="M16" s="772"/>
      <c r="N16" s="773"/>
      <c r="O16" s="773"/>
      <c r="P16" s="773"/>
      <c r="Q16" s="773"/>
      <c r="R16" s="773"/>
      <c r="S16" s="773"/>
      <c r="T16" s="773"/>
      <c r="U16" s="773"/>
      <c r="V16" s="774"/>
      <c r="W16" s="774"/>
      <c r="X16" s="774"/>
      <c r="Y16" s="774"/>
      <c r="Z16" s="25"/>
      <c r="AA16" s="25"/>
      <c r="AB16" s="25"/>
      <c r="AC16" s="25"/>
      <c r="AD16" s="25"/>
      <c r="AE16" s="25"/>
      <c r="AF16" s="25"/>
      <c r="AG16" s="25"/>
      <c r="AH16" s="25"/>
      <c r="AI16" s="4"/>
    </row>
    <row r="17" spans="1:35" ht="12.75" customHeight="1" x14ac:dyDescent="0.2">
      <c r="A17" s="4"/>
      <c r="B17" s="774"/>
      <c r="C17" s="774"/>
      <c r="D17" s="774"/>
      <c r="E17" s="774"/>
      <c r="F17" s="774"/>
      <c r="G17" s="774"/>
      <c r="H17" s="772"/>
      <c r="I17" s="772"/>
      <c r="J17" s="772"/>
      <c r="K17" s="772"/>
      <c r="L17" s="772"/>
      <c r="M17" s="772"/>
      <c r="N17" s="773"/>
      <c r="O17" s="773"/>
      <c r="P17" s="773"/>
      <c r="Q17" s="773"/>
      <c r="R17" s="773"/>
      <c r="S17" s="773"/>
      <c r="T17" s="773"/>
      <c r="U17" s="773"/>
      <c r="V17" s="774"/>
      <c r="W17" s="774"/>
      <c r="X17" s="774"/>
      <c r="Y17" s="774"/>
      <c r="Z17" s="25"/>
      <c r="AA17" s="776"/>
      <c r="AB17" s="776"/>
      <c r="AC17" s="776"/>
      <c r="AD17" s="776"/>
      <c r="AE17" s="776"/>
      <c r="AF17" s="776"/>
      <c r="AG17" s="776"/>
      <c r="AH17" s="776"/>
      <c r="AI17" s="4"/>
    </row>
    <row r="18" spans="1:35" x14ac:dyDescent="0.2">
      <c r="A18" s="4"/>
      <c r="B18" s="774"/>
      <c r="C18" s="774"/>
      <c r="D18" s="774"/>
      <c r="E18" s="774"/>
      <c r="F18" s="774"/>
      <c r="G18" s="774"/>
      <c r="H18" s="772"/>
      <c r="I18" s="772"/>
      <c r="J18" s="772"/>
      <c r="K18" s="772"/>
      <c r="L18" s="772"/>
      <c r="M18" s="772"/>
      <c r="N18" s="773"/>
      <c r="O18" s="773"/>
      <c r="P18" s="773"/>
      <c r="Q18" s="773"/>
      <c r="R18" s="773"/>
      <c r="S18" s="773"/>
      <c r="T18" s="773"/>
      <c r="U18" s="773"/>
      <c r="V18" s="774"/>
      <c r="W18" s="774"/>
      <c r="X18" s="774"/>
      <c r="Y18" s="774"/>
      <c r="Z18" s="25"/>
      <c r="AA18" s="776"/>
      <c r="AB18" s="776"/>
      <c r="AC18" s="776"/>
      <c r="AD18" s="776"/>
      <c r="AE18" s="776"/>
      <c r="AF18" s="776"/>
      <c r="AG18" s="776"/>
      <c r="AH18" s="776"/>
      <c r="AI18" s="4"/>
    </row>
    <row r="19" spans="1:35" x14ac:dyDescent="0.2">
      <c r="A19" s="4"/>
      <c r="B19" s="774"/>
      <c r="C19" s="774"/>
      <c r="D19" s="774"/>
      <c r="E19" s="774"/>
      <c r="F19" s="774"/>
      <c r="G19" s="774"/>
      <c r="H19" s="772"/>
      <c r="I19" s="772"/>
      <c r="J19" s="772"/>
      <c r="K19" s="772"/>
      <c r="L19" s="772"/>
      <c r="M19" s="772"/>
      <c r="N19" s="773"/>
      <c r="O19" s="773"/>
      <c r="P19" s="773"/>
      <c r="Q19" s="773"/>
      <c r="R19" s="773"/>
      <c r="S19" s="773"/>
      <c r="T19" s="773"/>
      <c r="U19" s="773"/>
      <c r="V19" s="774"/>
      <c r="W19" s="774"/>
      <c r="X19" s="774"/>
      <c r="Y19" s="774"/>
      <c r="Z19" s="25"/>
      <c r="AA19" s="776"/>
      <c r="AB19" s="776"/>
      <c r="AC19" s="776"/>
      <c r="AD19" s="776"/>
      <c r="AE19" s="776"/>
      <c r="AF19" s="776"/>
      <c r="AG19" s="776"/>
      <c r="AH19" s="776"/>
      <c r="AI19" s="4"/>
    </row>
    <row r="20" spans="1:35" x14ac:dyDescent="0.2">
      <c r="A20" s="4"/>
      <c r="B20" s="774"/>
      <c r="C20" s="774"/>
      <c r="D20" s="774"/>
      <c r="E20" s="774"/>
      <c r="F20" s="774"/>
      <c r="G20" s="774"/>
      <c r="H20" s="772"/>
      <c r="I20" s="772"/>
      <c r="J20" s="772"/>
      <c r="K20" s="772"/>
      <c r="L20" s="772"/>
      <c r="M20" s="772"/>
      <c r="N20" s="773"/>
      <c r="O20" s="773"/>
      <c r="P20" s="773"/>
      <c r="Q20" s="773"/>
      <c r="R20" s="773"/>
      <c r="S20" s="773"/>
      <c r="T20" s="773"/>
      <c r="U20" s="773"/>
      <c r="V20" s="774"/>
      <c r="W20" s="774"/>
      <c r="X20" s="774"/>
      <c r="Y20" s="774"/>
      <c r="Z20" s="25"/>
      <c r="AA20" s="25"/>
      <c r="AB20" s="25"/>
      <c r="AC20" s="25"/>
      <c r="AD20" s="25"/>
      <c r="AE20" s="25"/>
      <c r="AF20" s="25"/>
      <c r="AG20" s="25"/>
      <c r="AH20" s="25"/>
      <c r="AI20" s="4"/>
    </row>
    <row r="21" spans="1:35" ht="12.75" customHeight="1" x14ac:dyDescent="0.2">
      <c r="A21" s="4"/>
      <c r="B21" s="774"/>
      <c r="C21" s="774"/>
      <c r="D21" s="774"/>
      <c r="E21" s="774"/>
      <c r="F21" s="774"/>
      <c r="G21" s="774"/>
      <c r="H21" s="772"/>
      <c r="I21" s="772"/>
      <c r="J21" s="772"/>
      <c r="K21" s="772"/>
      <c r="L21" s="772"/>
      <c r="M21" s="772"/>
      <c r="N21" s="773"/>
      <c r="O21" s="773"/>
      <c r="P21" s="773"/>
      <c r="Q21" s="773"/>
      <c r="R21" s="773"/>
      <c r="S21" s="773"/>
      <c r="T21" s="773"/>
      <c r="U21" s="773"/>
      <c r="V21" s="774"/>
      <c r="W21" s="774"/>
      <c r="X21" s="774"/>
      <c r="Y21" s="774"/>
      <c r="Z21" s="25"/>
      <c r="AA21" s="779" t="s">
        <v>328</v>
      </c>
      <c r="AB21" s="779"/>
      <c r="AC21" s="779"/>
      <c r="AD21" s="779"/>
      <c r="AE21" s="779"/>
      <c r="AF21" s="779"/>
      <c r="AG21" s="779"/>
      <c r="AH21" s="779"/>
      <c r="AI21" s="4"/>
    </row>
    <row r="22" spans="1:35" x14ac:dyDescent="0.2">
      <c r="A22" s="4"/>
      <c r="B22" s="774"/>
      <c r="C22" s="774"/>
      <c r="D22" s="774"/>
      <c r="E22" s="774"/>
      <c r="F22" s="774"/>
      <c r="G22" s="774"/>
      <c r="H22" s="772"/>
      <c r="I22" s="772"/>
      <c r="J22" s="772"/>
      <c r="K22" s="772"/>
      <c r="L22" s="772"/>
      <c r="M22" s="772"/>
      <c r="N22" s="773"/>
      <c r="O22" s="773"/>
      <c r="P22" s="773"/>
      <c r="Q22" s="773"/>
      <c r="R22" s="773"/>
      <c r="S22" s="773"/>
      <c r="T22" s="773"/>
      <c r="U22" s="773"/>
      <c r="V22" s="774"/>
      <c r="W22" s="774"/>
      <c r="X22" s="774"/>
      <c r="Y22" s="774"/>
      <c r="Z22" s="25"/>
      <c r="AA22" s="779"/>
      <c r="AB22" s="779"/>
      <c r="AC22" s="779"/>
      <c r="AD22" s="779"/>
      <c r="AE22" s="779"/>
      <c r="AF22" s="779"/>
      <c r="AG22" s="779"/>
      <c r="AH22" s="779"/>
      <c r="AI22" s="4"/>
    </row>
    <row r="23" spans="1:35" ht="12.75" customHeight="1" x14ac:dyDescent="0.2">
      <c r="A23" s="4"/>
      <c r="B23" s="774"/>
      <c r="C23" s="774"/>
      <c r="D23" s="774"/>
      <c r="E23" s="774"/>
      <c r="F23" s="774"/>
      <c r="G23" s="774"/>
      <c r="H23" s="772"/>
      <c r="I23" s="772"/>
      <c r="J23" s="772"/>
      <c r="K23" s="772"/>
      <c r="L23" s="772"/>
      <c r="M23" s="772"/>
      <c r="N23" s="773"/>
      <c r="O23" s="773"/>
      <c r="P23" s="773"/>
      <c r="Q23" s="773"/>
      <c r="R23" s="773"/>
      <c r="S23" s="773"/>
      <c r="T23" s="773"/>
      <c r="U23" s="773"/>
      <c r="V23" s="774"/>
      <c r="W23" s="774"/>
      <c r="X23" s="774"/>
      <c r="Y23" s="774"/>
      <c r="Z23" s="25"/>
      <c r="AA23" s="182">
        <f>IF('Form XIV'!AA23&lt;&gt;"",'Form XIV'!AA23,"")</f>
        <v>0</v>
      </c>
      <c r="AB23" s="776" t="s">
        <v>141</v>
      </c>
      <c r="AC23" s="776"/>
      <c r="AD23" s="776"/>
      <c r="AE23" s="776"/>
      <c r="AF23" s="776"/>
      <c r="AG23" s="776"/>
      <c r="AH23" s="776"/>
      <c r="AI23" s="4"/>
    </row>
    <row r="24" spans="1:35" ht="12.75" customHeight="1" x14ac:dyDescent="0.2">
      <c r="A24" s="4"/>
      <c r="B24" s="774"/>
      <c r="C24" s="774"/>
      <c r="D24" s="774"/>
      <c r="E24" s="774"/>
      <c r="F24" s="774"/>
      <c r="G24" s="774"/>
      <c r="H24" s="772"/>
      <c r="I24" s="772"/>
      <c r="J24" s="772"/>
      <c r="K24" s="772"/>
      <c r="L24" s="772"/>
      <c r="M24" s="772"/>
      <c r="N24" s="773"/>
      <c r="O24" s="773"/>
      <c r="P24" s="773"/>
      <c r="Q24" s="773"/>
      <c r="R24" s="773"/>
      <c r="S24" s="773"/>
      <c r="T24" s="773"/>
      <c r="U24" s="773"/>
      <c r="V24" s="774"/>
      <c r="W24" s="774"/>
      <c r="X24" s="774"/>
      <c r="Y24" s="774"/>
      <c r="Z24" s="25"/>
      <c r="AA24" s="182">
        <f>IF('Form XIV'!AA24&lt;&gt;"",'Form XIV'!AA24,"")</f>
        <v>1</v>
      </c>
      <c r="AB24" s="355" t="s">
        <v>142</v>
      </c>
      <c r="AC24" s="355"/>
      <c r="AD24" s="355"/>
      <c r="AE24" s="355"/>
      <c r="AF24" s="355"/>
      <c r="AG24" s="355"/>
      <c r="AH24" s="355"/>
      <c r="AI24" s="4"/>
    </row>
    <row r="25" spans="1:35" ht="12.75" customHeight="1" x14ac:dyDescent="0.2">
      <c r="A25" s="4"/>
      <c r="B25" s="774"/>
      <c r="C25" s="774"/>
      <c r="D25" s="774"/>
      <c r="E25" s="774"/>
      <c r="F25" s="774"/>
      <c r="G25" s="774"/>
      <c r="H25" s="772"/>
      <c r="I25" s="772"/>
      <c r="J25" s="772"/>
      <c r="K25" s="772"/>
      <c r="L25" s="772"/>
      <c r="M25" s="772"/>
      <c r="N25" s="773"/>
      <c r="O25" s="773"/>
      <c r="P25" s="773"/>
      <c r="Q25" s="773"/>
      <c r="R25" s="773"/>
      <c r="S25" s="773"/>
      <c r="T25" s="773"/>
      <c r="U25" s="773"/>
      <c r="V25" s="774"/>
      <c r="W25" s="774"/>
      <c r="X25" s="774"/>
      <c r="Y25" s="774"/>
      <c r="Z25" s="25"/>
      <c r="AA25" s="182">
        <f>IF('Form XIV'!AA25&lt;&gt;"",'Form XIV'!AA25,"")</f>
        <v>2</v>
      </c>
      <c r="AB25" s="355" t="s">
        <v>143</v>
      </c>
      <c r="AC25" s="355"/>
      <c r="AD25" s="355"/>
      <c r="AE25" s="355"/>
      <c r="AF25" s="355"/>
      <c r="AG25" s="355"/>
      <c r="AH25" s="355"/>
      <c r="AI25" s="4"/>
    </row>
    <row r="26" spans="1:35" ht="12.75" customHeight="1" x14ac:dyDescent="0.2">
      <c r="A26" s="4"/>
      <c r="B26" s="774"/>
      <c r="C26" s="774"/>
      <c r="D26" s="774"/>
      <c r="E26" s="774"/>
      <c r="F26" s="774"/>
      <c r="G26" s="774"/>
      <c r="H26" s="772"/>
      <c r="I26" s="772"/>
      <c r="J26" s="772"/>
      <c r="K26" s="772"/>
      <c r="L26" s="772"/>
      <c r="M26" s="772"/>
      <c r="N26" s="773"/>
      <c r="O26" s="773"/>
      <c r="P26" s="773"/>
      <c r="Q26" s="773"/>
      <c r="R26" s="773"/>
      <c r="S26" s="773"/>
      <c r="T26" s="773"/>
      <c r="U26" s="773"/>
      <c r="V26" s="774"/>
      <c r="W26" s="774"/>
      <c r="X26" s="774"/>
      <c r="Y26" s="774"/>
      <c r="Z26" s="25"/>
      <c r="AA26" s="182" t="str">
        <f>IF('Form XIV'!AA26&lt;&gt;"",'Form XIV'!AA26,"")</f>
        <v>2a</v>
      </c>
      <c r="AB26" s="778"/>
      <c r="AC26" s="777" t="s">
        <v>144</v>
      </c>
      <c r="AD26" s="777"/>
      <c r="AE26" s="777"/>
      <c r="AF26" s="777"/>
      <c r="AG26" s="777"/>
      <c r="AH26" s="777"/>
      <c r="AI26" s="4"/>
    </row>
    <row r="27" spans="1:35" x14ac:dyDescent="0.2">
      <c r="A27" s="4"/>
      <c r="B27" s="774"/>
      <c r="C27" s="774"/>
      <c r="D27" s="774"/>
      <c r="E27" s="774"/>
      <c r="F27" s="774"/>
      <c r="G27" s="774"/>
      <c r="H27" s="772"/>
      <c r="I27" s="772"/>
      <c r="J27" s="772"/>
      <c r="K27" s="772"/>
      <c r="L27" s="772"/>
      <c r="M27" s="772"/>
      <c r="N27" s="773"/>
      <c r="O27" s="773"/>
      <c r="P27" s="773"/>
      <c r="Q27" s="773"/>
      <c r="R27" s="773"/>
      <c r="S27" s="773"/>
      <c r="T27" s="773"/>
      <c r="U27" s="773"/>
      <c r="V27" s="774"/>
      <c r="W27" s="774"/>
      <c r="X27" s="774"/>
      <c r="Y27" s="774"/>
      <c r="Z27" s="25"/>
      <c r="AA27" s="175"/>
      <c r="AB27" s="607"/>
      <c r="AC27" s="607"/>
      <c r="AD27" s="607"/>
      <c r="AE27" s="607"/>
      <c r="AF27" s="607"/>
      <c r="AG27" s="607"/>
      <c r="AH27" s="607"/>
      <c r="AI27" s="4"/>
    </row>
    <row r="28" spans="1:35" ht="12.75" customHeight="1" x14ac:dyDescent="0.2">
      <c r="A28" s="4"/>
      <c r="B28" s="774"/>
      <c r="C28" s="774"/>
      <c r="D28" s="774"/>
      <c r="E28" s="774"/>
      <c r="F28" s="774"/>
      <c r="G28" s="774"/>
      <c r="H28" s="772"/>
      <c r="I28" s="772"/>
      <c r="J28" s="772"/>
      <c r="K28" s="772"/>
      <c r="L28" s="772"/>
      <c r="M28" s="772"/>
      <c r="N28" s="773"/>
      <c r="O28" s="773"/>
      <c r="P28" s="773"/>
      <c r="Q28" s="773"/>
      <c r="R28" s="773"/>
      <c r="S28" s="773"/>
      <c r="T28" s="773"/>
      <c r="U28" s="773"/>
      <c r="V28" s="774"/>
      <c r="W28" s="774"/>
      <c r="X28" s="774"/>
      <c r="Y28" s="774"/>
      <c r="Z28" s="25"/>
      <c r="AA28" s="182" t="str">
        <f>IF('Form XIV'!AA28&lt;&gt;"",'Form XIV'!AA28,"")</f>
        <v>2b</v>
      </c>
      <c r="AB28" s="778"/>
      <c r="AC28" s="777" t="s">
        <v>145</v>
      </c>
      <c r="AD28" s="777"/>
      <c r="AE28" s="777"/>
      <c r="AF28" s="777"/>
      <c r="AG28" s="777"/>
      <c r="AH28" s="777"/>
      <c r="AI28" s="4"/>
    </row>
    <row r="29" spans="1:35" x14ac:dyDescent="0.2">
      <c r="A29" s="4"/>
      <c r="B29" s="774"/>
      <c r="C29" s="774"/>
      <c r="D29" s="774"/>
      <c r="E29" s="774"/>
      <c r="F29" s="774"/>
      <c r="G29" s="774"/>
      <c r="H29" s="772"/>
      <c r="I29" s="772"/>
      <c r="J29" s="772"/>
      <c r="K29" s="772"/>
      <c r="L29" s="772"/>
      <c r="M29" s="772"/>
      <c r="N29" s="773"/>
      <c r="O29" s="773"/>
      <c r="P29" s="773"/>
      <c r="Q29" s="773"/>
      <c r="R29" s="773"/>
      <c r="S29" s="773"/>
      <c r="T29" s="773"/>
      <c r="U29" s="773"/>
      <c r="V29" s="774"/>
      <c r="W29" s="774"/>
      <c r="X29" s="774"/>
      <c r="Y29" s="774"/>
      <c r="Z29" s="25"/>
      <c r="AA29" s="183"/>
      <c r="AB29" s="607"/>
      <c r="AC29" s="607"/>
      <c r="AD29" s="607"/>
      <c r="AE29" s="607"/>
      <c r="AF29" s="607"/>
      <c r="AG29" s="607"/>
      <c r="AH29" s="607"/>
      <c r="AI29" s="4"/>
    </row>
    <row r="30" spans="1:35" ht="12.75" customHeight="1" x14ac:dyDescent="0.2">
      <c r="A30" s="4"/>
      <c r="B30" s="774"/>
      <c r="C30" s="774"/>
      <c r="D30" s="774"/>
      <c r="E30" s="774"/>
      <c r="F30" s="774"/>
      <c r="G30" s="774"/>
      <c r="H30" s="772"/>
      <c r="I30" s="772"/>
      <c r="J30" s="772"/>
      <c r="K30" s="772"/>
      <c r="L30" s="772"/>
      <c r="M30" s="772"/>
      <c r="N30" s="773"/>
      <c r="O30" s="773"/>
      <c r="P30" s="773"/>
      <c r="Q30" s="773"/>
      <c r="R30" s="773"/>
      <c r="S30" s="773"/>
      <c r="T30" s="773"/>
      <c r="U30" s="773"/>
      <c r="V30" s="774"/>
      <c r="W30" s="774"/>
      <c r="X30" s="774"/>
      <c r="Y30" s="774"/>
      <c r="Z30" s="25"/>
      <c r="AA30" s="182" t="str">
        <f>IF('Form XIV'!AA30&lt;&gt;"",'Form XIV'!AA30,"")</f>
        <v>2c</v>
      </c>
      <c r="AB30" s="25"/>
      <c r="AC30" s="777" t="s">
        <v>146</v>
      </c>
      <c r="AD30" s="777"/>
      <c r="AE30" s="777"/>
      <c r="AF30" s="777"/>
      <c r="AG30" s="777"/>
      <c r="AH30" s="777"/>
      <c r="AI30" s="4"/>
    </row>
    <row r="31" spans="1:35" ht="12.75" customHeight="1" x14ac:dyDescent="0.2">
      <c r="A31" s="4"/>
      <c r="B31" s="774"/>
      <c r="C31" s="774"/>
      <c r="D31" s="774"/>
      <c r="E31" s="774"/>
      <c r="F31" s="774"/>
      <c r="G31" s="774"/>
      <c r="H31" s="772"/>
      <c r="I31" s="772"/>
      <c r="J31" s="772"/>
      <c r="K31" s="772"/>
      <c r="L31" s="772"/>
      <c r="M31" s="772"/>
      <c r="N31" s="773"/>
      <c r="O31" s="773"/>
      <c r="P31" s="773"/>
      <c r="Q31" s="773"/>
      <c r="R31" s="773"/>
      <c r="S31" s="773"/>
      <c r="T31" s="773"/>
      <c r="U31" s="773"/>
      <c r="V31" s="774"/>
      <c r="W31" s="774"/>
      <c r="X31" s="774"/>
      <c r="Y31" s="774"/>
      <c r="Z31" s="25"/>
      <c r="AA31" s="182" t="str">
        <f>IF('Form XIV'!AA31&lt;&gt;"",'Form XIV'!AA31,"")</f>
        <v>2d</v>
      </c>
      <c r="AB31" s="25"/>
      <c r="AC31" s="777" t="s">
        <v>147</v>
      </c>
      <c r="AD31" s="777"/>
      <c r="AE31" s="777"/>
      <c r="AF31" s="777"/>
      <c r="AG31" s="777"/>
      <c r="AH31" s="777"/>
      <c r="AI31" s="4"/>
    </row>
    <row r="32" spans="1:35" ht="12.75" customHeight="1" x14ac:dyDescent="0.2">
      <c r="A32" s="4"/>
      <c r="B32" s="774"/>
      <c r="C32" s="774"/>
      <c r="D32" s="774"/>
      <c r="E32" s="774"/>
      <c r="F32" s="774"/>
      <c r="G32" s="774"/>
      <c r="H32" s="772"/>
      <c r="I32" s="772"/>
      <c r="J32" s="772"/>
      <c r="K32" s="772"/>
      <c r="L32" s="772"/>
      <c r="M32" s="772"/>
      <c r="N32" s="773"/>
      <c r="O32" s="773"/>
      <c r="P32" s="773"/>
      <c r="Q32" s="773"/>
      <c r="R32" s="773"/>
      <c r="S32" s="773"/>
      <c r="T32" s="773"/>
      <c r="U32" s="773"/>
      <c r="V32" s="774"/>
      <c r="W32" s="774"/>
      <c r="X32" s="774"/>
      <c r="Y32" s="774"/>
      <c r="Z32" s="25"/>
      <c r="AA32" s="182" t="str">
        <f>IF('Form XIV'!AA32&lt;&gt;"",'Form XIV'!AA32,"")</f>
        <v>2e</v>
      </c>
      <c r="AB32" s="25"/>
      <c r="AC32" s="777" t="s">
        <v>148</v>
      </c>
      <c r="AD32" s="777"/>
      <c r="AE32" s="777"/>
      <c r="AF32" s="777"/>
      <c r="AG32" s="777"/>
      <c r="AH32" s="777"/>
      <c r="AI32" s="4"/>
    </row>
    <row r="33" spans="1:35" x14ac:dyDescent="0.2">
      <c r="A33" s="4"/>
      <c r="B33" s="774"/>
      <c r="C33" s="774"/>
      <c r="D33" s="774"/>
      <c r="E33" s="774"/>
      <c r="F33" s="774"/>
      <c r="G33" s="774"/>
      <c r="H33" s="772"/>
      <c r="I33" s="772"/>
      <c r="J33" s="772"/>
      <c r="K33" s="772"/>
      <c r="L33" s="772"/>
      <c r="M33" s="772"/>
      <c r="N33" s="773"/>
      <c r="O33" s="773"/>
      <c r="P33" s="773"/>
      <c r="Q33" s="773"/>
      <c r="R33" s="773"/>
      <c r="S33" s="773"/>
      <c r="T33" s="773"/>
      <c r="U33" s="773"/>
      <c r="V33" s="774"/>
      <c r="W33" s="774"/>
      <c r="X33" s="774"/>
      <c r="Y33" s="774"/>
      <c r="Z33" s="25"/>
      <c r="AA33" s="25"/>
      <c r="AB33" s="25"/>
      <c r="AC33" s="169"/>
      <c r="AD33" s="169"/>
      <c r="AE33" s="169"/>
      <c r="AF33" s="169"/>
      <c r="AG33" s="169"/>
      <c r="AH33" s="169"/>
      <c r="AI33" s="4"/>
    </row>
    <row r="34" spans="1:35" x14ac:dyDescent="0.2">
      <c r="A34" s="4"/>
      <c r="B34" s="774"/>
      <c r="C34" s="774"/>
      <c r="D34" s="774"/>
      <c r="E34" s="774"/>
      <c r="F34" s="774"/>
      <c r="G34" s="774"/>
      <c r="H34" s="772"/>
      <c r="I34" s="772"/>
      <c r="J34" s="772"/>
      <c r="K34" s="772"/>
      <c r="L34" s="772"/>
      <c r="M34" s="772"/>
      <c r="N34" s="773"/>
      <c r="O34" s="773"/>
      <c r="P34" s="773"/>
      <c r="Q34" s="773"/>
      <c r="R34" s="773"/>
      <c r="S34" s="773"/>
      <c r="T34" s="773"/>
      <c r="U34" s="773"/>
      <c r="V34" s="774"/>
      <c r="W34" s="774"/>
      <c r="X34" s="774"/>
      <c r="Y34" s="774"/>
      <c r="Z34" s="25"/>
      <c r="AA34" s="25"/>
      <c r="AB34" s="25"/>
      <c r="AC34" s="169"/>
      <c r="AD34" s="169"/>
      <c r="AE34" s="169"/>
      <c r="AF34" s="169"/>
      <c r="AG34" s="169"/>
      <c r="AH34" s="169"/>
      <c r="AI34" s="4"/>
    </row>
    <row r="35" spans="1:35" x14ac:dyDescent="0.2">
      <c r="A35" s="4"/>
      <c r="B35" s="774"/>
      <c r="C35" s="774"/>
      <c r="D35" s="774"/>
      <c r="E35" s="774"/>
      <c r="F35" s="774"/>
      <c r="G35" s="774"/>
      <c r="H35" s="772"/>
      <c r="I35" s="772"/>
      <c r="J35" s="772"/>
      <c r="K35" s="772"/>
      <c r="L35" s="772"/>
      <c r="M35" s="772"/>
      <c r="N35" s="773"/>
      <c r="O35" s="773"/>
      <c r="P35" s="773"/>
      <c r="Q35" s="773"/>
      <c r="R35" s="773"/>
      <c r="S35" s="773"/>
      <c r="T35" s="773"/>
      <c r="U35" s="773"/>
      <c r="V35" s="774"/>
      <c r="W35" s="774"/>
      <c r="X35" s="774"/>
      <c r="Y35" s="774"/>
      <c r="Z35" s="25"/>
      <c r="AA35" s="25"/>
      <c r="AB35" s="25"/>
      <c r="AC35" s="169"/>
      <c r="AD35" s="169"/>
      <c r="AE35" s="169"/>
      <c r="AF35" s="169"/>
      <c r="AG35" s="169"/>
      <c r="AH35" s="169"/>
      <c r="AI35" s="4"/>
    </row>
    <row r="36" spans="1:35" x14ac:dyDescent="0.2">
      <c r="A36" s="4"/>
      <c r="B36" s="774"/>
      <c r="C36" s="774"/>
      <c r="D36" s="774"/>
      <c r="E36" s="774"/>
      <c r="F36" s="774"/>
      <c r="G36" s="774"/>
      <c r="H36" s="772"/>
      <c r="I36" s="772"/>
      <c r="J36" s="772"/>
      <c r="K36" s="772"/>
      <c r="L36" s="772"/>
      <c r="M36" s="772"/>
      <c r="N36" s="773"/>
      <c r="O36" s="773"/>
      <c r="P36" s="773"/>
      <c r="Q36" s="773"/>
      <c r="R36" s="773"/>
      <c r="S36" s="773"/>
      <c r="T36" s="773"/>
      <c r="U36" s="773"/>
      <c r="V36" s="774"/>
      <c r="W36" s="774"/>
      <c r="X36" s="774"/>
      <c r="Y36" s="774"/>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608"/>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4"/>
    </row>
    <row r="39" spans="1:35"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500"/>
      <c r="Q39" s="359" t="s">
        <v>2</v>
      </c>
      <c r="R39" s="359"/>
      <c r="S39" s="359"/>
      <c r="T39" s="443"/>
      <c r="U39" s="444"/>
      <c r="V39" s="385" t="s">
        <v>354</v>
      </c>
      <c r="W39" s="357"/>
      <c r="X39" s="357"/>
      <c r="Y39" s="381"/>
      <c r="Z39" s="443"/>
      <c r="AA39" s="445"/>
      <c r="AB39" s="359" t="s">
        <v>0</v>
      </c>
      <c r="AC39" s="359"/>
      <c r="AD39" s="440"/>
      <c r="AE39" s="441"/>
      <c r="AF39" s="441"/>
      <c r="AG39" s="441"/>
      <c r="AH39" s="442"/>
      <c r="AI39" s="100" t="e" vm="1">
        <v>#VALUE!</v>
      </c>
    </row>
  </sheetData>
  <sheetProtection sheet="1" selectLockedCells="1"/>
  <mergeCells count="290">
    <mergeCell ref="B38:AH38"/>
    <mergeCell ref="AB39:AC39"/>
    <mergeCell ref="N35:U35"/>
    <mergeCell ref="V35:W35"/>
    <mergeCell ref="X36:Y36"/>
    <mergeCell ref="J36:K36"/>
    <mergeCell ref="B35:C35"/>
    <mergeCell ref="N36:U36"/>
    <mergeCell ref="L36:M36"/>
    <mergeCell ref="V36:W36"/>
    <mergeCell ref="Z39:AA39"/>
    <mergeCell ref="B36:C36"/>
    <mergeCell ref="N31:U31"/>
    <mergeCell ref="N32:U32"/>
    <mergeCell ref="X30:Y30"/>
    <mergeCell ref="AB28:AB29"/>
    <mergeCell ref="N34:U34"/>
    <mergeCell ref="AC30:AH30"/>
    <mergeCell ref="V33:W33"/>
    <mergeCell ref="X33:Y33"/>
    <mergeCell ref="L35:M35"/>
    <mergeCell ref="L33:M33"/>
    <mergeCell ref="L30:M30"/>
    <mergeCell ref="L31:M31"/>
    <mergeCell ref="AB23:AH23"/>
    <mergeCell ref="AB24:AH24"/>
    <mergeCell ref="AB25:AH25"/>
    <mergeCell ref="AC26:AH27"/>
    <mergeCell ref="AB26:AB27"/>
    <mergeCell ref="X24:Y24"/>
    <mergeCell ref="X25:Y25"/>
    <mergeCell ref="B34:C34"/>
    <mergeCell ref="D34:G34"/>
    <mergeCell ref="H34:I34"/>
    <mergeCell ref="J34:K34"/>
    <mergeCell ref="L34:M34"/>
    <mergeCell ref="V34:W34"/>
    <mergeCell ref="J33:K33"/>
    <mergeCell ref="N33:U33"/>
    <mergeCell ref="V31:W31"/>
    <mergeCell ref="J32:K32"/>
    <mergeCell ref="H30:I30"/>
    <mergeCell ref="B32:C32"/>
    <mergeCell ref="B33:C33"/>
    <mergeCell ref="AC32:AH32"/>
    <mergeCell ref="AC28:AH29"/>
    <mergeCell ref="AC31:AH31"/>
    <mergeCell ref="N30:U30"/>
    <mergeCell ref="AB11:AH11"/>
    <mergeCell ref="AA21:AH22"/>
    <mergeCell ref="X13:Y13"/>
    <mergeCell ref="X14:Y14"/>
    <mergeCell ref="X15:Y15"/>
    <mergeCell ref="X18:Y18"/>
    <mergeCell ref="X19:Y19"/>
    <mergeCell ref="AB15:AH15"/>
    <mergeCell ref="AA17:AH19"/>
    <mergeCell ref="AA4:AH5"/>
    <mergeCell ref="AB6:AH6"/>
    <mergeCell ref="AB7:AH7"/>
    <mergeCell ref="AB8:AH8"/>
    <mergeCell ref="AB9:AH9"/>
    <mergeCell ref="N15:U15"/>
    <mergeCell ref="N16:U16"/>
    <mergeCell ref="N17:U17"/>
    <mergeCell ref="N18:U18"/>
    <mergeCell ref="N7:U7"/>
    <mergeCell ref="N8:U8"/>
    <mergeCell ref="N9:U9"/>
    <mergeCell ref="N10:U10"/>
    <mergeCell ref="N11:U11"/>
    <mergeCell ref="N12:U12"/>
    <mergeCell ref="V7:W7"/>
    <mergeCell ref="V8:W8"/>
    <mergeCell ref="V9:W9"/>
    <mergeCell ref="V10:W10"/>
    <mergeCell ref="V11:W11"/>
    <mergeCell ref="AB10:AH10"/>
    <mergeCell ref="AB12:AH12"/>
    <mergeCell ref="AB13:AH13"/>
    <mergeCell ref="AB14:AH14"/>
    <mergeCell ref="V12:W12"/>
    <mergeCell ref="X29:Y29"/>
    <mergeCell ref="X34:Y34"/>
    <mergeCell ref="X35:Y35"/>
    <mergeCell ref="X8:Y8"/>
    <mergeCell ref="X9:Y9"/>
    <mergeCell ref="X10:Y10"/>
    <mergeCell ref="X11:Y11"/>
    <mergeCell ref="X20:Y20"/>
    <mergeCell ref="X21:Y21"/>
    <mergeCell ref="X12:Y12"/>
    <mergeCell ref="X26:Y26"/>
    <mergeCell ref="X27:Y27"/>
    <mergeCell ref="X28:Y28"/>
    <mergeCell ref="X16:Y16"/>
    <mergeCell ref="X17:Y17"/>
    <mergeCell ref="X22:Y22"/>
    <mergeCell ref="V25:W25"/>
    <mergeCell ref="V26:W26"/>
    <mergeCell ref="X31:Y31"/>
    <mergeCell ref="X32:Y32"/>
    <mergeCell ref="V32:W32"/>
    <mergeCell ref="V30:W30"/>
    <mergeCell ref="X7:Y7"/>
    <mergeCell ref="X23:Y23"/>
    <mergeCell ref="V17:W17"/>
    <mergeCell ref="V18:W18"/>
    <mergeCell ref="V19:W19"/>
    <mergeCell ref="V20:W20"/>
    <mergeCell ref="L32:M32"/>
    <mergeCell ref="V27:W27"/>
    <mergeCell ref="V28:W28"/>
    <mergeCell ref="V21:W21"/>
    <mergeCell ref="V22:W22"/>
    <mergeCell ref="V23:W23"/>
    <mergeCell ref="V24:W24"/>
    <mergeCell ref="N26:U26"/>
    <mergeCell ref="N21:U21"/>
    <mergeCell ref="N25:U25"/>
    <mergeCell ref="V13:W13"/>
    <mergeCell ref="V14:W14"/>
    <mergeCell ref="V15:W15"/>
    <mergeCell ref="L25:M25"/>
    <mergeCell ref="L26:M26"/>
    <mergeCell ref="L27:M27"/>
    <mergeCell ref="L16:M16"/>
    <mergeCell ref="L17:M17"/>
    <mergeCell ref="N13:U13"/>
    <mergeCell ref="N14:U14"/>
    <mergeCell ref="N27:U27"/>
    <mergeCell ref="N28:U28"/>
    <mergeCell ref="N29:U29"/>
    <mergeCell ref="V29:W29"/>
    <mergeCell ref="V16:W16"/>
    <mergeCell ref="N19:U19"/>
    <mergeCell ref="N20:U20"/>
    <mergeCell ref="L23:M23"/>
    <mergeCell ref="L24:M24"/>
    <mergeCell ref="L18:M18"/>
    <mergeCell ref="L19:M19"/>
    <mergeCell ref="L28:M28"/>
    <mergeCell ref="L29:M29"/>
    <mergeCell ref="N22:U22"/>
    <mergeCell ref="N23:U23"/>
    <mergeCell ref="N24:U24"/>
    <mergeCell ref="J29:K29"/>
    <mergeCell ref="J30:K30"/>
    <mergeCell ref="J31:K31"/>
    <mergeCell ref="J25:K25"/>
    <mergeCell ref="J26:K26"/>
    <mergeCell ref="L7:M7"/>
    <mergeCell ref="L8:M8"/>
    <mergeCell ref="L9:M9"/>
    <mergeCell ref="L10:M10"/>
    <mergeCell ref="L11:M11"/>
    <mergeCell ref="J8:K8"/>
    <mergeCell ref="J9:K9"/>
    <mergeCell ref="J10:K10"/>
    <mergeCell ref="J11:K11"/>
    <mergeCell ref="L12:M12"/>
    <mergeCell ref="L13:M13"/>
    <mergeCell ref="L14:M14"/>
    <mergeCell ref="L15:M15"/>
    <mergeCell ref="J12:K12"/>
    <mergeCell ref="J13:K13"/>
    <mergeCell ref="J14:K14"/>
    <mergeCell ref="L20:M20"/>
    <mergeCell ref="L21:M21"/>
    <mergeCell ref="L22:M22"/>
    <mergeCell ref="J15:K15"/>
    <mergeCell ref="D32:G32"/>
    <mergeCell ref="D36:G36"/>
    <mergeCell ref="D33:G33"/>
    <mergeCell ref="H25:I25"/>
    <mergeCell ref="H26:I26"/>
    <mergeCell ref="J19:K19"/>
    <mergeCell ref="J20:K20"/>
    <mergeCell ref="J21:K21"/>
    <mergeCell ref="J22:K22"/>
    <mergeCell ref="J23:K23"/>
    <mergeCell ref="J24:K24"/>
    <mergeCell ref="H31:I31"/>
    <mergeCell ref="H32:I32"/>
    <mergeCell ref="H36:I36"/>
    <mergeCell ref="H33:I33"/>
    <mergeCell ref="D35:G35"/>
    <mergeCell ref="H35:I35"/>
    <mergeCell ref="J35:K35"/>
    <mergeCell ref="J16:K16"/>
    <mergeCell ref="J17:K17"/>
    <mergeCell ref="J18:K18"/>
    <mergeCell ref="J27:K27"/>
    <mergeCell ref="J28:K28"/>
    <mergeCell ref="H13:I13"/>
    <mergeCell ref="H14:I14"/>
    <mergeCell ref="H15:I15"/>
    <mergeCell ref="H16:I16"/>
    <mergeCell ref="H17:I17"/>
    <mergeCell ref="H27:I27"/>
    <mergeCell ref="H28:I28"/>
    <mergeCell ref="H29:I29"/>
    <mergeCell ref="H18:I18"/>
    <mergeCell ref="H19:I19"/>
    <mergeCell ref="H20:I20"/>
    <mergeCell ref="H21:I21"/>
    <mergeCell ref="H22:I22"/>
    <mergeCell ref="H23:I23"/>
    <mergeCell ref="H24:I24"/>
    <mergeCell ref="B30:C30"/>
    <mergeCell ref="B31:C31"/>
    <mergeCell ref="D22:G22"/>
    <mergeCell ref="D23:G23"/>
    <mergeCell ref="D24:G24"/>
    <mergeCell ref="D25:G25"/>
    <mergeCell ref="D26:G26"/>
    <mergeCell ref="D27:G27"/>
    <mergeCell ref="B29:C29"/>
    <mergeCell ref="B25:C25"/>
    <mergeCell ref="D28:G28"/>
    <mergeCell ref="D29:G29"/>
    <mergeCell ref="D30:G30"/>
    <mergeCell ref="D31:G31"/>
    <mergeCell ref="B28:C28"/>
    <mergeCell ref="B7:C7"/>
    <mergeCell ref="B8:C8"/>
    <mergeCell ref="B9:C9"/>
    <mergeCell ref="B27:C27"/>
    <mergeCell ref="B26:C26"/>
    <mergeCell ref="D16:G16"/>
    <mergeCell ref="D17:G17"/>
    <mergeCell ref="D18:G18"/>
    <mergeCell ref="D19:G19"/>
    <mergeCell ref="D20:G20"/>
    <mergeCell ref="D21:G21"/>
    <mergeCell ref="D10:G10"/>
    <mergeCell ref="D11:G11"/>
    <mergeCell ref="D12:G12"/>
    <mergeCell ref="D13:G13"/>
    <mergeCell ref="D14:G14"/>
    <mergeCell ref="D15:G15"/>
    <mergeCell ref="B20:C20"/>
    <mergeCell ref="N4:U5"/>
    <mergeCell ref="D6:G6"/>
    <mergeCell ref="D7:G7"/>
    <mergeCell ref="D8:G8"/>
    <mergeCell ref="H6:I6"/>
    <mergeCell ref="H7:I7"/>
    <mergeCell ref="B24:C24"/>
    <mergeCell ref="B12:C12"/>
    <mergeCell ref="D9:G9"/>
    <mergeCell ref="B10:C10"/>
    <mergeCell ref="B11:C11"/>
    <mergeCell ref="B17:C17"/>
    <mergeCell ref="B18:C18"/>
    <mergeCell ref="B19:C19"/>
    <mergeCell ref="B13:C13"/>
    <mergeCell ref="B14:C14"/>
    <mergeCell ref="B21:C21"/>
    <mergeCell ref="B23:C23"/>
    <mergeCell ref="B22:C22"/>
    <mergeCell ref="H9:I9"/>
    <mergeCell ref="H10:I10"/>
    <mergeCell ref="H11:I11"/>
    <mergeCell ref="J7:K7"/>
    <mergeCell ref="H12:I12"/>
    <mergeCell ref="D4:G5"/>
    <mergeCell ref="H4:I5"/>
    <mergeCell ref="A39:C39"/>
    <mergeCell ref="D39:G39"/>
    <mergeCell ref="M39:P39"/>
    <mergeCell ref="AD39:AH39"/>
    <mergeCell ref="H39:L39"/>
    <mergeCell ref="Q39:S39"/>
    <mergeCell ref="T39:U39"/>
    <mergeCell ref="V39:Y39"/>
    <mergeCell ref="H8:I8"/>
    <mergeCell ref="J6:K6"/>
    <mergeCell ref="V4:W5"/>
    <mergeCell ref="X4:Y5"/>
    <mergeCell ref="B6:C6"/>
    <mergeCell ref="L6:M6"/>
    <mergeCell ref="V6:W6"/>
    <mergeCell ref="X6:Y6"/>
    <mergeCell ref="N6:U6"/>
    <mergeCell ref="B4:C5"/>
    <mergeCell ref="B15:C15"/>
    <mergeCell ref="B16:C16"/>
    <mergeCell ref="J4:K5"/>
    <mergeCell ref="L4:M5"/>
  </mergeCells>
  <phoneticPr fontId="5" type="noConversion"/>
  <conditionalFormatting sqref="D39:G39 M39:P39">
    <cfRule type="cellIs" dxfId="171" priority="1" stopIfTrue="1" operator="equal">
      <formula>0</formula>
    </cfRule>
  </conditionalFormatting>
  <hyperlinks>
    <hyperlink ref="AI39" location="'Form II(a)'!AC10" display="i" xr:uid="{00000000-0004-0000-2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XIV(g)</oddFooter>
  </headerFooter>
  <legacyDrawing r:id="rId2"/>
  <legacyDrawingHF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indexed="13"/>
  </sheetPr>
  <dimension ref="A1:AT35"/>
  <sheetViews>
    <sheetView view="pageBreakPreview" zoomScaleNormal="100" zoomScaleSheetLayoutView="100" workbookViewId="0">
      <selection activeCell="J7" sqref="J7:K7"/>
    </sheetView>
  </sheetViews>
  <sheetFormatPr defaultRowHeight="12.75" x14ac:dyDescent="0.2"/>
  <cols>
    <col min="1" max="35" width="3.5703125" customWidth="1"/>
    <col min="38" max="38" width="0" hidden="1" customWidth="1"/>
  </cols>
  <sheetData>
    <row r="1" spans="1:46"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560</v>
      </c>
    </row>
    <row r="2" spans="1:46" ht="15.75" x14ac:dyDescent="0.25">
      <c r="A2" s="5" t="s">
        <v>532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L2" s="102" t="s">
        <v>551</v>
      </c>
    </row>
    <row r="3" spans="1:46"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46" x14ac:dyDescent="0.2">
      <c r="A4" s="24"/>
      <c r="B4" s="24"/>
      <c r="C4" s="24"/>
      <c r="D4" s="24"/>
      <c r="E4" s="24"/>
      <c r="F4" s="24"/>
      <c r="G4" s="24"/>
      <c r="H4" s="24"/>
      <c r="I4" s="24"/>
      <c r="J4" s="807"/>
      <c r="K4" s="808"/>
      <c r="L4" s="808"/>
      <c r="M4" s="808"/>
      <c r="N4" s="808"/>
      <c r="O4" s="808"/>
      <c r="P4" s="808"/>
      <c r="Q4" s="808"/>
      <c r="R4" s="808"/>
      <c r="S4" s="808"/>
      <c r="T4" s="808"/>
      <c r="U4" s="808"/>
      <c r="V4" s="808"/>
      <c r="W4" s="808"/>
      <c r="X4" s="808"/>
      <c r="Y4" s="808"/>
      <c r="Z4" s="808"/>
      <c r="AA4" s="808"/>
      <c r="AB4" s="808"/>
      <c r="AC4" s="808"/>
      <c r="AD4" s="808"/>
      <c r="AE4" s="808"/>
      <c r="AF4" s="808"/>
      <c r="AG4" s="808"/>
      <c r="AH4" s="87"/>
      <c r="AI4" s="4"/>
    </row>
    <row r="5" spans="1:46" x14ac:dyDescent="0.2">
      <c r="A5" s="81"/>
      <c r="B5" s="81"/>
      <c r="C5" s="81"/>
      <c r="D5" s="81"/>
      <c r="E5" s="81"/>
      <c r="F5" s="81"/>
      <c r="G5" s="81"/>
      <c r="H5" s="81"/>
      <c r="I5" s="81"/>
      <c r="J5" s="809" t="s">
        <v>29</v>
      </c>
      <c r="K5" s="810"/>
      <c r="L5" s="810"/>
      <c r="M5" s="810"/>
      <c r="N5" s="810"/>
      <c r="O5" s="810"/>
      <c r="P5" s="810"/>
      <c r="Q5" s="810"/>
      <c r="R5" s="810"/>
      <c r="S5" s="810"/>
      <c r="T5" s="810"/>
      <c r="U5" s="810"/>
      <c r="V5" s="810"/>
      <c r="W5" s="810"/>
      <c r="X5" s="810"/>
      <c r="Y5" s="811"/>
      <c r="Z5" s="800" t="s">
        <v>636</v>
      </c>
      <c r="AA5" s="801"/>
      <c r="AB5" s="801"/>
      <c r="AC5" s="801"/>
      <c r="AD5" s="801"/>
      <c r="AE5" s="801"/>
      <c r="AF5" s="801"/>
      <c r="AG5" s="802"/>
      <c r="AH5" s="90"/>
      <c r="AI5" s="4"/>
    </row>
    <row r="6" spans="1:46" ht="12.75" customHeight="1" thickBot="1" x14ac:dyDescent="0.25">
      <c r="A6" s="49"/>
      <c r="B6" s="49"/>
      <c r="C6" s="49"/>
      <c r="D6" s="49"/>
      <c r="E6" s="49"/>
      <c r="F6" s="49"/>
      <c r="G6" s="49"/>
      <c r="H6" s="49"/>
      <c r="I6" s="49"/>
      <c r="J6" s="806" t="str">
        <f>IF('Form V'!R32&lt;&gt;"",'Form V'!R32,"")</f>
        <v/>
      </c>
      <c r="K6" s="806"/>
      <c r="L6" s="806" t="str">
        <f>IF('Form V'!T32&lt;&gt;"",'Form V'!T32,"")</f>
        <v/>
      </c>
      <c r="M6" s="806"/>
      <c r="N6" s="806" t="str">
        <f>IF('Form V'!V32&lt;&gt;"",'Form V'!V32,"")</f>
        <v/>
      </c>
      <c r="O6" s="806"/>
      <c r="P6" s="806" t="str">
        <f>IF('Form V'!X32&lt;&gt;"",'Form V'!X32,"")</f>
        <v/>
      </c>
      <c r="Q6" s="806"/>
      <c r="R6" s="806" t="str">
        <f>IF('Form V'!Z32&lt;&gt;"",'Form V'!Z32,"")</f>
        <v/>
      </c>
      <c r="S6" s="806"/>
      <c r="T6" s="806" t="str">
        <f>IF('Form V'!AB32&lt;&gt;"",'Form V'!AB32,"")</f>
        <v/>
      </c>
      <c r="U6" s="806"/>
      <c r="V6" s="806" t="str">
        <f>IF('Form V'!AD32&lt;&gt;"",'Form V'!AD32,"")</f>
        <v/>
      </c>
      <c r="W6" s="806"/>
      <c r="X6" s="806" t="str">
        <f>IF('Form V'!AF32&lt;&gt;"",'Form V'!AF32,"")</f>
        <v/>
      </c>
      <c r="Y6" s="806"/>
      <c r="Z6" s="803"/>
      <c r="AA6" s="804"/>
      <c r="AB6" s="804"/>
      <c r="AC6" s="804"/>
      <c r="AD6" s="804"/>
      <c r="AE6" s="804"/>
      <c r="AF6" s="804"/>
      <c r="AG6" s="805"/>
      <c r="AH6" s="90"/>
      <c r="AI6" s="4"/>
    </row>
    <row r="7" spans="1:46" x14ac:dyDescent="0.2">
      <c r="A7" s="49"/>
      <c r="B7" s="49"/>
      <c r="C7" s="49"/>
      <c r="D7" s="49"/>
      <c r="E7" s="49"/>
      <c r="F7" s="49"/>
      <c r="G7" s="49"/>
      <c r="H7" s="49"/>
      <c r="I7" s="49"/>
      <c r="J7" s="793"/>
      <c r="K7" s="793"/>
      <c r="L7" s="793"/>
      <c r="M7" s="793"/>
      <c r="N7" s="793"/>
      <c r="O7" s="793"/>
      <c r="P7" s="793"/>
      <c r="Q7" s="793"/>
      <c r="R7" s="793"/>
      <c r="S7" s="793"/>
      <c r="T7" s="793"/>
      <c r="U7" s="793"/>
      <c r="V7" s="793"/>
      <c r="W7" s="793"/>
      <c r="X7" s="793"/>
      <c r="Y7" s="793"/>
      <c r="Z7" s="588" t="s">
        <v>98</v>
      </c>
      <c r="AA7" s="588"/>
      <c r="AB7" s="588"/>
      <c r="AC7" s="588"/>
      <c r="AD7" s="588"/>
      <c r="AE7" s="588"/>
      <c r="AF7" s="588"/>
      <c r="AG7" s="588"/>
      <c r="AH7" s="87"/>
      <c r="AI7" s="87"/>
      <c r="AK7" s="285"/>
      <c r="AL7" s="285"/>
      <c r="AM7" s="285"/>
      <c r="AN7" s="285"/>
      <c r="AO7" s="285"/>
      <c r="AP7" s="285"/>
      <c r="AQ7" s="285"/>
      <c r="AR7" s="285"/>
      <c r="AS7" s="285"/>
      <c r="AT7" s="285"/>
    </row>
    <row r="8" spans="1:46" ht="12.75" customHeight="1" x14ac:dyDescent="0.2">
      <c r="A8" s="49"/>
      <c r="B8" s="49"/>
      <c r="C8" s="49"/>
      <c r="D8" s="49"/>
      <c r="E8" s="49"/>
      <c r="F8" s="49"/>
      <c r="G8" s="49"/>
      <c r="H8" s="49"/>
      <c r="I8" s="49"/>
      <c r="J8" s="793"/>
      <c r="K8" s="793"/>
      <c r="L8" s="793"/>
      <c r="M8" s="793"/>
      <c r="N8" s="793"/>
      <c r="O8" s="793"/>
      <c r="P8" s="793"/>
      <c r="Q8" s="793"/>
      <c r="R8" s="793"/>
      <c r="S8" s="793"/>
      <c r="T8" s="793"/>
      <c r="U8" s="793"/>
      <c r="V8" s="793"/>
      <c r="W8" s="793"/>
      <c r="X8" s="793"/>
      <c r="Y8" s="793"/>
      <c r="Z8" s="588" t="s">
        <v>74</v>
      </c>
      <c r="AA8" s="588"/>
      <c r="AB8" s="588"/>
      <c r="AC8" s="588"/>
      <c r="AD8" s="588"/>
      <c r="AE8" s="588"/>
      <c r="AF8" s="588"/>
      <c r="AG8" s="588"/>
      <c r="AH8" s="87"/>
      <c r="AI8" s="87"/>
      <c r="AK8" s="285"/>
      <c r="AL8" s="285"/>
      <c r="AM8" s="285"/>
      <c r="AN8" s="285"/>
      <c r="AO8" s="285"/>
      <c r="AP8" s="285"/>
      <c r="AQ8" s="285"/>
      <c r="AR8" s="285"/>
      <c r="AS8" s="285"/>
      <c r="AT8" s="285"/>
    </row>
    <row r="9" spans="1:46" ht="12.75" customHeight="1" x14ac:dyDescent="0.2">
      <c r="A9" s="49"/>
      <c r="B9" s="49"/>
      <c r="C9" s="49"/>
      <c r="D9" s="49"/>
      <c r="E9" s="49"/>
      <c r="F9" s="49"/>
      <c r="G9" s="49"/>
      <c r="H9" s="49"/>
      <c r="I9" s="49"/>
      <c r="J9" s="793"/>
      <c r="K9" s="793"/>
      <c r="L9" s="793"/>
      <c r="M9" s="793"/>
      <c r="N9" s="793"/>
      <c r="O9" s="793"/>
      <c r="P9" s="793"/>
      <c r="Q9" s="793"/>
      <c r="R9" s="793"/>
      <c r="S9" s="793"/>
      <c r="T9" s="793"/>
      <c r="U9" s="793"/>
      <c r="V9" s="793"/>
      <c r="W9" s="793"/>
      <c r="X9" s="793"/>
      <c r="Y9" s="793"/>
      <c r="Z9" s="588" t="s">
        <v>71</v>
      </c>
      <c r="AA9" s="588"/>
      <c r="AB9" s="588"/>
      <c r="AC9" s="588"/>
      <c r="AD9" s="588"/>
      <c r="AE9" s="588"/>
      <c r="AF9" s="588"/>
      <c r="AG9" s="588"/>
      <c r="AH9" s="87"/>
      <c r="AI9" s="87"/>
      <c r="AK9" s="122"/>
      <c r="AL9" s="122"/>
      <c r="AM9" s="122"/>
      <c r="AN9" s="286"/>
      <c r="AO9" s="286"/>
      <c r="AP9" s="120"/>
      <c r="AQ9" s="120"/>
      <c r="AR9" s="120"/>
      <c r="AS9" s="120"/>
      <c r="AT9" s="120"/>
    </row>
    <row r="10" spans="1:46" ht="12.75" customHeight="1" x14ac:dyDescent="0.2">
      <c r="A10" s="49"/>
      <c r="B10" s="49"/>
      <c r="C10" s="49"/>
      <c r="D10" s="49"/>
      <c r="E10" s="49"/>
      <c r="F10" s="49"/>
      <c r="G10" s="49"/>
      <c r="H10" s="49"/>
      <c r="I10" s="49"/>
      <c r="J10" s="793"/>
      <c r="K10" s="793"/>
      <c r="L10" s="793"/>
      <c r="M10" s="793"/>
      <c r="N10" s="793"/>
      <c r="O10" s="793"/>
      <c r="P10" s="793"/>
      <c r="Q10" s="793"/>
      <c r="R10" s="793"/>
      <c r="S10" s="793"/>
      <c r="T10" s="793"/>
      <c r="U10" s="793"/>
      <c r="V10" s="793"/>
      <c r="W10" s="793"/>
      <c r="X10" s="793"/>
      <c r="Y10" s="793"/>
      <c r="Z10" s="588" t="s">
        <v>99</v>
      </c>
      <c r="AA10" s="588"/>
      <c r="AB10" s="588"/>
      <c r="AC10" s="588"/>
      <c r="AD10" s="588"/>
      <c r="AE10" s="588"/>
      <c r="AF10" s="588"/>
      <c r="AG10" s="588"/>
      <c r="AH10" s="87"/>
      <c r="AI10" s="87"/>
      <c r="AK10" s="287"/>
      <c r="AL10" s="287"/>
      <c r="AM10" s="287"/>
      <c r="AN10" s="287"/>
      <c r="AO10" s="287"/>
      <c r="AP10" s="287"/>
      <c r="AQ10" s="287"/>
      <c r="AR10" s="287"/>
      <c r="AS10" s="287"/>
      <c r="AT10" s="287"/>
    </row>
    <row r="11" spans="1:46" ht="12.75" customHeight="1" x14ac:dyDescent="0.2">
      <c r="A11" s="49"/>
      <c r="B11" s="49"/>
      <c r="C11" s="49"/>
      <c r="D11" s="49"/>
      <c r="E11" s="49"/>
      <c r="F11" s="49"/>
      <c r="G11" s="49"/>
      <c r="H11" s="49"/>
      <c r="I11" s="49"/>
      <c r="J11" s="793"/>
      <c r="K11" s="793"/>
      <c r="L11" s="793"/>
      <c r="M11" s="793"/>
      <c r="N11" s="793"/>
      <c r="O11" s="793"/>
      <c r="P11" s="793"/>
      <c r="Q11" s="793"/>
      <c r="R11" s="793"/>
      <c r="S11" s="793"/>
      <c r="T11" s="793"/>
      <c r="U11" s="793"/>
      <c r="V11" s="793"/>
      <c r="W11" s="793"/>
      <c r="X11" s="793"/>
      <c r="Y11" s="793"/>
      <c r="Z11" s="588" t="s">
        <v>68</v>
      </c>
      <c r="AA11" s="588"/>
      <c r="AB11" s="588"/>
      <c r="AC11" s="588"/>
      <c r="AD11" s="588"/>
      <c r="AE11" s="588"/>
      <c r="AF11" s="588"/>
      <c r="AG11" s="588"/>
      <c r="AH11" s="87"/>
      <c r="AI11" s="87"/>
      <c r="AK11" s="287"/>
      <c r="AL11" s="287"/>
      <c r="AM11" s="287"/>
      <c r="AN11" s="287"/>
      <c r="AO11" s="287"/>
      <c r="AP11" s="287"/>
      <c r="AQ11" s="287"/>
      <c r="AR11" s="287"/>
      <c r="AS11" s="287"/>
      <c r="AT11" s="287"/>
    </row>
    <row r="12" spans="1:46" ht="12.75" customHeight="1" x14ac:dyDescent="0.2">
      <c r="A12" s="49"/>
      <c r="B12" s="49"/>
      <c r="C12" s="49"/>
      <c r="D12" s="49"/>
      <c r="E12" s="49"/>
      <c r="F12" s="49"/>
      <c r="G12" s="49"/>
      <c r="H12" s="49"/>
      <c r="I12" s="49"/>
      <c r="J12" s="793"/>
      <c r="K12" s="793"/>
      <c r="L12" s="793"/>
      <c r="M12" s="793"/>
      <c r="N12" s="793"/>
      <c r="O12" s="793"/>
      <c r="P12" s="793"/>
      <c r="Q12" s="793"/>
      <c r="R12" s="793"/>
      <c r="S12" s="793"/>
      <c r="T12" s="793"/>
      <c r="U12" s="793"/>
      <c r="V12" s="793"/>
      <c r="W12" s="793"/>
      <c r="X12" s="793"/>
      <c r="Y12" s="793"/>
      <c r="Z12" s="588" t="s">
        <v>364</v>
      </c>
      <c r="AA12" s="588"/>
      <c r="AB12" s="588"/>
      <c r="AC12" s="588"/>
      <c r="AD12" s="588"/>
      <c r="AE12" s="588"/>
      <c r="AF12" s="588"/>
      <c r="AG12" s="588"/>
      <c r="AH12" s="87"/>
      <c r="AI12" s="87"/>
      <c r="AK12" s="286"/>
      <c r="AL12" s="286"/>
      <c r="AM12" s="286"/>
      <c r="AN12" s="286"/>
      <c r="AO12" s="286"/>
      <c r="AP12" s="120"/>
      <c r="AQ12" s="120"/>
      <c r="AR12" s="120"/>
      <c r="AS12" s="120"/>
      <c r="AT12" s="120"/>
    </row>
    <row r="13" spans="1:46" ht="12.75" customHeight="1" x14ac:dyDescent="0.2">
      <c r="A13" s="49"/>
      <c r="B13" s="49"/>
      <c r="C13" s="49"/>
      <c r="D13" s="49"/>
      <c r="E13" s="49"/>
      <c r="F13" s="49"/>
      <c r="G13" s="49"/>
      <c r="H13" s="49"/>
      <c r="I13" s="49"/>
      <c r="J13" s="793"/>
      <c r="K13" s="793"/>
      <c r="L13" s="793"/>
      <c r="M13" s="793"/>
      <c r="N13" s="793"/>
      <c r="O13" s="793"/>
      <c r="P13" s="793"/>
      <c r="Q13" s="793"/>
      <c r="R13" s="793"/>
      <c r="S13" s="793"/>
      <c r="T13" s="793"/>
      <c r="U13" s="793"/>
      <c r="V13" s="793"/>
      <c r="W13" s="793"/>
      <c r="X13" s="793"/>
      <c r="Y13" s="793"/>
      <c r="Z13" s="588" t="s">
        <v>97</v>
      </c>
      <c r="AA13" s="588"/>
      <c r="AB13" s="588"/>
      <c r="AC13" s="588"/>
      <c r="AD13" s="588"/>
      <c r="AE13" s="588"/>
      <c r="AF13" s="588"/>
      <c r="AG13" s="588"/>
      <c r="AH13" s="87"/>
      <c r="AI13" s="87"/>
      <c r="AK13" s="286"/>
      <c r="AL13" s="286"/>
      <c r="AM13" s="286"/>
      <c r="AN13" s="286"/>
      <c r="AO13" s="286"/>
      <c r="AP13" s="120"/>
      <c r="AQ13" s="120"/>
      <c r="AR13" s="120"/>
      <c r="AS13" s="120"/>
      <c r="AT13" s="120"/>
    </row>
    <row r="14" spans="1:46" ht="12.75" customHeight="1" x14ac:dyDescent="0.2">
      <c r="A14" s="49"/>
      <c r="B14" s="49"/>
      <c r="C14" s="49"/>
      <c r="D14" s="49"/>
      <c r="E14" s="49"/>
      <c r="F14" s="49"/>
      <c r="G14" s="49"/>
      <c r="H14" s="49"/>
      <c r="I14" s="49"/>
      <c r="J14" s="793"/>
      <c r="K14" s="793"/>
      <c r="L14" s="793"/>
      <c r="M14" s="793"/>
      <c r="N14" s="793"/>
      <c r="O14" s="793"/>
      <c r="P14" s="793"/>
      <c r="Q14" s="793"/>
      <c r="R14" s="793"/>
      <c r="S14" s="793"/>
      <c r="T14" s="793"/>
      <c r="U14" s="793"/>
      <c r="V14" s="793"/>
      <c r="W14" s="793"/>
      <c r="X14" s="793"/>
      <c r="Y14" s="793"/>
      <c r="Z14" s="588" t="s">
        <v>69</v>
      </c>
      <c r="AA14" s="588"/>
      <c r="AB14" s="588"/>
      <c r="AC14" s="588"/>
      <c r="AD14" s="588"/>
      <c r="AE14" s="588"/>
      <c r="AF14" s="588"/>
      <c r="AG14" s="588"/>
      <c r="AH14" s="87"/>
      <c r="AI14" s="87"/>
      <c r="AK14" s="286"/>
      <c r="AL14" s="286"/>
      <c r="AM14" s="286"/>
      <c r="AN14" s="286"/>
      <c r="AO14" s="286"/>
      <c r="AP14" s="120"/>
      <c r="AQ14" s="120"/>
      <c r="AR14" s="120"/>
      <c r="AS14" s="120"/>
      <c r="AT14" s="120"/>
    </row>
    <row r="15" spans="1:46" ht="12.75" customHeight="1" x14ac:dyDescent="0.2">
      <c r="A15" s="49"/>
      <c r="B15" s="49"/>
      <c r="C15" s="49"/>
      <c r="D15" s="49"/>
      <c r="E15" s="49"/>
      <c r="F15" s="49"/>
      <c r="G15" s="49"/>
      <c r="H15" s="49"/>
      <c r="I15" s="49"/>
      <c r="J15" s="793"/>
      <c r="K15" s="793"/>
      <c r="L15" s="793"/>
      <c r="M15" s="793"/>
      <c r="N15" s="793"/>
      <c r="O15" s="793"/>
      <c r="P15" s="793"/>
      <c r="Q15" s="793"/>
      <c r="R15" s="793"/>
      <c r="S15" s="793"/>
      <c r="T15" s="793"/>
      <c r="U15" s="793"/>
      <c r="V15" s="793"/>
      <c r="W15" s="793"/>
      <c r="X15" s="793"/>
      <c r="Y15" s="793"/>
      <c r="Z15" s="588" t="s">
        <v>73</v>
      </c>
      <c r="AA15" s="588"/>
      <c r="AB15" s="588"/>
      <c r="AC15" s="588"/>
      <c r="AD15" s="588"/>
      <c r="AE15" s="588"/>
      <c r="AF15" s="588"/>
      <c r="AG15" s="588"/>
      <c r="AH15" s="92"/>
      <c r="AI15" s="92"/>
      <c r="AK15" s="288"/>
      <c r="AL15" s="287"/>
      <c r="AM15" s="287"/>
      <c r="AN15" s="287"/>
      <c r="AO15" s="287"/>
      <c r="AP15" s="287"/>
      <c r="AQ15" s="287"/>
      <c r="AR15" s="287"/>
      <c r="AS15" s="287"/>
      <c r="AT15" s="287"/>
    </row>
    <row r="16" spans="1:46" ht="12.75" customHeight="1" x14ac:dyDescent="0.2">
      <c r="A16" s="49"/>
      <c r="B16" s="49"/>
      <c r="C16" s="49"/>
      <c r="D16" s="49"/>
      <c r="E16" s="49"/>
      <c r="F16" s="49"/>
      <c r="G16" s="49"/>
      <c r="H16" s="49"/>
      <c r="I16" s="49"/>
      <c r="J16" s="793"/>
      <c r="K16" s="793"/>
      <c r="L16" s="793"/>
      <c r="M16" s="793"/>
      <c r="N16" s="793"/>
      <c r="O16" s="793"/>
      <c r="P16" s="793"/>
      <c r="Q16" s="793"/>
      <c r="R16" s="793"/>
      <c r="S16" s="793"/>
      <c r="T16" s="793"/>
      <c r="U16" s="793"/>
      <c r="V16" s="793"/>
      <c r="W16" s="793"/>
      <c r="X16" s="793"/>
      <c r="Y16" s="793"/>
      <c r="Z16" s="789" t="s">
        <v>100</v>
      </c>
      <c r="AA16" s="789"/>
      <c r="AB16" s="789"/>
      <c r="AC16" s="789"/>
      <c r="AD16" s="789"/>
      <c r="AE16" s="789"/>
      <c r="AF16" s="789"/>
      <c r="AG16" s="789"/>
      <c r="AH16" s="92"/>
      <c r="AI16" s="92"/>
      <c r="AK16" s="287"/>
      <c r="AL16" s="287"/>
      <c r="AM16" s="287"/>
      <c r="AN16" s="287"/>
      <c r="AO16" s="287"/>
      <c r="AP16" s="287"/>
      <c r="AQ16" s="287"/>
      <c r="AR16" s="287"/>
      <c r="AS16" s="287"/>
      <c r="AT16" s="287"/>
    </row>
    <row r="17" spans="1:35" x14ac:dyDescent="0.2">
      <c r="A17" s="49"/>
      <c r="B17" s="49"/>
      <c r="C17" s="49"/>
      <c r="D17" s="49"/>
      <c r="E17" s="49"/>
      <c r="F17" s="49"/>
      <c r="G17" s="49"/>
      <c r="H17" s="49"/>
      <c r="I17" s="49"/>
      <c r="J17" s="793"/>
      <c r="K17" s="793"/>
      <c r="L17" s="793"/>
      <c r="M17" s="793"/>
      <c r="N17" s="793"/>
      <c r="O17" s="793"/>
      <c r="P17" s="793"/>
      <c r="Q17" s="793"/>
      <c r="R17" s="793"/>
      <c r="S17" s="793"/>
      <c r="T17" s="793"/>
      <c r="U17" s="793"/>
      <c r="V17" s="793"/>
      <c r="W17" s="793"/>
      <c r="X17" s="793"/>
      <c r="Y17" s="793"/>
      <c r="Z17" s="789" t="s">
        <v>101</v>
      </c>
      <c r="AA17" s="789"/>
      <c r="AB17" s="789"/>
      <c r="AC17" s="789"/>
      <c r="AD17" s="789"/>
      <c r="AE17" s="789"/>
      <c r="AF17" s="789"/>
      <c r="AG17" s="789"/>
      <c r="AH17" s="99"/>
      <c r="AI17" s="4"/>
    </row>
    <row r="18" spans="1:35" x14ac:dyDescent="0.2">
      <c r="A18" s="4"/>
      <c r="B18" s="4"/>
      <c r="C18" s="4"/>
      <c r="D18" s="4"/>
      <c r="E18" s="4"/>
      <c r="F18" s="4"/>
      <c r="G18" s="4"/>
      <c r="H18" s="4"/>
      <c r="I18" s="4"/>
      <c r="J18" s="4"/>
      <c r="K18" s="4"/>
      <c r="L18" s="87"/>
      <c r="M18" s="84"/>
      <c r="N18" s="84"/>
      <c r="O18" s="84"/>
      <c r="P18" s="84"/>
      <c r="Q18" s="84"/>
      <c r="R18" s="84"/>
      <c r="S18" s="84"/>
      <c r="T18" s="84"/>
      <c r="U18" s="84"/>
      <c r="V18" s="84"/>
      <c r="W18" s="84"/>
      <c r="X18" s="84"/>
      <c r="Y18" s="84"/>
      <c r="Z18" s="84"/>
      <c r="AA18" s="84"/>
      <c r="AB18" s="84"/>
      <c r="AC18" s="99"/>
      <c r="AD18" s="99"/>
      <c r="AE18" s="99"/>
      <c r="AF18" s="99"/>
      <c r="AG18" s="99"/>
      <c r="AH18" s="99"/>
      <c r="AI18" s="4"/>
    </row>
    <row r="19" spans="1:35" x14ac:dyDescent="0.2">
      <c r="A19" s="4"/>
      <c r="B19" s="93"/>
      <c r="C19" s="94"/>
      <c r="D19" s="94"/>
      <c r="E19" s="94"/>
      <c r="F19" s="94"/>
      <c r="G19" s="94"/>
      <c r="H19" s="94"/>
      <c r="I19" s="94"/>
      <c r="J19" s="658" t="s">
        <v>96</v>
      </c>
      <c r="K19" s="375"/>
      <c r="L19" s="375"/>
      <c r="M19" s="375"/>
      <c r="N19" s="375"/>
      <c r="O19" s="375"/>
      <c r="P19" s="375"/>
      <c r="Q19" s="375"/>
      <c r="R19" s="375"/>
      <c r="S19" s="375"/>
      <c r="T19" s="375"/>
      <c r="U19" s="375"/>
      <c r="V19" s="375"/>
      <c r="W19" s="375"/>
      <c r="X19" s="375"/>
      <c r="Y19" s="375"/>
      <c r="Z19" s="375"/>
      <c r="AA19" s="375"/>
      <c r="AB19" s="375"/>
      <c r="AC19" s="375"/>
      <c r="AD19" s="375"/>
      <c r="AE19" s="375"/>
      <c r="AF19" s="375"/>
      <c r="AG19" s="375"/>
      <c r="AH19" s="87"/>
      <c r="AI19" s="4"/>
    </row>
    <row r="20" spans="1:35" x14ac:dyDescent="0.2">
      <c r="A20" s="4"/>
      <c r="B20" s="94"/>
      <c r="C20" s="94"/>
      <c r="D20" s="94"/>
      <c r="E20" s="94"/>
      <c r="F20" s="94"/>
      <c r="G20" s="94"/>
      <c r="H20" s="94"/>
      <c r="I20" s="94"/>
      <c r="J20" s="103"/>
      <c r="K20" s="103"/>
      <c r="L20" s="103"/>
      <c r="M20" s="103"/>
      <c r="N20" s="103"/>
      <c r="O20" s="103"/>
      <c r="P20" s="103"/>
      <c r="Q20" s="103"/>
      <c r="R20" s="103"/>
      <c r="S20" s="103"/>
      <c r="T20" s="87"/>
      <c r="U20" s="87"/>
      <c r="V20" s="87"/>
      <c r="W20" s="87"/>
      <c r="X20" s="87"/>
      <c r="Y20" s="87"/>
      <c r="Z20" s="87"/>
      <c r="AA20" s="87"/>
      <c r="AB20" s="87"/>
      <c r="AC20" s="87"/>
      <c r="AD20" s="87"/>
      <c r="AE20" s="87"/>
      <c r="AF20" s="87"/>
      <c r="AG20" s="87"/>
      <c r="AH20" s="87"/>
      <c r="AI20" s="4"/>
    </row>
    <row r="21" spans="1:35" x14ac:dyDescent="0.2">
      <c r="A21" s="4"/>
      <c r="B21" s="87"/>
      <c r="C21" s="87"/>
      <c r="D21" s="87"/>
      <c r="E21" s="87"/>
      <c r="F21" s="87"/>
      <c r="G21" s="87"/>
      <c r="H21" s="87"/>
      <c r="I21" s="87"/>
      <c r="J21" s="798" t="s">
        <v>102</v>
      </c>
      <c r="K21" s="799"/>
      <c r="L21" s="799"/>
      <c r="M21" s="799"/>
      <c r="N21" s="799"/>
      <c r="O21" s="799"/>
      <c r="P21" s="799"/>
      <c r="Q21" s="799"/>
      <c r="R21" s="799"/>
      <c r="S21" s="799"/>
      <c r="T21" s="799"/>
      <c r="U21" s="799"/>
      <c r="V21" s="799"/>
      <c r="W21" s="799"/>
      <c r="X21" s="799"/>
      <c r="Y21" s="799"/>
      <c r="Z21" s="799"/>
      <c r="AA21" s="799"/>
      <c r="AB21" s="799"/>
      <c r="AC21" s="799"/>
      <c r="AD21" s="799"/>
      <c r="AE21" s="799"/>
      <c r="AF21" s="799"/>
      <c r="AG21" s="799"/>
      <c r="AH21" s="87"/>
      <c r="AI21" s="4"/>
    </row>
    <row r="22" spans="1:35" x14ac:dyDescent="0.2">
      <c r="A22" s="4"/>
      <c r="B22" s="18"/>
      <c r="C22" s="33"/>
      <c r="D22" s="33"/>
      <c r="E22" s="33"/>
      <c r="F22" s="33"/>
      <c r="G22" s="33"/>
      <c r="H22" s="33"/>
      <c r="I22" s="33"/>
      <c r="J22" s="33"/>
      <c r="K22" s="33"/>
      <c r="L22" s="9"/>
      <c r="M22" s="4"/>
      <c r="N22" s="4"/>
      <c r="O22" s="4"/>
      <c r="P22" s="4"/>
      <c r="Q22" s="4"/>
      <c r="R22" s="4"/>
      <c r="S22" s="4"/>
      <c r="T22" s="4"/>
      <c r="U22" s="4"/>
      <c r="V22" s="4"/>
      <c r="W22" s="4"/>
      <c r="X22" s="176"/>
      <c r="Y22" s="176"/>
      <c r="Z22" s="176"/>
      <c r="AA22" s="176"/>
      <c r="AB22" s="176"/>
      <c r="AC22" s="176"/>
      <c r="AD22" s="176"/>
      <c r="AE22" s="176"/>
      <c r="AF22" s="176"/>
      <c r="AG22" s="176"/>
      <c r="AH22" s="87"/>
      <c r="AI22" s="4"/>
    </row>
    <row r="23" spans="1:35" x14ac:dyDescent="0.2">
      <c r="A23" s="4"/>
      <c r="B23" s="33"/>
      <c r="C23" s="33"/>
      <c r="D23" s="33"/>
      <c r="E23" s="33"/>
      <c r="F23" s="33"/>
      <c r="G23" s="33"/>
      <c r="H23" s="33"/>
      <c r="I23" s="33"/>
      <c r="J23" s="790" t="s">
        <v>475</v>
      </c>
      <c r="K23" s="791"/>
      <c r="L23" s="791"/>
      <c r="M23" s="791"/>
      <c r="N23" s="791"/>
      <c r="O23" s="791"/>
      <c r="P23" s="791"/>
      <c r="Q23" s="791"/>
      <c r="R23" s="791"/>
      <c r="S23" s="791"/>
      <c r="T23" s="791"/>
      <c r="U23" s="791"/>
      <c r="V23" s="791"/>
      <c r="W23" s="791"/>
      <c r="X23" s="791"/>
      <c r="Y23" s="791"/>
      <c r="Z23" s="791"/>
      <c r="AA23" s="791"/>
      <c r="AB23" s="791"/>
      <c r="AC23" s="791"/>
      <c r="AD23" s="791"/>
      <c r="AE23" s="791"/>
      <c r="AF23" s="791"/>
      <c r="AG23" s="791"/>
      <c r="AH23" s="87"/>
      <c r="AI23" s="4"/>
    </row>
    <row r="24" spans="1:35" x14ac:dyDescent="0.2">
      <c r="A24" s="4"/>
      <c r="B24" s="4"/>
      <c r="C24" s="4"/>
      <c r="D24" s="4"/>
      <c r="E24" s="4"/>
      <c r="F24" s="4"/>
      <c r="G24" s="4"/>
      <c r="H24" s="4"/>
      <c r="I24" s="4"/>
      <c r="J24" s="4"/>
      <c r="K24" s="4"/>
      <c r="L24" s="9"/>
      <c r="M24" s="9"/>
      <c r="N24" s="9"/>
      <c r="O24" s="9"/>
      <c r="P24" s="9"/>
      <c r="Q24" s="9"/>
      <c r="R24" s="9"/>
      <c r="S24" s="9"/>
      <c r="T24" s="9"/>
      <c r="U24" s="9"/>
      <c r="V24" s="9"/>
      <c r="W24" s="9"/>
      <c r="X24" s="9"/>
      <c r="Y24" s="9"/>
      <c r="Z24" s="9"/>
      <c r="AA24" s="9"/>
      <c r="AB24" s="9"/>
      <c r="AC24" s="9"/>
      <c r="AD24" s="9"/>
      <c r="AE24" s="9"/>
      <c r="AF24" s="9"/>
      <c r="AG24" s="9"/>
      <c r="AH24" s="9"/>
      <c r="AI24" s="4"/>
    </row>
    <row r="25" spans="1:35" x14ac:dyDescent="0.2">
      <c r="A25" s="4"/>
      <c r="B25" s="792" t="s">
        <v>110</v>
      </c>
      <c r="C25" s="792"/>
      <c r="D25" s="792"/>
      <c r="E25" s="792"/>
      <c r="F25" s="792"/>
      <c r="G25" s="792"/>
      <c r="H25" s="792"/>
      <c r="I25" s="792"/>
      <c r="J25" s="792"/>
      <c r="K25" s="792"/>
      <c r="L25" s="9"/>
      <c r="M25" s="788" t="s">
        <v>513</v>
      </c>
      <c r="N25" s="732"/>
      <c r="O25" s="732"/>
      <c r="P25" s="732"/>
      <c r="Q25" s="732"/>
      <c r="R25" s="732"/>
      <c r="S25" s="732"/>
      <c r="T25" s="732"/>
      <c r="U25" s="732"/>
      <c r="V25" s="732"/>
      <c r="W25" s="732"/>
      <c r="X25" s="732"/>
      <c r="Y25" s="732"/>
      <c r="Z25" s="732"/>
      <c r="AA25" s="732"/>
      <c r="AB25" s="732"/>
      <c r="AC25" s="732"/>
      <c r="AD25" s="732"/>
      <c r="AE25" s="732"/>
      <c r="AF25" s="732"/>
      <c r="AG25" s="733"/>
      <c r="AH25" s="9"/>
      <c r="AI25" s="4"/>
    </row>
    <row r="26" spans="1:35" x14ac:dyDescent="0.2">
      <c r="A26" s="4"/>
      <c r="B26" s="794" t="s">
        <v>111</v>
      </c>
      <c r="C26" s="794"/>
      <c r="D26" s="794"/>
      <c r="E26" s="794"/>
      <c r="F26" s="794"/>
      <c r="G26" s="794" t="s">
        <v>690</v>
      </c>
      <c r="H26" s="794"/>
      <c r="I26" s="794"/>
      <c r="J26" s="794"/>
      <c r="K26" s="794"/>
      <c r="L26" s="9"/>
      <c r="M26" s="214"/>
      <c r="N26" s="214"/>
      <c r="O26" s="214"/>
      <c r="P26" s="214"/>
      <c r="Q26" s="214"/>
      <c r="R26" s="214"/>
      <c r="S26" s="795" t="s">
        <v>705</v>
      </c>
      <c r="T26" s="796"/>
      <c r="U26" s="796"/>
      <c r="V26" s="796"/>
      <c r="W26" s="796"/>
      <c r="X26" s="796"/>
      <c r="Y26" s="796"/>
      <c r="Z26" s="796"/>
      <c r="AA26" s="797"/>
      <c r="AB26" s="214"/>
      <c r="AC26" s="214"/>
      <c r="AD26" s="214"/>
      <c r="AE26" s="214"/>
      <c r="AF26" s="214"/>
      <c r="AG26" s="215"/>
      <c r="AH26" s="9"/>
      <c r="AI26" s="4"/>
    </row>
    <row r="27" spans="1:35" ht="15" customHeight="1" x14ac:dyDescent="0.2">
      <c r="A27" s="4"/>
      <c r="B27" s="782" t="s">
        <v>72</v>
      </c>
      <c r="C27" s="782"/>
      <c r="D27" s="782"/>
      <c r="E27" s="782"/>
      <c r="F27" s="782"/>
      <c r="G27" s="783"/>
      <c r="H27" s="784"/>
      <c r="I27" s="784"/>
      <c r="J27" s="784"/>
      <c r="K27" s="785"/>
      <c r="L27" s="9"/>
      <c r="M27" s="4"/>
      <c r="N27" s="4"/>
      <c r="O27" s="4"/>
      <c r="P27" s="4"/>
      <c r="Q27" s="4"/>
      <c r="R27" s="4"/>
      <c r="S27" s="4"/>
      <c r="T27" s="4"/>
      <c r="U27" s="4"/>
      <c r="V27" s="4"/>
      <c r="W27" s="4"/>
      <c r="X27" s="4"/>
      <c r="Y27" s="4"/>
      <c r="Z27" s="4"/>
      <c r="AA27" s="4"/>
      <c r="AB27" s="4"/>
      <c r="AC27" s="4"/>
      <c r="AD27" s="4"/>
      <c r="AE27" s="4"/>
      <c r="AF27" s="4"/>
      <c r="AG27" s="4"/>
      <c r="AH27" s="9"/>
      <c r="AI27" s="4"/>
    </row>
    <row r="28" spans="1:35" ht="15" customHeight="1" x14ac:dyDescent="0.2">
      <c r="A28" s="4"/>
      <c r="B28" s="782" t="s">
        <v>112</v>
      </c>
      <c r="C28" s="782"/>
      <c r="D28" s="782"/>
      <c r="E28" s="782"/>
      <c r="F28" s="782"/>
      <c r="G28" s="783"/>
      <c r="H28" s="784"/>
      <c r="I28" s="784"/>
      <c r="J28" s="784"/>
      <c r="K28" s="785"/>
      <c r="L28" s="9"/>
      <c r="M28" s="9"/>
      <c r="N28" s="9"/>
      <c r="O28" s="9"/>
      <c r="P28" s="9"/>
      <c r="Q28" s="9"/>
      <c r="R28" s="9"/>
      <c r="S28" s="9"/>
      <c r="T28" s="9"/>
      <c r="U28" s="9"/>
      <c r="V28" s="9"/>
      <c r="W28" s="4"/>
      <c r="X28" s="4"/>
      <c r="Y28" s="4"/>
      <c r="Z28" s="4"/>
      <c r="AA28" s="4"/>
      <c r="AB28" s="4"/>
      <c r="AC28" s="4"/>
      <c r="AD28" s="4"/>
      <c r="AE28" s="4"/>
      <c r="AF28" s="4"/>
      <c r="AG28" s="9"/>
      <c r="AH28" s="9"/>
      <c r="AI28" s="4"/>
    </row>
    <row r="29" spans="1:35" ht="15" customHeight="1" x14ac:dyDescent="0.2">
      <c r="A29" s="4"/>
      <c r="B29" s="782" t="s">
        <v>70</v>
      </c>
      <c r="C29" s="782"/>
      <c r="D29" s="782"/>
      <c r="E29" s="782"/>
      <c r="F29" s="782"/>
      <c r="G29" s="783"/>
      <c r="H29" s="784"/>
      <c r="I29" s="784"/>
      <c r="J29" s="784"/>
      <c r="K29" s="785"/>
      <c r="L29" s="9"/>
      <c r="M29" s="9"/>
      <c r="N29" s="9"/>
      <c r="O29" s="9"/>
      <c r="P29" s="9"/>
      <c r="Q29" s="9"/>
      <c r="R29" s="9"/>
      <c r="S29" s="9"/>
      <c r="T29" s="9"/>
      <c r="U29" s="9"/>
      <c r="V29" s="9"/>
      <c r="W29" s="4"/>
      <c r="X29" s="4"/>
      <c r="Y29" s="4"/>
      <c r="Z29" s="4"/>
      <c r="AA29" s="4"/>
      <c r="AB29" s="4"/>
      <c r="AC29" s="4"/>
      <c r="AD29" s="4"/>
      <c r="AE29" s="4"/>
      <c r="AF29" s="4"/>
      <c r="AG29" s="9"/>
      <c r="AH29" s="9"/>
      <c r="AI29" s="4"/>
    </row>
    <row r="30" spans="1:35" x14ac:dyDescent="0.2">
      <c r="A30" s="4"/>
      <c r="B30" s="786" t="s">
        <v>113</v>
      </c>
      <c r="C30" s="786"/>
      <c r="D30" s="786"/>
      <c r="E30" s="786"/>
      <c r="F30" s="786"/>
      <c r="G30" s="786"/>
      <c r="H30" s="786"/>
      <c r="I30" s="786"/>
      <c r="J30" s="786"/>
      <c r="K30" s="786"/>
      <c r="L30" s="9"/>
      <c r="M30" s="9"/>
      <c r="N30" s="9"/>
      <c r="O30" s="9"/>
      <c r="P30" s="9"/>
      <c r="Q30" s="9"/>
      <c r="R30" s="9"/>
      <c r="S30" s="9"/>
      <c r="T30" s="9"/>
      <c r="U30" s="9"/>
      <c r="V30" s="9"/>
      <c r="W30" s="4"/>
      <c r="X30" s="4"/>
      <c r="Y30" s="4"/>
      <c r="Z30" s="4"/>
      <c r="AA30" s="4"/>
      <c r="AB30" s="4"/>
      <c r="AC30" s="4"/>
      <c r="AD30" s="4"/>
      <c r="AE30" s="4"/>
      <c r="AF30" s="4"/>
      <c r="AG30" s="9"/>
      <c r="AH30" s="9"/>
      <c r="AI30" s="4"/>
    </row>
    <row r="31" spans="1:35" x14ac:dyDescent="0.2">
      <c r="A31" s="4"/>
      <c r="B31" s="787"/>
      <c r="C31" s="787"/>
      <c r="D31" s="787"/>
      <c r="E31" s="787"/>
      <c r="F31" s="787"/>
      <c r="G31" s="787"/>
      <c r="H31" s="787"/>
      <c r="I31" s="787"/>
      <c r="J31" s="787"/>
      <c r="K31" s="787"/>
      <c r="L31" s="9"/>
      <c r="M31" s="9"/>
      <c r="N31" s="9"/>
      <c r="O31" s="9"/>
      <c r="P31" s="9"/>
      <c r="Q31" s="9"/>
      <c r="R31" s="9"/>
      <c r="S31" s="9"/>
      <c r="T31" s="9"/>
      <c r="U31" s="9"/>
      <c r="V31" s="9"/>
      <c r="W31" s="4"/>
      <c r="X31" s="4"/>
      <c r="Y31" s="4"/>
      <c r="Z31" s="4"/>
      <c r="AA31" s="4"/>
      <c r="AB31" s="4"/>
      <c r="AC31" s="4"/>
      <c r="AD31" s="4"/>
      <c r="AE31" s="4"/>
      <c r="AF31" s="4"/>
      <c r="AG31" s="9"/>
      <c r="AH31" s="9"/>
      <c r="AI31" s="4"/>
    </row>
    <row r="32" spans="1:35" ht="12.75" customHeight="1" x14ac:dyDescent="0.2">
      <c r="A32" s="4"/>
      <c r="B32" s="374" t="s">
        <v>109</v>
      </c>
      <c r="C32" s="375"/>
      <c r="D32" s="635"/>
      <c r="E32" s="636"/>
      <c r="F32" s="637"/>
      <c r="G32" s="637"/>
      <c r="H32" s="637"/>
      <c r="I32" s="637"/>
      <c r="J32" s="637"/>
      <c r="K32" s="637"/>
      <c r="L32" s="637"/>
      <c r="M32" s="637"/>
      <c r="N32" s="637"/>
      <c r="O32" s="637"/>
      <c r="P32" s="637"/>
      <c r="Q32" s="637"/>
      <c r="R32" s="637"/>
      <c r="S32" s="637"/>
      <c r="T32" s="637"/>
      <c r="U32" s="637"/>
      <c r="V32" s="637"/>
      <c r="W32" s="637"/>
      <c r="X32" s="637"/>
      <c r="Y32" s="637"/>
      <c r="Z32" s="637"/>
      <c r="AA32" s="637"/>
      <c r="AB32" s="637"/>
      <c r="AC32" s="637"/>
      <c r="AD32" s="637"/>
      <c r="AE32" s="637"/>
      <c r="AF32" s="637"/>
      <c r="AG32" s="637"/>
      <c r="AH32" s="638"/>
      <c r="AI32" s="4"/>
    </row>
    <row r="33" spans="1:35" x14ac:dyDescent="0.2">
      <c r="A33" s="7"/>
      <c r="B33" s="22"/>
      <c r="C33" s="23"/>
      <c r="D33" s="23"/>
      <c r="E33" s="639"/>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1"/>
      <c r="AI33" s="4"/>
    </row>
    <row r="34" spans="1:35" x14ac:dyDescent="0.2">
      <c r="A34" s="2"/>
      <c r="B34" s="608"/>
      <c r="C34" s="563"/>
      <c r="D34" s="563"/>
      <c r="E34" s="563"/>
      <c r="F34" s="563"/>
      <c r="G34" s="563"/>
      <c r="H34" s="563"/>
      <c r="I34" s="563"/>
      <c r="J34" s="563"/>
      <c r="K34" s="563"/>
      <c r="L34" s="563"/>
      <c r="M34" s="563"/>
      <c r="N34" s="563"/>
      <c r="O34" s="563"/>
      <c r="P34" s="563"/>
      <c r="Q34" s="563"/>
      <c r="R34" s="563"/>
      <c r="S34" s="563"/>
      <c r="T34" s="563"/>
      <c r="U34" s="563"/>
      <c r="V34" s="563"/>
      <c r="W34" s="563"/>
      <c r="X34" s="563"/>
      <c r="Y34" s="563"/>
      <c r="Z34" s="563"/>
      <c r="AA34" s="563"/>
      <c r="AB34" s="563"/>
      <c r="AC34" s="563"/>
      <c r="AD34" s="563"/>
      <c r="AE34" s="563"/>
      <c r="AF34" s="563"/>
      <c r="AG34" s="563"/>
      <c r="AH34" s="563"/>
      <c r="AI34" s="4"/>
    </row>
    <row r="35" spans="1:35" s="1" customFormat="1" x14ac:dyDescent="0.2">
      <c r="A35" s="376" t="s">
        <v>355</v>
      </c>
      <c r="B35" s="376"/>
      <c r="C35" s="376"/>
      <c r="D35" s="377">
        <f>'Form I'!$D$34</f>
        <v>0</v>
      </c>
      <c r="E35" s="499"/>
      <c r="F35" s="499"/>
      <c r="G35" s="500"/>
      <c r="H35" s="380" t="s">
        <v>352</v>
      </c>
      <c r="I35" s="357"/>
      <c r="J35" s="357"/>
      <c r="K35" s="357"/>
      <c r="L35" s="381"/>
      <c r="M35" s="501">
        <f>'Form I'!$M$34</f>
        <v>0</v>
      </c>
      <c r="N35" s="499"/>
      <c r="O35" s="499"/>
      <c r="P35" s="500"/>
      <c r="Q35" s="359" t="s">
        <v>2</v>
      </c>
      <c r="R35" s="359"/>
      <c r="S35" s="359"/>
      <c r="T35" s="443"/>
      <c r="U35" s="444"/>
      <c r="V35" s="385" t="s">
        <v>354</v>
      </c>
      <c r="W35" s="357"/>
      <c r="X35" s="357"/>
      <c r="Y35" s="381"/>
      <c r="Z35" s="443"/>
      <c r="AA35" s="445"/>
      <c r="AB35" s="359" t="s">
        <v>0</v>
      </c>
      <c r="AC35" s="359"/>
      <c r="AD35" s="440"/>
      <c r="AE35" s="441"/>
      <c r="AF35" s="441"/>
      <c r="AG35" s="441"/>
      <c r="AH35" s="442"/>
      <c r="AI35" s="100" t="e" vm="1">
        <v>#VALUE!</v>
      </c>
    </row>
  </sheetData>
  <sheetProtection sheet="1" selectLockedCells="1"/>
  <mergeCells count="138">
    <mergeCell ref="J4:AG4"/>
    <mergeCell ref="J19:AG19"/>
    <mergeCell ref="J16:K16"/>
    <mergeCell ref="L16:M16"/>
    <mergeCell ref="J17:K17"/>
    <mergeCell ref="L17:M17"/>
    <mergeCell ref="L13:M13"/>
    <mergeCell ref="N17:O17"/>
    <mergeCell ref="V17:W17"/>
    <mergeCell ref="X17:Y17"/>
    <mergeCell ref="J10:K10"/>
    <mergeCell ref="J14:K14"/>
    <mergeCell ref="V15:W15"/>
    <mergeCell ref="X15:Y15"/>
    <mergeCell ref="T13:U13"/>
    <mergeCell ref="J13:K13"/>
    <mergeCell ref="J5:Y5"/>
    <mergeCell ref="J6:K6"/>
    <mergeCell ref="L6:M6"/>
    <mergeCell ref="J7:K7"/>
    <mergeCell ref="L7:M7"/>
    <mergeCell ref="J8:K8"/>
    <mergeCell ref="L8:M8"/>
    <mergeCell ref="L12:M12"/>
    <mergeCell ref="Z5:AG6"/>
    <mergeCell ref="Z7:AG7"/>
    <mergeCell ref="Z8:AG8"/>
    <mergeCell ref="P10:Q10"/>
    <mergeCell ref="N8:O8"/>
    <mergeCell ref="P8:Q8"/>
    <mergeCell ref="R8:S8"/>
    <mergeCell ref="N9:O9"/>
    <mergeCell ref="R9:S9"/>
    <mergeCell ref="X9:Y9"/>
    <mergeCell ref="T10:U10"/>
    <mergeCell ref="V10:W10"/>
    <mergeCell ref="Z10:AG10"/>
    <mergeCell ref="N6:O6"/>
    <mergeCell ref="P6:Q6"/>
    <mergeCell ref="R6:S6"/>
    <mergeCell ref="T6:U6"/>
    <mergeCell ref="V6:W6"/>
    <mergeCell ref="R7:S7"/>
    <mergeCell ref="T8:U8"/>
    <mergeCell ref="X6:Y6"/>
    <mergeCell ref="V8:W8"/>
    <mergeCell ref="X8:Y8"/>
    <mergeCell ref="X7:Y7"/>
    <mergeCell ref="L14:M14"/>
    <mergeCell ref="N14:O14"/>
    <mergeCell ref="P14:Q14"/>
    <mergeCell ref="R14:S14"/>
    <mergeCell ref="N12:O12"/>
    <mergeCell ref="P12:Q12"/>
    <mergeCell ref="R12:S12"/>
    <mergeCell ref="V7:W7"/>
    <mergeCell ref="V11:W11"/>
    <mergeCell ref="N7:O7"/>
    <mergeCell ref="P7:Q7"/>
    <mergeCell ref="T7:U7"/>
    <mergeCell ref="N13:O13"/>
    <mergeCell ref="P13:Q13"/>
    <mergeCell ref="R13:S13"/>
    <mergeCell ref="V9:W9"/>
    <mergeCell ref="X10:Y10"/>
    <mergeCell ref="B29:F29"/>
    <mergeCell ref="B26:F26"/>
    <mergeCell ref="P11:Q11"/>
    <mergeCell ref="R11:S11"/>
    <mergeCell ref="T11:U11"/>
    <mergeCell ref="R10:S10"/>
    <mergeCell ref="P9:Q9"/>
    <mergeCell ref="J9:K9"/>
    <mergeCell ref="L9:M9"/>
    <mergeCell ref="J15:K15"/>
    <mergeCell ref="L15:M15"/>
    <mergeCell ref="L10:M10"/>
    <mergeCell ref="J11:K11"/>
    <mergeCell ref="L11:M11"/>
    <mergeCell ref="J12:K12"/>
    <mergeCell ref="G27:K27"/>
    <mergeCell ref="T9:U9"/>
    <mergeCell ref="S26:AA26"/>
    <mergeCell ref="G26:K26"/>
    <mergeCell ref="B27:F27"/>
    <mergeCell ref="N11:O11"/>
    <mergeCell ref="J21:AG21"/>
    <mergeCell ref="T12:U12"/>
    <mergeCell ref="R15:S15"/>
    <mergeCell ref="Z14:AG14"/>
    <mergeCell ref="Z15:AG15"/>
    <mergeCell ref="Z16:AG16"/>
    <mergeCell ref="Z11:AG11"/>
    <mergeCell ref="N15:O15"/>
    <mergeCell ref="P15:Q15"/>
    <mergeCell ref="P17:Q17"/>
    <mergeCell ref="P16:Q16"/>
    <mergeCell ref="M25:AG25"/>
    <mergeCell ref="Z17:AG17"/>
    <mergeCell ref="Z13:AG13"/>
    <mergeCell ref="J23:AG23"/>
    <mergeCell ref="B25:K25"/>
    <mergeCell ref="X11:Y11"/>
    <mergeCell ref="Z9:AG9"/>
    <mergeCell ref="N10:O10"/>
    <mergeCell ref="R17:S17"/>
    <mergeCell ref="T17:U17"/>
    <mergeCell ref="X13:Y13"/>
    <mergeCell ref="V14:W14"/>
    <mergeCell ref="T14:U14"/>
    <mergeCell ref="X14:Y14"/>
    <mergeCell ref="T15:U15"/>
    <mergeCell ref="R16:S16"/>
    <mergeCell ref="T16:U16"/>
    <mergeCell ref="V16:W16"/>
    <mergeCell ref="X16:Y16"/>
    <mergeCell ref="V13:W13"/>
    <mergeCell ref="N16:O16"/>
    <mergeCell ref="Z12:AG12"/>
    <mergeCell ref="V12:W12"/>
    <mergeCell ref="X12:Y12"/>
    <mergeCell ref="Q35:S35"/>
    <mergeCell ref="T35:U35"/>
    <mergeCell ref="V35:Y35"/>
    <mergeCell ref="E32:AH33"/>
    <mergeCell ref="B28:F28"/>
    <mergeCell ref="AD35:AH35"/>
    <mergeCell ref="AB35:AC35"/>
    <mergeCell ref="B34:AH34"/>
    <mergeCell ref="Z35:AA35"/>
    <mergeCell ref="B32:D32"/>
    <mergeCell ref="A35:C35"/>
    <mergeCell ref="D35:G35"/>
    <mergeCell ref="M35:P35"/>
    <mergeCell ref="H35:L35"/>
    <mergeCell ref="G28:K28"/>
    <mergeCell ref="G29:K29"/>
    <mergeCell ref="B30:K31"/>
  </mergeCells>
  <phoneticPr fontId="5" type="noConversion"/>
  <conditionalFormatting sqref="D35:G35 M35:P35">
    <cfRule type="cellIs" dxfId="170" priority="8" stopIfTrue="1" operator="equal">
      <formula>0</formula>
    </cfRule>
  </conditionalFormatting>
  <conditionalFormatting sqref="J6:Y6">
    <cfRule type="cellIs" dxfId="169" priority="9" stopIfTrue="1" operator="equal">
      <formula>""""""</formula>
    </cfRule>
  </conditionalFormatting>
  <conditionalFormatting sqref="J7:Y17">
    <cfRule type="containsBlanks" dxfId="168" priority="7">
      <formula>LEN(TRIM(J7))=0</formula>
    </cfRule>
  </conditionalFormatting>
  <conditionalFormatting sqref="G27:K29">
    <cfRule type="containsText" dxfId="167" priority="1" operator="containsText" text="N">
      <formula>NOT(ISERROR(SEARCH("N",G27)))</formula>
    </cfRule>
    <cfRule type="containsText" dxfId="166" priority="2" operator="containsText" text="Y">
      <formula>NOT(ISERROR(SEARCH("Y",G27)))</formula>
    </cfRule>
    <cfRule type="containsBlanks" dxfId="165" priority="3">
      <formula>LEN(TRIM(G27))=0</formula>
    </cfRule>
  </conditionalFormatting>
  <dataValidations count="2">
    <dataValidation type="list" allowBlank="1" showErrorMessage="1" error="Select either &quot;Always&quot; to force demand dependent filter green arrows to appear automatically in manual mode, &quot;Never&quot; to stop them appearing in manual mode or &quot;If demanded&quot; to retain demand dependency. " sqref="S26:AA26" xr:uid="{00000000-0002-0000-2300-000000000000}">
      <formula1>"Always, Never, If demanded"</formula1>
    </dataValidation>
    <dataValidation type="list" allowBlank="1" showInputMessage="1" showErrorMessage="1" sqref="G27:K29" xr:uid="{337BFB2C-A072-43D4-94B7-D6A3796F2CA1}">
      <formula1>$AL$1:$AL$2</formula1>
    </dataValidation>
  </dataValidations>
  <hyperlinks>
    <hyperlink ref="AI35" location="'Form II(a)'!AC11" display="big" xr:uid="{00000000-0004-0000-2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&amp;LMode Priority&amp;CPage &amp;P of &amp;N&amp;RForm XV</oddFooter>
  </headerFooter>
  <drawing r:id="rId2"/>
  <legacyDrawing r:id="rId3"/>
  <legacyDrawingHF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indexed="51"/>
  </sheetPr>
  <dimension ref="A1:AM36"/>
  <sheetViews>
    <sheetView view="pageBreakPreview" zoomScaleNormal="100" zoomScaleSheetLayoutView="100" workbookViewId="0">
      <selection activeCell="D5" sqref="D5:AE5"/>
    </sheetView>
  </sheetViews>
  <sheetFormatPr defaultRowHeight="12.75" x14ac:dyDescent="0.2"/>
  <cols>
    <col min="1" max="3" width="3.5703125" customWidth="1"/>
    <col min="4" max="32" width="4.42578125" customWidth="1"/>
    <col min="33" max="33" width="3.85546875" customWidth="1"/>
    <col min="34" max="34" width="3.5703125" customWidth="1"/>
    <col min="35" max="35" width="3.710937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81"/>
      <c r="AB1" s="81"/>
      <c r="AC1" s="81"/>
      <c r="AD1" s="81"/>
      <c r="AE1" s="81"/>
      <c r="AF1" s="81"/>
      <c r="AG1" s="4"/>
      <c r="AH1" s="4"/>
      <c r="AI1" s="4"/>
      <c r="AM1" s="102" t="s">
        <v>560</v>
      </c>
    </row>
    <row r="2" spans="1:39" ht="15.75" x14ac:dyDescent="0.25">
      <c r="A2" s="5"/>
      <c r="B2" s="6"/>
      <c r="C2" s="5"/>
      <c r="D2" s="6"/>
      <c r="E2" s="5"/>
      <c r="F2" s="6"/>
      <c r="G2" s="5"/>
      <c r="H2" s="6"/>
      <c r="I2" s="5"/>
      <c r="J2" s="5" t="s">
        <v>332</v>
      </c>
      <c r="K2" s="6"/>
      <c r="L2" s="6"/>
      <c r="M2" s="6"/>
      <c r="N2" s="6"/>
      <c r="O2" s="6"/>
      <c r="P2" s="6"/>
      <c r="Q2" s="6"/>
      <c r="R2" s="6"/>
      <c r="S2" s="6"/>
      <c r="T2" s="6"/>
      <c r="U2" s="6"/>
      <c r="V2" s="6"/>
      <c r="W2" s="6"/>
      <c r="X2" s="6"/>
      <c r="Y2" s="6"/>
      <c r="Z2" s="6"/>
      <c r="AA2" s="81"/>
      <c r="AB2" s="81"/>
      <c r="AC2" s="81"/>
      <c r="AD2" s="81"/>
      <c r="AE2" s="81"/>
      <c r="AF2" s="81"/>
      <c r="AG2" s="6"/>
      <c r="AH2" s="6"/>
      <c r="AI2" s="6"/>
      <c r="AM2" s="102" t="s">
        <v>551</v>
      </c>
    </row>
    <row r="3" spans="1:39" x14ac:dyDescent="0.2">
      <c r="A3" s="7"/>
      <c r="B3" s="4"/>
      <c r="C3" s="4"/>
      <c r="D3" s="4"/>
      <c r="E3" s="4"/>
      <c r="F3" s="4"/>
      <c r="G3" s="4"/>
      <c r="H3" s="4"/>
      <c r="I3" s="4"/>
      <c r="J3" s="81"/>
      <c r="K3" s="4"/>
      <c r="L3" s="4"/>
      <c r="M3" s="4"/>
      <c r="N3" s="4"/>
      <c r="O3" s="4"/>
      <c r="P3" s="4"/>
      <c r="Q3" s="4"/>
      <c r="R3" s="4"/>
      <c r="S3" s="4"/>
      <c r="T3" s="81"/>
      <c r="U3" s="4"/>
      <c r="V3" s="4"/>
      <c r="W3" s="4"/>
      <c r="X3" s="4"/>
      <c r="Y3" s="4"/>
      <c r="Z3" s="4"/>
      <c r="AA3" s="81"/>
      <c r="AB3" s="81"/>
      <c r="AC3" s="81"/>
      <c r="AD3" s="81"/>
      <c r="AE3" s="81"/>
      <c r="AF3" s="81"/>
      <c r="AG3" s="4"/>
      <c r="AH3" s="4"/>
      <c r="AI3" s="4"/>
    </row>
    <row r="4" spans="1:39" ht="12.75" customHeight="1" x14ac:dyDescent="0.2">
      <c r="A4" s="81" t="s">
        <v>28</v>
      </c>
      <c r="B4" s="24"/>
      <c r="C4" s="32"/>
      <c r="D4" s="815" t="s">
        <v>516</v>
      </c>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
      <c r="AG4" s="81"/>
      <c r="AH4" s="81"/>
      <c r="AI4" s="4"/>
    </row>
    <row r="5" spans="1:39" ht="12.75" customHeight="1" x14ac:dyDescent="0.2">
      <c r="A5" s="194"/>
      <c r="B5" s="15"/>
      <c r="C5" s="15"/>
      <c r="D5" s="812" t="s">
        <v>678</v>
      </c>
      <c r="E5" s="813"/>
      <c r="F5" s="813"/>
      <c r="G5" s="813"/>
      <c r="H5" s="813"/>
      <c r="I5" s="813"/>
      <c r="J5" s="813"/>
      <c r="K5" s="813"/>
      <c r="L5" s="813"/>
      <c r="M5" s="813"/>
      <c r="N5" s="813"/>
      <c r="O5" s="813"/>
      <c r="P5" s="813"/>
      <c r="Q5" s="813"/>
      <c r="R5" s="813"/>
      <c r="S5" s="813"/>
      <c r="T5" s="813"/>
      <c r="U5" s="813"/>
      <c r="V5" s="813"/>
      <c r="W5" s="813"/>
      <c r="X5" s="813"/>
      <c r="Y5" s="813"/>
      <c r="Z5" s="813"/>
      <c r="AA5" s="813"/>
      <c r="AB5" s="813"/>
      <c r="AC5" s="813"/>
      <c r="AD5" s="813"/>
      <c r="AE5" s="814"/>
      <c r="AF5" s="81"/>
      <c r="AG5" s="81"/>
      <c r="AH5" s="81"/>
      <c r="AI5" s="4"/>
    </row>
    <row r="6" spans="1:39" x14ac:dyDescent="0.2">
      <c r="A6" s="194"/>
      <c r="B6" s="82"/>
      <c r="C6" s="81"/>
      <c r="D6" s="81"/>
      <c r="E6" s="81"/>
      <c r="F6" s="81"/>
      <c r="G6" s="81"/>
      <c r="H6" s="81"/>
      <c r="I6" s="81"/>
      <c r="J6" s="81"/>
      <c r="K6" s="171"/>
      <c r="L6" s="110"/>
      <c r="M6" s="110"/>
      <c r="N6" s="110"/>
      <c r="O6" s="110"/>
      <c r="P6" s="110"/>
      <c r="Q6" s="110"/>
      <c r="R6" s="110"/>
      <c r="S6" s="110"/>
      <c r="T6" s="110"/>
      <c r="U6" s="110"/>
      <c r="V6" s="110"/>
      <c r="W6" s="110"/>
      <c r="X6" s="110"/>
      <c r="Y6" s="199" t="b">
        <v>0</v>
      </c>
      <c r="Z6" s="81"/>
      <c r="AA6" s="81"/>
      <c r="AB6" s="81"/>
      <c r="AC6" s="81"/>
      <c r="AD6" s="81"/>
      <c r="AE6" s="81"/>
      <c r="AF6" s="81"/>
      <c r="AG6" s="81"/>
      <c r="AH6" s="81"/>
      <c r="AI6" s="4"/>
    </row>
    <row r="7" spans="1:39" ht="12.75" customHeight="1" x14ac:dyDescent="0.2">
      <c r="A7" s="821" t="s">
        <v>514</v>
      </c>
      <c r="B7" s="822"/>
      <c r="C7" s="822"/>
      <c r="D7" s="822"/>
      <c r="E7" s="822"/>
      <c r="F7" s="822"/>
      <c r="G7" s="822"/>
      <c r="H7" s="822"/>
      <c r="I7" s="822"/>
      <c r="J7" s="822"/>
      <c r="K7" s="822"/>
      <c r="L7" s="822"/>
      <c r="M7" s="822"/>
      <c r="N7" s="822"/>
      <c r="O7" s="822"/>
      <c r="P7" s="822"/>
      <c r="Q7" s="822"/>
      <c r="R7" s="822"/>
      <c r="S7" s="822"/>
      <c r="T7" s="822"/>
      <c r="U7" s="822"/>
      <c r="V7" s="822"/>
      <c r="W7" s="822"/>
      <c r="X7" s="822"/>
      <c r="Y7" s="822"/>
      <c r="Z7" s="822"/>
      <c r="AA7" s="822"/>
      <c r="AB7" s="822"/>
      <c r="AC7" s="822"/>
      <c r="AD7" s="822"/>
      <c r="AE7" s="822"/>
      <c r="AF7" s="822"/>
      <c r="AG7" s="822"/>
      <c r="AH7" s="822"/>
      <c r="AI7" s="823"/>
    </row>
    <row r="8" spans="1:39" ht="12.75" customHeight="1" x14ac:dyDescent="0.2">
      <c r="A8" s="817" t="s">
        <v>384</v>
      </c>
      <c r="B8" s="818"/>
      <c r="C8" s="819"/>
      <c r="D8" s="206" t="str">
        <f>IF(('Form VI'!$A$8=TRUE)*AND(D5="Option A - Fixed cycle running to current maximum"),"A","")</f>
        <v/>
      </c>
      <c r="E8" s="206" t="str">
        <f>IF(('Form VI'!$A$9=TRUE)*AND(D5="Option A - Fixed cycle running to current maximum"),"B","")</f>
        <v/>
      </c>
      <c r="F8" s="206" t="str">
        <f>IF(('Form VI'!$A$10=TRUE)*AND(D5="Option A - Fixed cycle running to current maximum"),"C","")</f>
        <v/>
      </c>
      <c r="G8" s="206" t="str">
        <f>IF(('Form VI'!$A$11=TRUE)*AND(D5="Option A - Fixed cycle running to current maximum"),"D","")</f>
        <v/>
      </c>
      <c r="H8" s="206" t="str">
        <f>IF(('Form VI'!$A$12=TRUE)*AND(D5="Option A - Fixed cycle running to current maximum"),"E","")</f>
        <v/>
      </c>
      <c r="I8" s="206" t="str">
        <f>IF(('Form VI'!$A$13=TRUE)*AND(D5="Option A - Fixed cycle running to current maximum"),"F","")</f>
        <v/>
      </c>
      <c r="J8" s="206" t="str">
        <f>IF(('Form VI'!$A$14=TRUE)*AND(D5="Option A - Fixed cycle running to current maximum"),"G","")</f>
        <v/>
      </c>
      <c r="K8" s="206" t="str">
        <f>IF(('Form VI'!$A$15=TRUE)*AND(D5="Option A - Fixed cycle running to current maximum"),"H","")</f>
        <v/>
      </c>
      <c r="L8" s="206" t="str">
        <f>IF(('Form VI'!$A$16=TRUE)*AND(D5="Option A - Fixed cycle running to current maximum"),"I","")</f>
        <v/>
      </c>
      <c r="M8" s="206" t="str">
        <f>IF(('Form VI'!$A$17=TRUE)*AND(D5="Option A - Fixed cycle running to current maximum"),"J","")</f>
        <v/>
      </c>
      <c r="N8" s="206" t="str">
        <f>IF(('Form VI'!$A$18=TRUE)*AND(D5="Option A - Fixed cycle running to current maximum"),"K","")</f>
        <v/>
      </c>
      <c r="O8" s="206" t="str">
        <f>IF(('Form VI'!$A$19=TRUE)*AND(D5="Option A - Fixed cycle running to current maximum"),"L","")</f>
        <v/>
      </c>
      <c r="P8" s="206" t="str">
        <f>IF(('Form VI'!$A$20=TRUE)*AND(D5="Option A - Fixed cycle running to current maximum"),"M","")</f>
        <v/>
      </c>
      <c r="Q8" s="206" t="str">
        <f>IF(('Form VI'!$A$21=TRUE)*AND(D5="Option A - Fixed cycle running to current maximum"),"N","")</f>
        <v/>
      </c>
      <c r="R8" s="206" t="str">
        <f>IF(('Form VI'!$A$22=TRUE)*AND(D5="Option A - Fixed cycle running to current maximum"),"O","")</f>
        <v/>
      </c>
      <c r="S8" s="206" t="str">
        <f>IF(('Form VI'!$A$23=TRUE)*AND(D5="Option A - Fixed cycle running to current maximum"),"P","")</f>
        <v/>
      </c>
      <c r="T8" s="206" t="str">
        <f>IF(('Form VI'!$A$24=TRUE)*AND(D5="Option A - Fixed cycle running to current maximum"),"Q","")</f>
        <v/>
      </c>
      <c r="U8" s="206" t="str">
        <f>IF(('Form VI'!$A$25=TRUE)*AND(D5="Option A - Fixed cycle running to current maximum"),"R","")</f>
        <v/>
      </c>
      <c r="V8" s="206" t="str">
        <f>IF(('Form VI'!$A$26=TRUE)*AND(D5="Option A - Fixed cycle running to current maximum"),"S","")</f>
        <v/>
      </c>
      <c r="W8" s="206" t="str">
        <f>IF(('Form VI'!$A$27=TRUE)*AND(D5="Option A - Fixed cycle running to current maximum"),"T","")</f>
        <v/>
      </c>
      <c r="X8" s="206" t="str">
        <f>IF(('Form VI'!$A$28=TRUE)*AND(D5="Option A - Fixed cycle running to current maximum"),"U","")</f>
        <v/>
      </c>
      <c r="Y8" s="206" t="str">
        <f>IF(('Form VI'!$A$29=TRUE)*AND(D5="Option A - Fixed cycle running to current maximum"),"V","")</f>
        <v/>
      </c>
      <c r="Z8" s="206" t="str">
        <f>IF(('Form VI'!$A$30=TRUE)*AND(D5="Option A - Fixed cycle running to current maximum"),"W","")</f>
        <v/>
      </c>
      <c r="AA8" s="206" t="str">
        <f>IF(('Form VI'!$A$31=TRUE)*AND(D5="Option A - Fixed cycle running to current maximum"),"X","")</f>
        <v/>
      </c>
      <c r="AB8" s="206" t="str">
        <f>IF(('Form VI'!$A$32=TRUE)*AND(D5="Option A - Fixed cycle running to current maximum"),"Y","")</f>
        <v/>
      </c>
      <c r="AC8" s="206" t="str">
        <f>IF(('Form VI'!$A$33=TRUE)*AND(D5="Option A - Fixed cycle running to current maximum"),"Z","")</f>
        <v/>
      </c>
      <c r="AD8" s="206" t="str">
        <f>IF(('Form VI'!$A$34=TRUE)*AND(D5="Option A - Fixed cycle running to current maximum"),"AA","")</f>
        <v/>
      </c>
      <c r="AE8" s="206" t="str">
        <f>IF(('Form VI'!$A$35=TRUE)*AND(D5="Option A - Fixed cycle running to current maximum"),"AB","")</f>
        <v/>
      </c>
      <c r="AF8" s="206" t="str">
        <f>IF(('Form VI'!$A$36=TRUE)*AND(D5="Option A - Fixed cycle running to current maximum"),"AC","")</f>
        <v/>
      </c>
      <c r="AG8" s="206" t="str">
        <f>IF(('Form VI'!$A$37=TRUE)*AND(D5="Option A - Fixed cycle running to current maximum"),"AD","")</f>
        <v/>
      </c>
      <c r="AH8" s="206" t="str">
        <f>IF(('Form VI'!$A$38=TRUE)*AND(D5="Option A - Fixed cycle running to current maximum"),"AE","")</f>
        <v/>
      </c>
      <c r="AI8" s="206" t="str">
        <f>IF(('Form VI'!$A$39=TRUE)*AND(D5="Option A - Fixed cycle running to current maximum"),"AF","")</f>
        <v/>
      </c>
    </row>
    <row r="9" spans="1:39" x14ac:dyDescent="0.2">
      <c r="A9" s="817" t="s">
        <v>515</v>
      </c>
      <c r="B9" s="818"/>
      <c r="C9" s="819"/>
      <c r="D9" s="242"/>
      <c r="E9" s="242"/>
      <c r="F9" s="242"/>
      <c r="G9" s="242"/>
      <c r="H9" s="242"/>
      <c r="I9" s="242"/>
      <c r="J9" s="242"/>
      <c r="K9" s="242"/>
      <c r="L9" s="242"/>
      <c r="M9" s="242"/>
      <c r="N9" s="242"/>
      <c r="O9" s="242"/>
      <c r="P9" s="242"/>
      <c r="Q9" s="242"/>
      <c r="R9" s="242"/>
      <c r="S9" s="242"/>
      <c r="T9" s="242"/>
      <c r="U9" s="242"/>
      <c r="V9" s="242"/>
      <c r="W9" s="242"/>
      <c r="X9" s="242"/>
      <c r="Y9" s="242"/>
      <c r="Z9" s="242"/>
      <c r="AA9" s="242"/>
      <c r="AB9" s="242"/>
      <c r="AC9" s="242"/>
      <c r="AD9" s="242"/>
      <c r="AE9" s="242"/>
      <c r="AF9" s="242"/>
      <c r="AG9" s="242"/>
      <c r="AH9" s="242"/>
      <c r="AI9" s="242"/>
    </row>
    <row r="10" spans="1:39" x14ac:dyDescent="0.2">
      <c r="A10" s="194"/>
      <c r="B10" s="24"/>
      <c r="C10" s="24"/>
      <c r="D10" s="820" t="str">
        <f>IF(D5="Option A - Fixed cycle running to current maximum","Select Y or No if phase is demand dependant","")</f>
        <v>Select Y or No if phase is demand dependant</v>
      </c>
      <c r="E10" s="820"/>
      <c r="F10" s="820"/>
      <c r="G10" s="820"/>
      <c r="H10" s="820"/>
      <c r="I10" s="820"/>
      <c r="J10" s="820"/>
      <c r="K10" s="820"/>
      <c r="L10" s="820"/>
      <c r="M10" s="820"/>
      <c r="N10" s="820"/>
      <c r="O10" s="820"/>
      <c r="P10" s="820"/>
      <c r="Q10" s="820"/>
      <c r="R10" s="820"/>
      <c r="S10" s="820"/>
      <c r="T10" s="820"/>
      <c r="U10" s="820"/>
      <c r="V10" s="820"/>
      <c r="W10" s="820"/>
      <c r="X10" s="820"/>
      <c r="Y10" s="820"/>
      <c r="Z10" s="820"/>
      <c r="AA10" s="820"/>
      <c r="AB10" s="820"/>
      <c r="AC10" s="820"/>
      <c r="AD10" s="820"/>
      <c r="AE10" s="820"/>
      <c r="AF10" s="820"/>
      <c r="AG10" s="820"/>
      <c r="AH10" s="820"/>
      <c r="AI10" s="820"/>
    </row>
    <row r="11" spans="1:39" x14ac:dyDescent="0.2">
      <c r="A11" s="4"/>
      <c r="B11" s="201"/>
      <c r="C11" s="201"/>
      <c r="D11" s="216"/>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83"/>
      <c r="AI11" s="198"/>
    </row>
    <row r="12" spans="1:39" x14ac:dyDescent="0.2">
      <c r="A12" s="821" t="s">
        <v>483</v>
      </c>
      <c r="B12" s="822"/>
      <c r="C12" s="822"/>
      <c r="D12" s="822"/>
      <c r="E12" s="822"/>
      <c r="F12" s="822"/>
      <c r="G12" s="822"/>
      <c r="H12" s="822"/>
      <c r="I12" s="822"/>
      <c r="J12" s="822"/>
      <c r="K12" s="822"/>
      <c r="L12" s="822"/>
      <c r="M12" s="822"/>
      <c r="N12" s="822"/>
      <c r="O12" s="822"/>
      <c r="P12" s="822"/>
      <c r="Q12" s="822"/>
      <c r="R12" s="822"/>
      <c r="S12" s="822"/>
      <c r="T12" s="822"/>
      <c r="U12" s="822"/>
      <c r="V12" s="822"/>
      <c r="W12" s="822"/>
      <c r="X12" s="822"/>
      <c r="Y12" s="822"/>
      <c r="Z12" s="822"/>
      <c r="AA12" s="822"/>
      <c r="AB12" s="822"/>
      <c r="AC12" s="822"/>
      <c r="AD12" s="822"/>
      <c r="AE12" s="822"/>
      <c r="AF12" s="822"/>
      <c r="AG12" s="822"/>
      <c r="AH12" s="822"/>
      <c r="AI12" s="823"/>
    </row>
    <row r="13" spans="1:39" x14ac:dyDescent="0.2">
      <c r="A13" s="824" t="s">
        <v>517</v>
      </c>
      <c r="B13" s="825"/>
      <c r="C13" s="826"/>
      <c r="D13" s="206" t="str">
        <f>IF(('Form XII'!$B$5&lt;&gt;"")*AND(D5="Option B - Fixed cycle running to timed stage sequence"),'Form XII'!$B$5,"")</f>
        <v/>
      </c>
      <c r="E13" s="206" t="str">
        <f>IF(('Form XII'!$B$6&lt;&gt;"")*AND(D5="Option B - Fixed cycle running to timed stage sequence"),'Form XII'!$B$6,"")</f>
        <v/>
      </c>
      <c r="F13" s="206" t="str">
        <f>IF(('Form XII'!$B$7&lt;&gt;"")*AND(D5="Option B - Fixed cycle running to timed stage sequence"),'Form XII'!$B$7,"")</f>
        <v/>
      </c>
      <c r="G13" s="206" t="str">
        <f>IF(('Form XII'!$B$8&lt;&gt;"")*AND(D5="Option B - Fixed cycle running to timed stage sequence"),'Form XII'!$B$8,"")</f>
        <v/>
      </c>
      <c r="H13" s="206" t="str">
        <f>IF(('Form XII'!$B$9&lt;&gt;"")*AND(D5="Option B - Fixed cycle running to timed stage sequence"),'Form XII'!$B$9,"")</f>
        <v/>
      </c>
      <c r="I13" s="206" t="str">
        <f>IF(('Form XII'!$B$10&lt;&gt;"")*AND(D5="Option B - Fixed cycle running to timed stage sequence"),'Form XII'!$B$10,"")</f>
        <v/>
      </c>
      <c r="J13" s="206" t="str">
        <f>IF(('Form XII'!$B$11&lt;&gt;"")*AND(D5="Option B - Fixed cycle running to timed stage sequence"),'Form XII'!$B$11,"")</f>
        <v/>
      </c>
      <c r="K13" s="206" t="str">
        <f>IF(('Form XII'!$B$12&lt;&gt;"")*AND(D5="Option B - Fixed cycle running to timed stage sequence"),'Form XII'!$B$12,"")</f>
        <v/>
      </c>
      <c r="L13" s="206" t="str">
        <f>IF(('Form XII'!$B$13&lt;&gt;"")*AND(D5="Option B - Fixed cycle running to timed stage sequence"),'Form XII'!$B$13,"")</f>
        <v/>
      </c>
      <c r="M13" s="206" t="str">
        <f>IF(('Form XII'!$B$14&lt;&gt;"")*AND(D5="Option B - Fixed cycle running to timed stage sequence"),'Form XII'!$B$14,"")</f>
        <v/>
      </c>
      <c r="N13" s="206" t="str">
        <f>IF(('Form XII'!$B$15&lt;&gt;"")*AND(D5="Option B - Fixed cycle running to timed stage sequence"),'Form XII'!$B$15,"")</f>
        <v/>
      </c>
      <c r="O13" s="206" t="str">
        <f>IF(('Form XII'!$B$16&lt;&gt;"")*AND(D5="Option B - Fixed cycle running to timed stage sequence"),'Form XII'!$B$16,"")</f>
        <v/>
      </c>
      <c r="P13" s="206" t="str">
        <f>IF(('Form XII'!$B$17&lt;&gt;"")*AND(D5="Option B - Fixed cycle running to timed stage sequence"),'Form XII'!$B$17,"")</f>
        <v/>
      </c>
      <c r="Q13" s="206" t="str">
        <f>IF(('Form XII'!$B$18&lt;&gt;"")*AND(D5="Option B - Fixed cycle running to timed stage sequence"),'Form XII'!$B$18,"")</f>
        <v/>
      </c>
      <c r="R13" s="206" t="str">
        <f>IF(('Form XII'!$B$19&lt;&gt;"")*AND(D5="Option B - Fixed cycle running to timed stage sequence"),'Form XII'!$B$19,"")</f>
        <v/>
      </c>
      <c r="S13" s="206" t="str">
        <f>IF(('Form XII'!$B$20&lt;&gt;"")*AND(D5="Option B - Fixed cycle running to timed stage sequence"),'Form XII'!$B$20,"")</f>
        <v/>
      </c>
      <c r="T13" s="206" t="str">
        <f>IF(('Form XII'!$B$21&lt;&gt;"")*AND(D5="Option B - Fixed cycle running to timed stage sequence"),'Form XII'!$B$21,"")</f>
        <v/>
      </c>
      <c r="U13" s="206" t="str">
        <f>IF(('Form XII'!$B$22&lt;&gt;"")*AND(D5="Option B - Fixed cycle running to timed stage sequence"),'Form XII'!$B$22,"")</f>
        <v/>
      </c>
      <c r="V13" s="206" t="str">
        <f>IF(('Form XII'!$B$23&lt;&gt;"")*AND(D5="Option B - Fixed cycle running to timed stage sequence"),'Form XII'!$B$23,"")</f>
        <v/>
      </c>
      <c r="W13" s="206" t="str">
        <f>IF(('Form XII'!$B$24&lt;&gt;"")*AND(D5="Option B - Fixed cycle running to timed stage sequence"),'Form XII'!$B$24,"")</f>
        <v/>
      </c>
      <c r="X13" s="206" t="str">
        <f>IF(('Form XII'!$B$25&lt;&gt;"")*AND(D5="Option B - Fixed cycle running to timed stage sequence"),'Form XII'!$B$25,"")</f>
        <v/>
      </c>
      <c r="Y13" s="206" t="str">
        <f>IF(('Form XII'!$B$26&lt;&gt;"")*AND(D5="Option B - Fixed cycle running to timed stage sequence"),'Form XII'!$B$26,"")</f>
        <v/>
      </c>
      <c r="Z13" s="206" t="str">
        <f>IF(('Form XII'!$B$27&lt;&gt;"")*AND(D5="Option B - Fixed cycle running to timed stage sequence"),'Form XII'!$B$27,"")</f>
        <v/>
      </c>
      <c r="AA13" s="206" t="str">
        <f>IF(('Form XII'!$B$28&lt;&gt;"")*AND(D5="Option B - Fixed cycle running to timed stage sequence"),'Form XII'!$B$28,"")</f>
        <v/>
      </c>
      <c r="AB13" s="206" t="str">
        <f>IF(('Form XII'!$B$29&lt;&gt;"")*AND(D5="Option B - Fixed cycle running to timed stage sequence"),'Form XII'!$B$29,"")</f>
        <v/>
      </c>
      <c r="AC13" s="206" t="str">
        <f>IF(('Form XII'!$B$30&lt;&gt;"")*AND(D5="Option B - Fixed cycle running to timed stage sequence"),'Form XII'!$B$30,"")</f>
        <v/>
      </c>
      <c r="AD13" s="206" t="str">
        <f>IF(('Form XII'!$B$31&lt;&gt;"")*AND(D5="Option B - Fixed cycle running to timed stage sequence"),'Form XII'!$B$31,"")</f>
        <v/>
      </c>
      <c r="AE13" s="206" t="str">
        <f>IF(('Form XII'!$B$32&lt;&gt;"")*AND(D5="Option B - Fixed cycle running to timed stage sequence"),'Form XII'!$B$32,"")</f>
        <v/>
      </c>
      <c r="AF13" s="206" t="str">
        <f>IF(('Form XII'!$B$33&lt;&gt;"")*AND(D5="Option B - Fixed cycle running to timed stage sequence"),'Form XII'!$B$33,"")</f>
        <v/>
      </c>
      <c r="AG13" s="206" t="str">
        <f>IF(('Form XII'!$B$34&lt;&gt;"")*AND(D5="Option B - Fixed cycle running to timed stage sequence"),'Form XII'!$B$34,"")</f>
        <v/>
      </c>
      <c r="AH13" s="206" t="str">
        <f>IF(('Form XII'!$B$35&lt;&gt;"")*AND(D5="Option B - Fixed cycle running to timed stage sequence"),'Form XII'!$B$35,"")</f>
        <v/>
      </c>
      <c r="AI13" s="206" t="str">
        <f>IF(('Form XII'!$B$36&lt;&gt;"")*AND(D5="Option B - Fixed cycle running to timed stage sequence"),'Form XII'!$B$36,"")</f>
        <v/>
      </c>
    </row>
    <row r="14" spans="1:39" x14ac:dyDescent="0.2">
      <c r="A14" s="824" t="s">
        <v>518</v>
      </c>
      <c r="B14" s="825"/>
      <c r="C14" s="826"/>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3"/>
    </row>
    <row r="15" spans="1:39" x14ac:dyDescent="0.2">
      <c r="A15" s="4" t="s">
        <v>489</v>
      </c>
      <c r="B15" s="20"/>
      <c r="C15" s="20"/>
      <c r="D15" s="820" t="str">
        <f>IF(D5="Option B - Fixed cycle running to timed stage sequence","Each stage shall appear for duration specified","")</f>
        <v/>
      </c>
      <c r="E15" s="820"/>
      <c r="F15" s="820"/>
      <c r="G15" s="820"/>
      <c r="H15" s="820"/>
      <c r="I15" s="820"/>
      <c r="J15" s="820"/>
      <c r="K15" s="820"/>
      <c r="L15" s="820"/>
      <c r="M15" s="820"/>
      <c r="N15" s="820"/>
      <c r="O15" s="820"/>
      <c r="P15" s="820"/>
      <c r="Q15" s="820"/>
      <c r="R15" s="820"/>
      <c r="S15" s="820"/>
      <c r="T15" s="820"/>
      <c r="U15" s="820"/>
      <c r="V15" s="820"/>
      <c r="W15" s="820"/>
      <c r="X15" s="820"/>
      <c r="Y15" s="820"/>
      <c r="Z15" s="820"/>
      <c r="AA15" s="820"/>
      <c r="AB15" s="820"/>
      <c r="AC15" s="820"/>
      <c r="AD15" s="820"/>
      <c r="AE15" s="820"/>
      <c r="AF15" s="820"/>
      <c r="AG15" s="820"/>
      <c r="AH15" s="820"/>
      <c r="AI15" s="820"/>
    </row>
    <row r="16" spans="1:39" x14ac:dyDescent="0.2">
      <c r="A16" s="4"/>
      <c r="B16" s="200"/>
      <c r="C16" s="196"/>
      <c r="D16" s="196"/>
      <c r="E16" s="196"/>
      <c r="F16" s="196"/>
      <c r="G16" s="83"/>
      <c r="H16" s="83"/>
      <c r="I16" s="83"/>
      <c r="J16" s="83"/>
      <c r="K16" s="60"/>
      <c r="L16" s="60"/>
      <c r="M16" s="60"/>
      <c r="N16" s="60"/>
      <c r="O16" s="60"/>
      <c r="P16" s="156"/>
      <c r="Q16" s="156"/>
      <c r="R16" s="156"/>
      <c r="S16" s="156"/>
      <c r="T16" s="156"/>
      <c r="U16" s="156"/>
      <c r="V16" s="156"/>
      <c r="W16" s="156"/>
      <c r="X16" s="156"/>
      <c r="Y16" s="156"/>
      <c r="Z16" s="83"/>
      <c r="AA16" s="197"/>
      <c r="AB16" s="197"/>
      <c r="AC16" s="197"/>
      <c r="AD16" s="83"/>
      <c r="AE16" s="83"/>
      <c r="AF16" s="83"/>
      <c r="AG16" s="83"/>
      <c r="AH16" s="83"/>
      <c r="AI16" s="198"/>
    </row>
    <row r="17" spans="1:35" x14ac:dyDescent="0.2">
      <c r="A17" s="821" t="s">
        <v>484</v>
      </c>
      <c r="B17" s="822"/>
      <c r="C17" s="822"/>
      <c r="D17" s="822"/>
      <c r="E17" s="822"/>
      <c r="F17" s="822"/>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c r="AE17" s="822"/>
      <c r="AF17" s="822"/>
      <c r="AG17" s="822"/>
      <c r="AH17" s="822"/>
      <c r="AI17" s="823"/>
    </row>
    <row r="18" spans="1:35" x14ac:dyDescent="0.2">
      <c r="A18" s="829" t="s">
        <v>518</v>
      </c>
      <c r="B18" s="830"/>
      <c r="C18" s="831"/>
      <c r="D18" s="827"/>
      <c r="E18" s="827"/>
      <c r="F18" s="827"/>
      <c r="G18" s="827"/>
      <c r="H18" s="827"/>
      <c r="I18" s="827"/>
      <c r="J18" s="827"/>
      <c r="K18" s="827"/>
      <c r="L18" s="827"/>
      <c r="M18" s="827"/>
      <c r="N18" s="827"/>
      <c r="O18" s="827"/>
      <c r="P18" s="827"/>
      <c r="Q18" s="827"/>
      <c r="R18" s="827"/>
      <c r="S18" s="827"/>
      <c r="T18" s="827"/>
      <c r="U18" s="827"/>
      <c r="V18" s="827"/>
      <c r="W18" s="827"/>
      <c r="X18" s="827"/>
      <c r="Y18" s="827"/>
      <c r="Z18" s="827"/>
      <c r="AA18" s="827"/>
      <c r="AB18" s="827"/>
      <c r="AC18" s="827"/>
      <c r="AD18" s="827"/>
      <c r="AE18" s="827"/>
      <c r="AF18" s="827"/>
      <c r="AG18" s="827"/>
      <c r="AH18" s="827"/>
      <c r="AI18" s="827"/>
    </row>
    <row r="19" spans="1:35" ht="13.5" thickBot="1" x14ac:dyDescent="0.25">
      <c r="A19" s="832"/>
      <c r="B19" s="833"/>
      <c r="C19" s="834"/>
      <c r="D19" s="828"/>
      <c r="E19" s="828"/>
      <c r="F19" s="828"/>
      <c r="G19" s="828"/>
      <c r="H19" s="828"/>
      <c r="I19" s="828"/>
      <c r="J19" s="828"/>
      <c r="K19" s="828"/>
      <c r="L19" s="828"/>
      <c r="M19" s="828"/>
      <c r="N19" s="828"/>
      <c r="O19" s="828"/>
      <c r="P19" s="828"/>
      <c r="Q19" s="828"/>
      <c r="R19" s="828"/>
      <c r="S19" s="828"/>
      <c r="T19" s="828"/>
      <c r="U19" s="828"/>
      <c r="V19" s="828"/>
      <c r="W19" s="828"/>
      <c r="X19" s="828"/>
      <c r="Y19" s="828"/>
      <c r="Z19" s="828"/>
      <c r="AA19" s="828"/>
      <c r="AB19" s="828"/>
      <c r="AC19" s="828"/>
      <c r="AD19" s="828"/>
      <c r="AE19" s="828"/>
      <c r="AF19" s="828"/>
      <c r="AG19" s="828"/>
      <c r="AH19" s="828"/>
      <c r="AI19" s="828"/>
    </row>
    <row r="20" spans="1:35" x14ac:dyDescent="0.2">
      <c r="A20" s="838" t="s">
        <v>29</v>
      </c>
      <c r="B20" s="205" t="str">
        <f>IF((D5="Option C - Linked fixed time")*AND('Form V'!R32&lt;&gt;""),'Form V'!R32,"")</f>
        <v/>
      </c>
      <c r="C20" s="835" t="s">
        <v>517</v>
      </c>
      <c r="D20" s="228"/>
      <c r="E20" s="228"/>
      <c r="F20" s="228"/>
      <c r="G20" s="228"/>
      <c r="H20" s="228"/>
      <c r="I20" s="228"/>
      <c r="J20" s="228"/>
      <c r="K20" s="204"/>
      <c r="L20" s="204"/>
      <c r="M20" s="204"/>
      <c r="N20" s="204"/>
      <c r="O20" s="204"/>
      <c r="P20" s="204"/>
      <c r="Q20" s="204"/>
      <c r="R20" s="204"/>
      <c r="S20" s="204"/>
      <c r="T20" s="204"/>
      <c r="U20" s="204"/>
      <c r="V20" s="204"/>
      <c r="W20" s="204"/>
      <c r="X20" s="204"/>
      <c r="Y20" s="204"/>
      <c r="Z20" s="228"/>
      <c r="AA20" s="228"/>
      <c r="AB20" s="228"/>
      <c r="AC20" s="228"/>
      <c r="AD20" s="228"/>
      <c r="AE20" s="228"/>
      <c r="AF20" s="228"/>
      <c r="AG20" s="228"/>
      <c r="AH20" s="228"/>
      <c r="AI20" s="228"/>
    </row>
    <row r="21" spans="1:35" x14ac:dyDescent="0.2">
      <c r="A21" s="838"/>
      <c r="B21" s="205" t="str">
        <f>IF((D5="Option C - Linked fixed time")*AND('Form V'!T32&lt;&gt;""),'Form V'!T32,"")</f>
        <v/>
      </c>
      <c r="C21" s="835"/>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row>
    <row r="22" spans="1:35" x14ac:dyDescent="0.2">
      <c r="A22" s="838"/>
      <c r="B22" s="205" t="str">
        <f>IF((D5="Option C - Linked fixed time")*AND('Form V'!V32&lt;&gt;""),'Form V'!V32,"")</f>
        <v/>
      </c>
      <c r="C22" s="835"/>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27"/>
      <c r="AE22" s="202"/>
      <c r="AF22" s="202"/>
      <c r="AG22" s="202"/>
      <c r="AH22" s="202"/>
      <c r="AI22" s="202"/>
    </row>
    <row r="23" spans="1:35" x14ac:dyDescent="0.2">
      <c r="A23" s="838"/>
      <c r="B23" s="205" t="str">
        <f>IF((D5="Option C - Linked fixed time")*AND('Form V'!X32&lt;&gt;""),'Form V'!X32,"")</f>
        <v/>
      </c>
      <c r="C23" s="835"/>
      <c r="D23" s="202"/>
      <c r="E23" s="202"/>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row>
    <row r="24" spans="1:35" x14ac:dyDescent="0.2">
      <c r="A24" s="838"/>
      <c r="B24" s="205" t="str">
        <f>IF((D5="Option C - Linked fixed time")*AND('Form V'!Z32&lt;&gt;""),'Form V'!Z32,"")</f>
        <v/>
      </c>
      <c r="C24" s="835"/>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row>
    <row r="25" spans="1:35" x14ac:dyDescent="0.2">
      <c r="A25" s="838"/>
      <c r="B25" s="205" t="str">
        <f>IF((D5="Option C - Linked fixed time")*AND('Form V'!AB32&lt;&gt;""),'Form V'!AB32,"")</f>
        <v/>
      </c>
      <c r="C25" s="835"/>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row>
    <row r="26" spans="1:35" x14ac:dyDescent="0.2">
      <c r="A26" s="838"/>
      <c r="B26" s="205" t="str">
        <f>IF((D5="Option C - Linked fixed time")*AND('Form V'!AD32&lt;&gt;""),'Form V'!AD32,"")</f>
        <v/>
      </c>
      <c r="C26" s="835"/>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row>
    <row r="27" spans="1:35" x14ac:dyDescent="0.2">
      <c r="A27" s="839"/>
      <c r="B27" s="205" t="str">
        <f>IF((D5="Option C - Linked fixed time")*AND('Form V'!AF32&lt;&gt;""),'Form V'!AF32,"")</f>
        <v/>
      </c>
      <c r="C27" s="836"/>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row>
    <row r="28" spans="1:35" x14ac:dyDescent="0.2">
      <c r="A28" s="4" t="s">
        <v>489</v>
      </c>
      <c r="B28" s="24"/>
      <c r="C28" s="27"/>
      <c r="D28" s="820" t="str">
        <f>IF(D5="Option C - Linked fixed time","Stage combinations across streams shall run for duration specified, before running next combination","")</f>
        <v/>
      </c>
      <c r="E28" s="820"/>
      <c r="F28" s="820"/>
      <c r="G28" s="820"/>
      <c r="H28" s="820"/>
      <c r="I28" s="820"/>
      <c r="J28" s="820"/>
      <c r="K28" s="820"/>
      <c r="L28" s="820"/>
      <c r="M28" s="820"/>
      <c r="N28" s="820"/>
      <c r="O28" s="820"/>
      <c r="P28" s="820"/>
      <c r="Q28" s="820"/>
      <c r="R28" s="820"/>
      <c r="S28" s="820"/>
      <c r="T28" s="820"/>
      <c r="U28" s="820"/>
      <c r="V28" s="820"/>
      <c r="W28" s="820"/>
      <c r="X28" s="820"/>
      <c r="Y28" s="820"/>
      <c r="Z28" s="820"/>
      <c r="AA28" s="820"/>
      <c r="AB28" s="820"/>
      <c r="AC28" s="820"/>
      <c r="AD28" s="820"/>
      <c r="AE28" s="820"/>
      <c r="AF28" s="820"/>
      <c r="AG28" s="820"/>
      <c r="AH28" s="820"/>
      <c r="AI28" s="820"/>
    </row>
    <row r="29" spans="1:35" x14ac:dyDescent="0.2">
      <c r="A29" s="4"/>
      <c r="B29" s="374" t="s">
        <v>109</v>
      </c>
      <c r="C29" s="375"/>
      <c r="D29" s="635"/>
      <c r="E29" s="694"/>
      <c r="F29" s="695"/>
      <c r="G29" s="695"/>
      <c r="H29" s="695"/>
      <c r="I29" s="695"/>
      <c r="J29" s="695"/>
      <c r="K29" s="695"/>
      <c r="L29" s="695"/>
      <c r="M29" s="695"/>
      <c r="N29" s="695"/>
      <c r="O29" s="695"/>
      <c r="P29" s="695"/>
      <c r="Q29" s="695"/>
      <c r="R29" s="695"/>
      <c r="S29" s="695"/>
      <c r="T29" s="695"/>
      <c r="U29" s="695"/>
      <c r="V29" s="695"/>
      <c r="W29" s="695"/>
      <c r="X29" s="695"/>
      <c r="Y29" s="695"/>
      <c r="Z29" s="695"/>
      <c r="AA29" s="695"/>
      <c r="AB29" s="695"/>
      <c r="AC29" s="695"/>
      <c r="AD29" s="695"/>
      <c r="AE29" s="695"/>
      <c r="AF29" s="695"/>
      <c r="AG29" s="695"/>
      <c r="AH29" s="696"/>
      <c r="AI29" s="4"/>
    </row>
    <row r="30" spans="1:35" x14ac:dyDescent="0.2">
      <c r="A30" s="4"/>
      <c r="B30" s="22"/>
      <c r="C30" s="23"/>
      <c r="D30" s="23"/>
      <c r="E30" s="697"/>
      <c r="F30" s="698"/>
      <c r="G30" s="698"/>
      <c r="H30" s="698"/>
      <c r="I30" s="698"/>
      <c r="J30" s="698"/>
      <c r="K30" s="698"/>
      <c r="L30" s="698"/>
      <c r="M30" s="698"/>
      <c r="N30" s="698"/>
      <c r="O30" s="698"/>
      <c r="P30" s="698"/>
      <c r="Q30" s="698"/>
      <c r="R30" s="698"/>
      <c r="S30" s="698"/>
      <c r="T30" s="698"/>
      <c r="U30" s="698"/>
      <c r="V30" s="698"/>
      <c r="W30" s="698"/>
      <c r="X30" s="698"/>
      <c r="Y30" s="698"/>
      <c r="Z30" s="698"/>
      <c r="AA30" s="698"/>
      <c r="AB30" s="698"/>
      <c r="AC30" s="698"/>
      <c r="AD30" s="698"/>
      <c r="AE30" s="698"/>
      <c r="AF30" s="698"/>
      <c r="AG30" s="698"/>
      <c r="AH30" s="699"/>
      <c r="AI30" s="4"/>
    </row>
    <row r="31" spans="1:35" x14ac:dyDescent="0.2">
      <c r="A31" s="4"/>
      <c r="B31" s="22"/>
      <c r="C31" s="23"/>
      <c r="D31" s="23"/>
      <c r="E31" s="23"/>
      <c r="F31" s="23"/>
      <c r="G31" s="23"/>
      <c r="H31" s="23"/>
      <c r="I31" s="23"/>
      <c r="J31" s="23"/>
      <c r="K31" s="23"/>
      <c r="L31" s="20"/>
      <c r="M31" s="20"/>
      <c r="N31" s="20"/>
      <c r="O31" s="20"/>
      <c r="P31" s="20"/>
      <c r="Q31" s="20"/>
      <c r="R31" s="20"/>
      <c r="S31" s="20"/>
      <c r="T31" s="20"/>
      <c r="U31" s="20"/>
      <c r="V31" s="20"/>
      <c r="W31" s="20"/>
      <c r="X31" s="20"/>
      <c r="Y31" s="20"/>
      <c r="Z31" s="20"/>
      <c r="AA31" s="20"/>
      <c r="AB31" s="20"/>
      <c r="AC31" s="20"/>
      <c r="AD31" s="20"/>
      <c r="AE31" s="20"/>
      <c r="AF31" s="20"/>
      <c r="AG31" s="20"/>
      <c r="AH31" s="20"/>
      <c r="AI31" s="4"/>
    </row>
    <row r="32" spans="1:35" ht="12.75" customHeight="1" x14ac:dyDescent="0.2">
      <c r="A32" s="4"/>
      <c r="B32" s="659" t="s">
        <v>25</v>
      </c>
      <c r="C32" s="592"/>
      <c r="D32" s="582" t="s">
        <v>487</v>
      </c>
      <c r="E32" s="687"/>
      <c r="F32" s="687"/>
      <c r="G32" s="687"/>
      <c r="H32" s="687"/>
      <c r="I32" s="687"/>
      <c r="J32" s="687"/>
      <c r="K32" s="687"/>
      <c r="L32" s="687"/>
      <c r="M32" s="687"/>
      <c r="N32" s="582" t="s">
        <v>486</v>
      </c>
      <c r="O32" s="687"/>
      <c r="P32" s="687"/>
      <c r="Q32" s="687"/>
      <c r="R32" s="687"/>
      <c r="S32" s="687"/>
      <c r="T32" s="687"/>
      <c r="U32" s="687"/>
      <c r="V32" s="687"/>
      <c r="W32" s="687"/>
      <c r="X32" s="658"/>
      <c r="Y32" s="607"/>
      <c r="Z32" s="607"/>
      <c r="AA32" s="607"/>
      <c r="AB32" s="607"/>
      <c r="AC32" s="607"/>
      <c r="AD32" s="607"/>
      <c r="AE32" s="607"/>
      <c r="AF32" s="607"/>
      <c r="AG32" s="607"/>
      <c r="AH32" s="607"/>
      <c r="AI32" s="4"/>
    </row>
    <row r="33" spans="1:35" x14ac:dyDescent="0.2">
      <c r="A33" s="4"/>
      <c r="B33" s="591"/>
      <c r="C33" s="592"/>
      <c r="D33" s="688" t="s">
        <v>488</v>
      </c>
      <c r="E33" s="607"/>
      <c r="F33" s="607"/>
      <c r="G33" s="607"/>
      <c r="H33" s="607"/>
      <c r="I33" s="607"/>
      <c r="J33" s="607"/>
      <c r="K33" s="607"/>
      <c r="L33" s="607"/>
      <c r="M33" s="607"/>
      <c r="N33" s="688" t="s">
        <v>485</v>
      </c>
      <c r="O33" s="581"/>
      <c r="P33" s="581"/>
      <c r="Q33" s="581"/>
      <c r="R33" s="581"/>
      <c r="S33" s="581"/>
      <c r="T33" s="581"/>
      <c r="U33" s="581"/>
      <c r="V33" s="581"/>
      <c r="W33" s="581"/>
      <c r="X33" s="657"/>
      <c r="Y33" s="607"/>
      <c r="Z33" s="607"/>
      <c r="AA33" s="607"/>
      <c r="AB33" s="607"/>
      <c r="AC33" s="607"/>
      <c r="AD33" s="607"/>
      <c r="AE33" s="607"/>
      <c r="AF33" s="607"/>
      <c r="AG33" s="607"/>
      <c r="AH33" s="607"/>
      <c r="AI33" s="4"/>
    </row>
    <row r="34" spans="1:35" x14ac:dyDescent="0.2">
      <c r="A34" s="7"/>
      <c r="B34" s="591"/>
      <c r="C34" s="592"/>
      <c r="D34" s="607"/>
      <c r="E34" s="607"/>
      <c r="F34" s="607"/>
      <c r="G34" s="607"/>
      <c r="H34" s="607"/>
      <c r="I34" s="607"/>
      <c r="J34" s="607"/>
      <c r="K34" s="607"/>
      <c r="L34" s="607"/>
      <c r="M34" s="607"/>
      <c r="N34" s="581"/>
      <c r="O34" s="581"/>
      <c r="P34" s="581"/>
      <c r="Q34" s="581"/>
      <c r="R34" s="581"/>
      <c r="S34" s="581"/>
      <c r="T34" s="581"/>
      <c r="U34" s="581"/>
      <c r="V34" s="581"/>
      <c r="W34" s="581"/>
      <c r="X34" s="607"/>
      <c r="Y34" s="607"/>
      <c r="Z34" s="607"/>
      <c r="AA34" s="607"/>
      <c r="AB34" s="607"/>
      <c r="AC34" s="607"/>
      <c r="AD34" s="607"/>
      <c r="AE34" s="607"/>
      <c r="AF34" s="607"/>
      <c r="AG34" s="607"/>
      <c r="AH34" s="607"/>
      <c r="AI34" s="4"/>
    </row>
    <row r="35" spans="1:35" x14ac:dyDescent="0.2">
      <c r="A35" s="2"/>
      <c r="B35" s="2"/>
      <c r="C35" s="3"/>
      <c r="D35" s="607"/>
      <c r="E35" s="607"/>
      <c r="F35" s="607"/>
      <c r="G35" s="607"/>
      <c r="H35" s="607"/>
      <c r="I35" s="607"/>
      <c r="J35" s="607"/>
      <c r="K35" s="607"/>
      <c r="L35" s="607"/>
      <c r="M35" s="607"/>
      <c r="N35" s="837"/>
      <c r="O35" s="837"/>
      <c r="P35" s="837"/>
      <c r="Q35" s="837"/>
      <c r="R35" s="837"/>
      <c r="S35" s="837"/>
      <c r="T35" s="837"/>
      <c r="U35" s="837"/>
      <c r="V35" s="837"/>
      <c r="W35" s="837"/>
      <c r="X35" s="3"/>
      <c r="Y35" s="3"/>
      <c r="Z35" s="3"/>
      <c r="AA35" s="3"/>
      <c r="AB35" s="3"/>
      <c r="AC35" s="3"/>
      <c r="AD35" s="3"/>
      <c r="AE35" s="3"/>
      <c r="AF35" s="3"/>
      <c r="AG35" s="3"/>
      <c r="AH35" s="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selectLockedCells="1"/>
  <mergeCells count="66">
    <mergeCell ref="A36:C36"/>
    <mergeCell ref="D36:G36"/>
    <mergeCell ref="M36:P36"/>
    <mergeCell ref="H36:L36"/>
    <mergeCell ref="AH18:AH19"/>
    <mergeCell ref="AB36:AC36"/>
    <mergeCell ref="B32:C34"/>
    <mergeCell ref="D32:M32"/>
    <mergeCell ref="N32:W32"/>
    <mergeCell ref="Q36:S36"/>
    <mergeCell ref="T36:U36"/>
    <mergeCell ref="V36:Y36"/>
    <mergeCell ref="Z36:AA36"/>
    <mergeCell ref="X32:AH32"/>
    <mergeCell ref="X33:AH34"/>
    <mergeCell ref="A20:A27"/>
    <mergeCell ref="C20:C27"/>
    <mergeCell ref="N33:W35"/>
    <mergeCell ref="D18:D19"/>
    <mergeCell ref="E18:E19"/>
    <mergeCell ref="D28:AI28"/>
    <mergeCell ref="B29:D29"/>
    <mergeCell ref="E29:AH30"/>
    <mergeCell ref="D33:M35"/>
    <mergeCell ref="P18:P19"/>
    <mergeCell ref="Q18:Q19"/>
    <mergeCell ref="R18:R19"/>
    <mergeCell ref="N18:N19"/>
    <mergeCell ref="AI18:AI19"/>
    <mergeCell ref="AA18:AA19"/>
    <mergeCell ref="AB18:AB19"/>
    <mergeCell ref="AC18:AC19"/>
    <mergeCell ref="AD36:AH36"/>
    <mergeCell ref="AD18:AD19"/>
    <mergeCell ref="AE18:AE19"/>
    <mergeCell ref="AF18:AF19"/>
    <mergeCell ref="AG18:AG19"/>
    <mergeCell ref="L18:L19"/>
    <mergeCell ref="M18:M19"/>
    <mergeCell ref="F18:F19"/>
    <mergeCell ref="G18:G19"/>
    <mergeCell ref="H18:H19"/>
    <mergeCell ref="I18:I19"/>
    <mergeCell ref="J18:J19"/>
    <mergeCell ref="A12:AI12"/>
    <mergeCell ref="A13:C13"/>
    <mergeCell ref="A14:C14"/>
    <mergeCell ref="D15:AI15"/>
    <mergeCell ref="U18:U19"/>
    <mergeCell ref="V18:V19"/>
    <mergeCell ref="W18:W19"/>
    <mergeCell ref="X18:X19"/>
    <mergeCell ref="Y18:Y19"/>
    <mergeCell ref="Z18:Z19"/>
    <mergeCell ref="S18:S19"/>
    <mergeCell ref="T18:T19"/>
    <mergeCell ref="O18:O19"/>
    <mergeCell ref="A17:AI17"/>
    <mergeCell ref="A18:C19"/>
    <mergeCell ref="K18:K19"/>
    <mergeCell ref="D5:AE5"/>
    <mergeCell ref="D4:AE4"/>
    <mergeCell ref="A9:C9"/>
    <mergeCell ref="D10:AI10"/>
    <mergeCell ref="A7:AI7"/>
    <mergeCell ref="A8:C8"/>
  </mergeCells>
  <phoneticPr fontId="5" type="noConversion"/>
  <conditionalFormatting sqref="D36:G36 M36:P36">
    <cfRule type="cellIs" dxfId="164" priority="3" stopIfTrue="1" operator="equal">
      <formula>0</formula>
    </cfRule>
  </conditionalFormatting>
  <conditionalFormatting sqref="D11">
    <cfRule type="expression" dxfId="163" priority="4" stopIfTrue="1">
      <formula>IF($J$4=TRUE,TRUE)</formula>
    </cfRule>
  </conditionalFormatting>
  <conditionalFormatting sqref="A7:AI7 A8:C9">
    <cfRule type="expression" dxfId="162" priority="5" stopIfTrue="1">
      <formula>IF($D$5="Option A - Fixed cycle running to current maximum",TRUE)</formula>
    </cfRule>
  </conditionalFormatting>
  <conditionalFormatting sqref="A12:AI12 A13:C14">
    <cfRule type="expression" dxfId="161" priority="6" stopIfTrue="1">
      <formula>IF($D$5="Option B - Fixed cycle running to timed stage sequence",TRUE)</formula>
    </cfRule>
  </conditionalFormatting>
  <conditionalFormatting sqref="A17:AI17 A18:C19 A20:A27 C20:C27">
    <cfRule type="expression" dxfId="160" priority="7" stopIfTrue="1">
      <formula>IF($D$5="Option C - Linked fixed time",TRUE)</formula>
    </cfRule>
  </conditionalFormatting>
  <conditionalFormatting sqref="D9:AI9">
    <cfRule type="containsBlanks" dxfId="159" priority="2">
      <formula>LEN(TRIM(D9))=0</formula>
    </cfRule>
  </conditionalFormatting>
  <conditionalFormatting sqref="D9:AI9">
    <cfRule type="containsText" dxfId="158" priority="1" operator="containsText" text="N">
      <formula>NOT(ISERROR(SEARCH("N",D9)))</formula>
    </cfRule>
  </conditionalFormatting>
  <dataValidations count="2">
    <dataValidation type="list" allowBlank="1" showErrorMessage="1" error="Select one of the following types of Fixed Time Operation - &quot;Option A&quot; utilises the current phase maxima set selected by the timetable, &quot;Option B&quot; uses a fixed stage duration and &quot;Option C&quot; can be used to synchronise operatio" sqref="D5:AE5" xr:uid="{00000000-0002-0000-2400-000000000000}">
      <formula1>"Option A - Fixed cycle running to current maximum,Option B - Fixed cycle running to timed stage sequence,Option C - Linked fixed time"</formula1>
    </dataValidation>
    <dataValidation type="list" allowBlank="1" showInputMessage="1" showErrorMessage="1" sqref="D9:AI9" xr:uid="{CB4DA44F-428B-494B-AB91-1A7157360E84}">
      <formula1>$AM$1:$AM$2</formula1>
    </dataValidation>
  </dataValidations>
  <hyperlinks>
    <hyperlink ref="AI36" location="'Form II(a)'!AC12" display="i" xr:uid="{00000000-0004-0000-2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&amp;LFixed Time Mode&amp;CPage &amp;P of &amp;N&amp;RForm XVI</oddFooter>
  </headerFooter>
  <drawing r:id="rId2"/>
  <legacyDrawing r:id="rId3"/>
  <legacyDrawingHF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9">
    <tabColor indexed="52"/>
  </sheetPr>
  <dimension ref="A1:AJ36"/>
  <sheetViews>
    <sheetView view="pageBreakPreview" zoomScaleNormal="100" zoomScaleSheetLayoutView="100" workbookViewId="0">
      <selection activeCell="B8" sqref="B8:C8"/>
    </sheetView>
  </sheetViews>
  <sheetFormatPr defaultRowHeight="12.75" x14ac:dyDescent="0.2"/>
  <cols>
    <col min="1" max="36" width="3.5703125" customWidth="1"/>
  </cols>
  <sheetData>
    <row r="1" spans="1:36" ht="15.75" customHeight="1"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row>
    <row r="2" spans="1:36" ht="15.75" x14ac:dyDescent="0.25">
      <c r="A2" s="5" t="s">
        <v>534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4"/>
    </row>
    <row r="3" spans="1:36" x14ac:dyDescent="0.2">
      <c r="A3" s="7"/>
      <c r="B3" s="25"/>
      <c r="C3" s="25"/>
      <c r="D3" s="25"/>
      <c r="E3" s="25"/>
      <c r="F3" s="25"/>
      <c r="G3" s="25"/>
      <c r="H3" s="25"/>
      <c r="I3" s="25"/>
      <c r="J3" s="27"/>
      <c r="K3" s="27"/>
      <c r="L3" s="27"/>
      <c r="M3" s="27"/>
      <c r="N3" s="27"/>
      <c r="O3" s="27"/>
      <c r="P3" s="27"/>
      <c r="Q3" s="27"/>
      <c r="R3" s="283" t="s">
        <v>805</v>
      </c>
      <c r="S3" s="25"/>
      <c r="T3" s="25"/>
      <c r="U3" s="25"/>
      <c r="V3" s="25"/>
      <c r="W3" s="25"/>
      <c r="X3" s="25"/>
      <c r="Y3" s="25"/>
      <c r="Z3" s="25"/>
      <c r="AA3" s="27"/>
      <c r="AB3" s="27"/>
      <c r="AC3" s="27"/>
      <c r="AD3" s="27"/>
      <c r="AE3" s="27"/>
      <c r="AF3" s="27"/>
      <c r="AG3" s="27"/>
      <c r="AH3" s="27"/>
      <c r="AI3" s="4"/>
      <c r="AJ3" s="283" t="s">
        <v>805</v>
      </c>
    </row>
    <row r="4" spans="1:36" ht="12.75" customHeight="1" x14ac:dyDescent="0.2">
      <c r="A4" s="8"/>
      <c r="B4" s="792" t="s">
        <v>809</v>
      </c>
      <c r="C4" s="792"/>
      <c r="D4" s="792"/>
      <c r="E4" s="792"/>
      <c r="F4" s="792"/>
      <c r="G4" s="792"/>
      <c r="H4" s="792"/>
      <c r="I4" s="792"/>
      <c r="J4" s="841"/>
      <c r="K4" s="841"/>
      <c r="L4" s="841"/>
      <c r="M4" s="841"/>
      <c r="N4" s="841"/>
      <c r="O4" s="841"/>
      <c r="P4" s="841"/>
      <c r="Q4" s="841"/>
      <c r="R4" s="843" t="s">
        <v>808</v>
      </c>
      <c r="S4" s="27"/>
      <c r="T4" s="792" t="s">
        <v>809</v>
      </c>
      <c r="U4" s="792"/>
      <c r="V4" s="792"/>
      <c r="W4" s="792"/>
      <c r="X4" s="792"/>
      <c r="Y4" s="792"/>
      <c r="Z4" s="792"/>
      <c r="AA4" s="792"/>
      <c r="AB4" s="841"/>
      <c r="AC4" s="841"/>
      <c r="AD4" s="841"/>
      <c r="AE4" s="841"/>
      <c r="AF4" s="841"/>
      <c r="AG4" s="841"/>
      <c r="AH4" s="841"/>
      <c r="AI4" s="841"/>
      <c r="AJ4" s="843" t="s">
        <v>808</v>
      </c>
    </row>
    <row r="5" spans="1:36" ht="12.75" customHeight="1" x14ac:dyDescent="0.2">
      <c r="A5" s="4"/>
      <c r="B5" s="842" t="s">
        <v>797</v>
      </c>
      <c r="C5" s="842"/>
      <c r="D5" s="842" t="s">
        <v>798</v>
      </c>
      <c r="E5" s="842"/>
      <c r="F5" s="842" t="s">
        <v>799</v>
      </c>
      <c r="G5" s="842"/>
      <c r="H5" s="842" t="s">
        <v>800</v>
      </c>
      <c r="I5" s="842"/>
      <c r="J5" s="842" t="s">
        <v>801</v>
      </c>
      <c r="K5" s="842"/>
      <c r="L5" s="842" t="s">
        <v>802</v>
      </c>
      <c r="M5" s="842"/>
      <c r="N5" s="842" t="s">
        <v>803</v>
      </c>
      <c r="O5" s="842"/>
      <c r="P5" s="842" t="s">
        <v>804</v>
      </c>
      <c r="Q5" s="842"/>
      <c r="R5" s="844"/>
      <c r="S5" s="107"/>
      <c r="T5" s="842" t="s">
        <v>797</v>
      </c>
      <c r="U5" s="842"/>
      <c r="V5" s="842" t="s">
        <v>798</v>
      </c>
      <c r="W5" s="842"/>
      <c r="X5" s="842" t="s">
        <v>799</v>
      </c>
      <c r="Y5" s="842"/>
      <c r="Z5" s="842" t="s">
        <v>800</v>
      </c>
      <c r="AA5" s="842"/>
      <c r="AB5" s="842" t="s">
        <v>801</v>
      </c>
      <c r="AC5" s="842"/>
      <c r="AD5" s="842" t="s">
        <v>802</v>
      </c>
      <c r="AE5" s="842"/>
      <c r="AF5" s="842" t="s">
        <v>803</v>
      </c>
      <c r="AG5" s="842"/>
      <c r="AH5" s="842" t="s">
        <v>804</v>
      </c>
      <c r="AI5" s="842"/>
      <c r="AJ5" s="844"/>
    </row>
    <row r="6" spans="1:36" ht="12.75" customHeight="1" x14ac:dyDescent="0.2">
      <c r="A6" s="4"/>
      <c r="B6" s="842"/>
      <c r="C6" s="842"/>
      <c r="D6" s="842"/>
      <c r="E6" s="842"/>
      <c r="F6" s="842"/>
      <c r="G6" s="842"/>
      <c r="H6" s="842"/>
      <c r="I6" s="842"/>
      <c r="J6" s="842"/>
      <c r="K6" s="842"/>
      <c r="L6" s="842"/>
      <c r="M6" s="842"/>
      <c r="N6" s="842"/>
      <c r="O6" s="842"/>
      <c r="P6" s="842"/>
      <c r="Q6" s="842"/>
      <c r="R6" s="844"/>
      <c r="S6" s="107"/>
      <c r="T6" s="842"/>
      <c r="U6" s="842"/>
      <c r="V6" s="842"/>
      <c r="W6" s="842"/>
      <c r="X6" s="842"/>
      <c r="Y6" s="842"/>
      <c r="Z6" s="842"/>
      <c r="AA6" s="842"/>
      <c r="AB6" s="842"/>
      <c r="AC6" s="842"/>
      <c r="AD6" s="842"/>
      <c r="AE6" s="842"/>
      <c r="AF6" s="842"/>
      <c r="AG6" s="842"/>
      <c r="AH6" s="842"/>
      <c r="AI6" s="842"/>
      <c r="AJ6" s="844"/>
    </row>
    <row r="7" spans="1:36" ht="12.75" customHeight="1" x14ac:dyDescent="0.2">
      <c r="A7" s="283" t="s">
        <v>489</v>
      </c>
      <c r="B7" s="842"/>
      <c r="C7" s="842"/>
      <c r="D7" s="842"/>
      <c r="E7" s="842"/>
      <c r="F7" s="842"/>
      <c r="G7" s="842"/>
      <c r="H7" s="842"/>
      <c r="I7" s="842"/>
      <c r="J7" s="842"/>
      <c r="K7" s="842"/>
      <c r="L7" s="842"/>
      <c r="M7" s="842"/>
      <c r="N7" s="842"/>
      <c r="O7" s="842"/>
      <c r="P7" s="842"/>
      <c r="Q7" s="842"/>
      <c r="R7" s="845"/>
      <c r="S7" s="283" t="s">
        <v>489</v>
      </c>
      <c r="T7" s="842"/>
      <c r="U7" s="842"/>
      <c r="V7" s="842"/>
      <c r="W7" s="842"/>
      <c r="X7" s="842"/>
      <c r="Y7" s="842"/>
      <c r="Z7" s="842"/>
      <c r="AA7" s="842"/>
      <c r="AB7" s="842"/>
      <c r="AC7" s="842"/>
      <c r="AD7" s="842"/>
      <c r="AE7" s="842"/>
      <c r="AF7" s="842"/>
      <c r="AG7" s="842"/>
      <c r="AH7" s="842"/>
      <c r="AI7" s="842"/>
      <c r="AJ7" s="845"/>
    </row>
    <row r="8" spans="1:36" x14ac:dyDescent="0.2">
      <c r="A8" s="304" t="str">
        <f>IF('Form VI'!$A$8=TRUE,"A",IF('Form VI'!$A$8=FALSE," "))</f>
        <v xml:space="preserve"> </v>
      </c>
      <c r="B8" s="609"/>
      <c r="C8" s="610"/>
      <c r="D8" s="609"/>
      <c r="E8" s="610"/>
      <c r="F8" s="609"/>
      <c r="G8" s="610"/>
      <c r="H8" s="609"/>
      <c r="I8" s="610"/>
      <c r="J8" s="609"/>
      <c r="K8" s="610"/>
      <c r="L8" s="609"/>
      <c r="M8" s="610"/>
      <c r="N8" s="609"/>
      <c r="O8" s="610"/>
      <c r="P8" s="609"/>
      <c r="Q8" s="610"/>
      <c r="R8" s="220"/>
      <c r="S8" s="308" t="str">
        <f>IF('Form VI'!$A$24=TRUE,"Q",IF('Form VI'!$A$24=FALSE," "))</f>
        <v xml:space="preserve"> </v>
      </c>
      <c r="T8" s="609"/>
      <c r="U8" s="610"/>
      <c r="V8" s="609"/>
      <c r="W8" s="610"/>
      <c r="X8" s="609"/>
      <c r="Y8" s="610"/>
      <c r="Z8" s="609"/>
      <c r="AA8" s="610"/>
      <c r="AB8" s="609"/>
      <c r="AC8" s="610"/>
      <c r="AD8" s="609"/>
      <c r="AE8" s="610"/>
      <c r="AF8" s="609"/>
      <c r="AG8" s="610"/>
      <c r="AH8" s="609"/>
      <c r="AI8" s="610"/>
      <c r="AJ8" s="220"/>
    </row>
    <row r="9" spans="1:36" x14ac:dyDescent="0.2">
      <c r="A9" s="304" t="str">
        <f>IF('Form VI'!$A$9=TRUE,"B",IF('Form VI'!$A$9=FALSE," "))</f>
        <v xml:space="preserve"> </v>
      </c>
      <c r="B9" s="609"/>
      <c r="C9" s="610"/>
      <c r="D9" s="609"/>
      <c r="E9" s="610"/>
      <c r="F9" s="609"/>
      <c r="G9" s="610"/>
      <c r="H9" s="609"/>
      <c r="I9" s="610"/>
      <c r="J9" s="609"/>
      <c r="K9" s="610"/>
      <c r="L9" s="609"/>
      <c r="M9" s="610"/>
      <c r="N9" s="609"/>
      <c r="O9" s="610"/>
      <c r="P9" s="609"/>
      <c r="Q9" s="610"/>
      <c r="R9" s="220"/>
      <c r="S9" s="308" t="str">
        <f>IF('Form VI'!$A$25=TRUE,"R",IF('Form VI'!$A$25=FALSE," "))</f>
        <v xml:space="preserve"> </v>
      </c>
      <c r="T9" s="609"/>
      <c r="U9" s="610"/>
      <c r="V9" s="609"/>
      <c r="W9" s="610"/>
      <c r="X9" s="609"/>
      <c r="Y9" s="610"/>
      <c r="Z9" s="609"/>
      <c r="AA9" s="610"/>
      <c r="AB9" s="609"/>
      <c r="AC9" s="610"/>
      <c r="AD9" s="609"/>
      <c r="AE9" s="610"/>
      <c r="AF9" s="609"/>
      <c r="AG9" s="610"/>
      <c r="AH9" s="609"/>
      <c r="AI9" s="610"/>
      <c r="AJ9" s="220"/>
    </row>
    <row r="10" spans="1:36" x14ac:dyDescent="0.2">
      <c r="A10" s="304" t="str">
        <f>IF('Form VI'!$A$10=TRUE,"C",IF('Form VI'!$A$10=FALSE," "))</f>
        <v xml:space="preserve"> </v>
      </c>
      <c r="B10" s="609"/>
      <c r="C10" s="610"/>
      <c r="D10" s="609"/>
      <c r="E10" s="610"/>
      <c r="F10" s="609"/>
      <c r="G10" s="610"/>
      <c r="H10" s="609"/>
      <c r="I10" s="610"/>
      <c r="J10" s="609"/>
      <c r="K10" s="610"/>
      <c r="L10" s="609"/>
      <c r="M10" s="610"/>
      <c r="N10" s="609"/>
      <c r="O10" s="610"/>
      <c r="P10" s="609"/>
      <c r="Q10" s="610"/>
      <c r="R10" s="220"/>
      <c r="S10" s="308" t="str">
        <f>IF('Form VI'!$A$26=TRUE,"S",IF('Form VI'!$A$26=FALSE," "))</f>
        <v xml:space="preserve"> </v>
      </c>
      <c r="T10" s="609"/>
      <c r="U10" s="610"/>
      <c r="V10" s="609"/>
      <c r="W10" s="610"/>
      <c r="X10" s="609"/>
      <c r="Y10" s="610"/>
      <c r="Z10" s="609"/>
      <c r="AA10" s="610"/>
      <c r="AB10" s="609"/>
      <c r="AC10" s="610"/>
      <c r="AD10" s="609"/>
      <c r="AE10" s="610"/>
      <c r="AF10" s="609"/>
      <c r="AG10" s="610"/>
      <c r="AH10" s="609"/>
      <c r="AI10" s="610"/>
      <c r="AJ10" s="220"/>
    </row>
    <row r="11" spans="1:36" x14ac:dyDescent="0.2">
      <c r="A11" s="304" t="str">
        <f>IF('Form VI'!$A$11=TRUE,"D",IF('Form VI'!$A$11=FALSE," "))</f>
        <v xml:space="preserve"> </v>
      </c>
      <c r="B11" s="609"/>
      <c r="C11" s="610"/>
      <c r="D11" s="609"/>
      <c r="E11" s="610"/>
      <c r="F11" s="609"/>
      <c r="G11" s="610"/>
      <c r="H11" s="609"/>
      <c r="I11" s="610"/>
      <c r="J11" s="609"/>
      <c r="K11" s="610"/>
      <c r="L11" s="609"/>
      <c r="M11" s="610"/>
      <c r="N11" s="609"/>
      <c r="O11" s="610"/>
      <c r="P11" s="609"/>
      <c r="Q11" s="610"/>
      <c r="R11" s="220"/>
      <c r="S11" s="308" t="str">
        <f>IF('Form VI'!$A$27=TRUE,"T",IF('Form VI'!$A$27=FALSE," "))</f>
        <v xml:space="preserve"> </v>
      </c>
      <c r="T11" s="609"/>
      <c r="U11" s="610"/>
      <c r="V11" s="609"/>
      <c r="W11" s="610"/>
      <c r="X11" s="609"/>
      <c r="Y11" s="610"/>
      <c r="Z11" s="609"/>
      <c r="AA11" s="610"/>
      <c r="AB11" s="609"/>
      <c r="AC11" s="610"/>
      <c r="AD11" s="609"/>
      <c r="AE11" s="610"/>
      <c r="AF11" s="609"/>
      <c r="AG11" s="610"/>
      <c r="AH11" s="609"/>
      <c r="AI11" s="610"/>
      <c r="AJ11" s="220"/>
    </row>
    <row r="12" spans="1:36" x14ac:dyDescent="0.2">
      <c r="A12" s="304" t="str">
        <f>IF('Form VI'!$A$12=TRUE,"E",IF('Form VI'!$A$12=FALSE," "))</f>
        <v xml:space="preserve"> </v>
      </c>
      <c r="B12" s="609"/>
      <c r="C12" s="610"/>
      <c r="D12" s="609"/>
      <c r="E12" s="610"/>
      <c r="F12" s="609"/>
      <c r="G12" s="610"/>
      <c r="H12" s="609"/>
      <c r="I12" s="610"/>
      <c r="J12" s="609"/>
      <c r="K12" s="610"/>
      <c r="L12" s="609"/>
      <c r="M12" s="610"/>
      <c r="N12" s="609"/>
      <c r="O12" s="610"/>
      <c r="P12" s="609"/>
      <c r="Q12" s="610"/>
      <c r="R12" s="220"/>
      <c r="S12" s="308" t="str">
        <f>IF('Form VI'!$A$28=TRUE,"U",IF('Form VI'!$A$28=FALSE," "))</f>
        <v xml:space="preserve"> </v>
      </c>
      <c r="T12" s="609"/>
      <c r="U12" s="610"/>
      <c r="V12" s="609"/>
      <c r="W12" s="610"/>
      <c r="X12" s="609"/>
      <c r="Y12" s="610"/>
      <c r="Z12" s="609"/>
      <c r="AA12" s="610"/>
      <c r="AB12" s="609"/>
      <c r="AC12" s="610"/>
      <c r="AD12" s="609"/>
      <c r="AE12" s="610"/>
      <c r="AF12" s="609"/>
      <c r="AG12" s="610"/>
      <c r="AH12" s="609"/>
      <c r="AI12" s="610"/>
      <c r="AJ12" s="220"/>
    </row>
    <row r="13" spans="1:36" x14ac:dyDescent="0.2">
      <c r="A13" s="304" t="str">
        <f>IF('Form VI'!$A$13=TRUE,"F",IF('Form VI'!$A$13=FALSE," "))</f>
        <v xml:space="preserve"> </v>
      </c>
      <c r="B13" s="609"/>
      <c r="C13" s="610"/>
      <c r="D13" s="609"/>
      <c r="E13" s="610"/>
      <c r="F13" s="609"/>
      <c r="G13" s="610"/>
      <c r="H13" s="609"/>
      <c r="I13" s="610"/>
      <c r="J13" s="609"/>
      <c r="K13" s="610"/>
      <c r="L13" s="609"/>
      <c r="M13" s="610"/>
      <c r="N13" s="609"/>
      <c r="O13" s="610"/>
      <c r="P13" s="609"/>
      <c r="Q13" s="610"/>
      <c r="R13" s="220"/>
      <c r="S13" s="308" t="str">
        <f>IF('Form VI'!$A$29=TRUE,"V",IF('Form VI'!$A$29=FALSE," "))</f>
        <v xml:space="preserve"> </v>
      </c>
      <c r="T13" s="609"/>
      <c r="U13" s="610"/>
      <c r="V13" s="609"/>
      <c r="W13" s="610"/>
      <c r="X13" s="609"/>
      <c r="Y13" s="610"/>
      <c r="Z13" s="609"/>
      <c r="AA13" s="610"/>
      <c r="AB13" s="609"/>
      <c r="AC13" s="610"/>
      <c r="AD13" s="609"/>
      <c r="AE13" s="610"/>
      <c r="AF13" s="609"/>
      <c r="AG13" s="610"/>
      <c r="AH13" s="609"/>
      <c r="AI13" s="610"/>
      <c r="AJ13" s="220"/>
    </row>
    <row r="14" spans="1:36" x14ac:dyDescent="0.2">
      <c r="A14" s="304" t="str">
        <f>IF('Form VI'!$A$14=TRUE,"G",IF('Form VI'!$A$14=FALSE," "))</f>
        <v xml:space="preserve"> </v>
      </c>
      <c r="B14" s="609"/>
      <c r="C14" s="610"/>
      <c r="D14" s="609"/>
      <c r="E14" s="610"/>
      <c r="F14" s="609"/>
      <c r="G14" s="610"/>
      <c r="H14" s="609"/>
      <c r="I14" s="610"/>
      <c r="J14" s="609"/>
      <c r="K14" s="610"/>
      <c r="L14" s="609"/>
      <c r="M14" s="610"/>
      <c r="N14" s="609"/>
      <c r="O14" s="610"/>
      <c r="P14" s="609"/>
      <c r="Q14" s="610"/>
      <c r="R14" s="220"/>
      <c r="S14" s="308" t="str">
        <f>IF('Form VI'!$A$30=TRUE,"W",IF('Form VI'!$A$30=FALSE," "))</f>
        <v xml:space="preserve"> </v>
      </c>
      <c r="T14" s="609"/>
      <c r="U14" s="610"/>
      <c r="V14" s="609"/>
      <c r="W14" s="610"/>
      <c r="X14" s="609"/>
      <c r="Y14" s="610"/>
      <c r="Z14" s="609"/>
      <c r="AA14" s="610"/>
      <c r="AB14" s="609"/>
      <c r="AC14" s="610"/>
      <c r="AD14" s="609"/>
      <c r="AE14" s="610"/>
      <c r="AF14" s="609"/>
      <c r="AG14" s="610"/>
      <c r="AH14" s="609"/>
      <c r="AI14" s="610"/>
      <c r="AJ14" s="220"/>
    </row>
    <row r="15" spans="1:36" x14ac:dyDescent="0.2">
      <c r="A15" s="304" t="str">
        <f>IF('Form VI'!$A$15=TRUE,"H",IF('Form VI'!$A$15=FALSE," "))</f>
        <v xml:space="preserve"> </v>
      </c>
      <c r="B15" s="609"/>
      <c r="C15" s="610"/>
      <c r="D15" s="609"/>
      <c r="E15" s="610"/>
      <c r="F15" s="609"/>
      <c r="G15" s="610"/>
      <c r="H15" s="609"/>
      <c r="I15" s="610"/>
      <c r="J15" s="609"/>
      <c r="K15" s="610"/>
      <c r="L15" s="609"/>
      <c r="M15" s="610"/>
      <c r="N15" s="609"/>
      <c r="O15" s="610"/>
      <c r="P15" s="609"/>
      <c r="Q15" s="610"/>
      <c r="R15" s="220"/>
      <c r="S15" s="308" t="str">
        <f>IF('Form VI'!$A$31=TRUE,"X",IF('Form VI'!$A$31=FALSE," "))</f>
        <v xml:space="preserve"> </v>
      </c>
      <c r="T15" s="609"/>
      <c r="U15" s="610"/>
      <c r="V15" s="609"/>
      <c r="W15" s="610"/>
      <c r="X15" s="609"/>
      <c r="Y15" s="610"/>
      <c r="Z15" s="609"/>
      <c r="AA15" s="610"/>
      <c r="AB15" s="609"/>
      <c r="AC15" s="610"/>
      <c r="AD15" s="609"/>
      <c r="AE15" s="610"/>
      <c r="AF15" s="609"/>
      <c r="AG15" s="610"/>
      <c r="AH15" s="609"/>
      <c r="AI15" s="610"/>
      <c r="AJ15" s="220"/>
    </row>
    <row r="16" spans="1:36" x14ac:dyDescent="0.2">
      <c r="A16" s="304" t="str">
        <f>IF('Form VI'!$A$16=TRUE,"I",IF('Form VI'!$A$16=FALSE," "))</f>
        <v xml:space="preserve"> </v>
      </c>
      <c r="B16" s="609"/>
      <c r="C16" s="610"/>
      <c r="D16" s="609"/>
      <c r="E16" s="610"/>
      <c r="F16" s="609"/>
      <c r="G16" s="610"/>
      <c r="H16" s="609"/>
      <c r="I16" s="610"/>
      <c r="J16" s="609"/>
      <c r="K16" s="610"/>
      <c r="L16" s="609"/>
      <c r="M16" s="610"/>
      <c r="N16" s="609"/>
      <c r="O16" s="610"/>
      <c r="P16" s="609"/>
      <c r="Q16" s="610"/>
      <c r="R16" s="220"/>
      <c r="S16" s="308" t="str">
        <f>IF('Form VI'!$A$32=TRUE,"Y",IF('Form VI'!$A$32=FALSE," "))</f>
        <v xml:space="preserve"> </v>
      </c>
      <c r="T16" s="609"/>
      <c r="U16" s="610"/>
      <c r="V16" s="609"/>
      <c r="W16" s="610"/>
      <c r="X16" s="609"/>
      <c r="Y16" s="610"/>
      <c r="Z16" s="609"/>
      <c r="AA16" s="610"/>
      <c r="AB16" s="609"/>
      <c r="AC16" s="610"/>
      <c r="AD16" s="609"/>
      <c r="AE16" s="610"/>
      <c r="AF16" s="609"/>
      <c r="AG16" s="610"/>
      <c r="AH16" s="609"/>
      <c r="AI16" s="610"/>
      <c r="AJ16" s="220"/>
    </row>
    <row r="17" spans="1:36" x14ac:dyDescent="0.2">
      <c r="A17" s="304" t="str">
        <f>IF('Form VI'!$A$17=TRUE,"J",IF('Form VI'!$A$17=FALSE," "))</f>
        <v xml:space="preserve"> </v>
      </c>
      <c r="B17" s="609"/>
      <c r="C17" s="610"/>
      <c r="D17" s="609"/>
      <c r="E17" s="610"/>
      <c r="F17" s="609"/>
      <c r="G17" s="610"/>
      <c r="H17" s="609"/>
      <c r="I17" s="610"/>
      <c r="J17" s="609"/>
      <c r="K17" s="610"/>
      <c r="L17" s="609"/>
      <c r="M17" s="610"/>
      <c r="N17" s="609"/>
      <c r="O17" s="610"/>
      <c r="P17" s="609"/>
      <c r="Q17" s="610"/>
      <c r="R17" s="220"/>
      <c r="S17" s="308" t="str">
        <f>IF('Form VI'!$A$33=TRUE,"Z",IF('Form VI'!$A$33=FALSE," "))</f>
        <v xml:space="preserve"> </v>
      </c>
      <c r="T17" s="609"/>
      <c r="U17" s="610"/>
      <c r="V17" s="609"/>
      <c r="W17" s="610"/>
      <c r="X17" s="609"/>
      <c r="Y17" s="610"/>
      <c r="Z17" s="609"/>
      <c r="AA17" s="610"/>
      <c r="AB17" s="609"/>
      <c r="AC17" s="610"/>
      <c r="AD17" s="609"/>
      <c r="AE17" s="610"/>
      <c r="AF17" s="609"/>
      <c r="AG17" s="610"/>
      <c r="AH17" s="609"/>
      <c r="AI17" s="610"/>
      <c r="AJ17" s="220"/>
    </row>
    <row r="18" spans="1:36" x14ac:dyDescent="0.2">
      <c r="A18" s="304" t="str">
        <f>IF('Form VI'!$A$18=TRUE,"K",IF('Form VI'!$A$18=FALSE," "))</f>
        <v xml:space="preserve"> </v>
      </c>
      <c r="B18" s="609"/>
      <c r="C18" s="610"/>
      <c r="D18" s="609"/>
      <c r="E18" s="610"/>
      <c r="F18" s="609"/>
      <c r="G18" s="610"/>
      <c r="H18" s="609"/>
      <c r="I18" s="610"/>
      <c r="J18" s="609"/>
      <c r="K18" s="610"/>
      <c r="L18" s="609"/>
      <c r="M18" s="610"/>
      <c r="N18" s="609"/>
      <c r="O18" s="610"/>
      <c r="P18" s="609"/>
      <c r="Q18" s="610"/>
      <c r="R18" s="220"/>
      <c r="S18" s="308" t="str">
        <f>IF('Form VI'!$A$34=TRUE,"AA",IF('Form VI'!$A$34=FALSE," "))</f>
        <v xml:space="preserve"> </v>
      </c>
      <c r="T18" s="609"/>
      <c r="U18" s="610"/>
      <c r="V18" s="609"/>
      <c r="W18" s="610"/>
      <c r="X18" s="609"/>
      <c r="Y18" s="610"/>
      <c r="Z18" s="609"/>
      <c r="AA18" s="610"/>
      <c r="AB18" s="609"/>
      <c r="AC18" s="610"/>
      <c r="AD18" s="609"/>
      <c r="AE18" s="610"/>
      <c r="AF18" s="609"/>
      <c r="AG18" s="610"/>
      <c r="AH18" s="609"/>
      <c r="AI18" s="610"/>
      <c r="AJ18" s="220"/>
    </row>
    <row r="19" spans="1:36" x14ac:dyDescent="0.2">
      <c r="A19" s="304" t="str">
        <f>IF('Form VI'!$A$19=TRUE,"L",IF('Form VI'!$A$19=FALSE," "))</f>
        <v xml:space="preserve"> </v>
      </c>
      <c r="B19" s="609"/>
      <c r="C19" s="610"/>
      <c r="D19" s="609"/>
      <c r="E19" s="610"/>
      <c r="F19" s="609"/>
      <c r="G19" s="610"/>
      <c r="H19" s="609"/>
      <c r="I19" s="610"/>
      <c r="J19" s="609"/>
      <c r="K19" s="610"/>
      <c r="L19" s="609"/>
      <c r="M19" s="610"/>
      <c r="N19" s="609"/>
      <c r="O19" s="610"/>
      <c r="P19" s="609"/>
      <c r="Q19" s="610"/>
      <c r="R19" s="220"/>
      <c r="S19" s="308" t="str">
        <f>IF('Form VI'!$A$35=TRUE,"AB",IF('Form VI'!$A$35=FALSE," "))</f>
        <v xml:space="preserve"> </v>
      </c>
      <c r="T19" s="609"/>
      <c r="U19" s="610"/>
      <c r="V19" s="609"/>
      <c r="W19" s="610"/>
      <c r="X19" s="609"/>
      <c r="Y19" s="610"/>
      <c r="Z19" s="609"/>
      <c r="AA19" s="610"/>
      <c r="AB19" s="609"/>
      <c r="AC19" s="610"/>
      <c r="AD19" s="609"/>
      <c r="AE19" s="610"/>
      <c r="AF19" s="609"/>
      <c r="AG19" s="610"/>
      <c r="AH19" s="609"/>
      <c r="AI19" s="610"/>
      <c r="AJ19" s="220"/>
    </row>
    <row r="20" spans="1:36" x14ac:dyDescent="0.2">
      <c r="A20" s="304" t="str">
        <f>IF('Form VI'!$A$20=TRUE,"M",IF('Form VI'!$A$20=FALSE," "))</f>
        <v xml:space="preserve"> </v>
      </c>
      <c r="B20" s="609"/>
      <c r="C20" s="610"/>
      <c r="D20" s="609"/>
      <c r="E20" s="610"/>
      <c r="F20" s="609"/>
      <c r="G20" s="610"/>
      <c r="H20" s="609"/>
      <c r="I20" s="610"/>
      <c r="J20" s="609"/>
      <c r="K20" s="610"/>
      <c r="L20" s="609"/>
      <c r="M20" s="610"/>
      <c r="N20" s="609"/>
      <c r="O20" s="610"/>
      <c r="P20" s="609"/>
      <c r="Q20" s="610"/>
      <c r="R20" s="220"/>
      <c r="S20" s="308" t="str">
        <f>IF('Form VI'!$A$36=TRUE,"AC",IF('Form VI'!$A$36=FALSE," "))</f>
        <v xml:space="preserve"> </v>
      </c>
      <c r="T20" s="609"/>
      <c r="U20" s="610"/>
      <c r="V20" s="609"/>
      <c r="W20" s="610"/>
      <c r="X20" s="609"/>
      <c r="Y20" s="610"/>
      <c r="Z20" s="609"/>
      <c r="AA20" s="610"/>
      <c r="AB20" s="609"/>
      <c r="AC20" s="610"/>
      <c r="AD20" s="609"/>
      <c r="AE20" s="610"/>
      <c r="AF20" s="609"/>
      <c r="AG20" s="610"/>
      <c r="AH20" s="609"/>
      <c r="AI20" s="610"/>
      <c r="AJ20" s="220"/>
    </row>
    <row r="21" spans="1:36" x14ac:dyDescent="0.2">
      <c r="A21" s="304" t="str">
        <f>IF('Form VI'!$A$21=TRUE,"N",IF('Form VI'!$A$21=FALSE," "))</f>
        <v xml:space="preserve"> </v>
      </c>
      <c r="B21" s="609"/>
      <c r="C21" s="610"/>
      <c r="D21" s="609"/>
      <c r="E21" s="610"/>
      <c r="F21" s="609"/>
      <c r="G21" s="610"/>
      <c r="H21" s="609"/>
      <c r="I21" s="610"/>
      <c r="J21" s="609"/>
      <c r="K21" s="610"/>
      <c r="L21" s="609"/>
      <c r="M21" s="610"/>
      <c r="N21" s="609"/>
      <c r="O21" s="610"/>
      <c r="P21" s="609"/>
      <c r="Q21" s="610"/>
      <c r="R21" s="220"/>
      <c r="S21" s="308" t="str">
        <f>IF('Form VI'!$A$37=TRUE,"AD",IF('Form VI'!$A$37=FALSE," "))</f>
        <v xml:space="preserve"> </v>
      </c>
      <c r="T21" s="609"/>
      <c r="U21" s="610"/>
      <c r="V21" s="609"/>
      <c r="W21" s="610"/>
      <c r="X21" s="609"/>
      <c r="Y21" s="610"/>
      <c r="Z21" s="609"/>
      <c r="AA21" s="610"/>
      <c r="AB21" s="609"/>
      <c r="AC21" s="610"/>
      <c r="AD21" s="609"/>
      <c r="AE21" s="610"/>
      <c r="AF21" s="609"/>
      <c r="AG21" s="610"/>
      <c r="AH21" s="609"/>
      <c r="AI21" s="610"/>
      <c r="AJ21" s="220"/>
    </row>
    <row r="22" spans="1:36" x14ac:dyDescent="0.2">
      <c r="A22" s="304" t="str">
        <f>IF('Form VI'!$A$22=TRUE,"O",IF('Form VI'!$A$22=FALSE," "))</f>
        <v xml:space="preserve"> </v>
      </c>
      <c r="B22" s="609"/>
      <c r="C22" s="610"/>
      <c r="D22" s="609"/>
      <c r="E22" s="610"/>
      <c r="F22" s="609"/>
      <c r="G22" s="610"/>
      <c r="H22" s="609"/>
      <c r="I22" s="610"/>
      <c r="J22" s="609"/>
      <c r="K22" s="610"/>
      <c r="L22" s="609"/>
      <c r="M22" s="610"/>
      <c r="N22" s="609"/>
      <c r="O22" s="610"/>
      <c r="P22" s="609"/>
      <c r="Q22" s="610"/>
      <c r="R22" s="220"/>
      <c r="S22" s="308" t="str">
        <f>IF('Form VI'!$A$38=TRUE,"AE",IF('Form VI'!$A$38=FALSE," "))</f>
        <v xml:space="preserve"> </v>
      </c>
      <c r="T22" s="609"/>
      <c r="U22" s="610"/>
      <c r="V22" s="609"/>
      <c r="W22" s="610"/>
      <c r="X22" s="609"/>
      <c r="Y22" s="610"/>
      <c r="Z22" s="609"/>
      <c r="AA22" s="610"/>
      <c r="AB22" s="609"/>
      <c r="AC22" s="610"/>
      <c r="AD22" s="609"/>
      <c r="AE22" s="610"/>
      <c r="AF22" s="609"/>
      <c r="AG22" s="610"/>
      <c r="AH22" s="609"/>
      <c r="AI22" s="610"/>
      <c r="AJ22" s="220"/>
    </row>
    <row r="23" spans="1:36" x14ac:dyDescent="0.2">
      <c r="A23" s="304" t="str">
        <f>IF('Form VI'!$A$23=TRUE,"P",IF('Form VI'!$A$23=FALSE," "))</f>
        <v xml:space="preserve"> </v>
      </c>
      <c r="B23" s="609"/>
      <c r="C23" s="610"/>
      <c r="D23" s="609"/>
      <c r="E23" s="610"/>
      <c r="F23" s="609"/>
      <c r="G23" s="610"/>
      <c r="H23" s="609"/>
      <c r="I23" s="610"/>
      <c r="J23" s="609"/>
      <c r="K23" s="610"/>
      <c r="L23" s="609"/>
      <c r="M23" s="610"/>
      <c r="N23" s="609"/>
      <c r="O23" s="610"/>
      <c r="P23" s="609"/>
      <c r="Q23" s="610"/>
      <c r="R23" s="220"/>
      <c r="S23" s="308" t="str">
        <f>IF('Form VI'!$A$39=TRUE,"AF",IF('Form VI'!$A$39=FALSE," "))</f>
        <v xml:space="preserve"> </v>
      </c>
      <c r="T23" s="609"/>
      <c r="U23" s="610"/>
      <c r="V23" s="609"/>
      <c r="W23" s="610"/>
      <c r="X23" s="609"/>
      <c r="Y23" s="610"/>
      <c r="Z23" s="609"/>
      <c r="AA23" s="610"/>
      <c r="AB23" s="609"/>
      <c r="AC23" s="610"/>
      <c r="AD23" s="609"/>
      <c r="AE23" s="610"/>
      <c r="AF23" s="609"/>
      <c r="AG23" s="610"/>
      <c r="AH23" s="609"/>
      <c r="AI23" s="610"/>
      <c r="AJ23" s="220"/>
    </row>
    <row r="24" spans="1:36" x14ac:dyDescent="0.2">
      <c r="A24" s="4"/>
      <c r="B24" s="22"/>
      <c r="C24" s="20"/>
      <c r="D24" s="20"/>
      <c r="E24" s="20"/>
      <c r="F24" s="20"/>
      <c r="G24" s="22"/>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4"/>
      <c r="AJ24" s="4"/>
    </row>
    <row r="25" spans="1:36" x14ac:dyDescent="0.2">
      <c r="A25" s="4"/>
      <c r="B25" s="22"/>
      <c r="C25" s="20"/>
      <c r="D25" s="20"/>
      <c r="E25" s="20"/>
      <c r="F25" s="20"/>
      <c r="G25" s="22"/>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4"/>
      <c r="AJ25" s="4"/>
    </row>
    <row r="26" spans="1:36" x14ac:dyDescent="0.2">
      <c r="A26" s="4"/>
      <c r="B26" s="22"/>
      <c r="C26" s="20"/>
      <c r="D26" s="20"/>
      <c r="E26" s="25"/>
      <c r="F26" s="25"/>
      <c r="G26" s="25"/>
      <c r="H26" s="25"/>
      <c r="I26" s="25"/>
      <c r="J26" s="25"/>
      <c r="K26" s="25"/>
      <c r="L26" s="25"/>
      <c r="M26" s="27"/>
      <c r="N26" s="27"/>
      <c r="O26" s="27"/>
      <c r="P26" s="27"/>
      <c r="Q26" s="27"/>
      <c r="R26" s="27"/>
      <c r="S26" s="27"/>
      <c r="T26" s="27"/>
      <c r="U26" s="20"/>
      <c r="V26" s="20"/>
      <c r="W26" s="20"/>
      <c r="X26" s="20"/>
      <c r="Y26" s="20"/>
      <c r="Z26" s="20"/>
      <c r="AA26" s="20"/>
      <c r="AB26" s="20"/>
      <c r="AC26" s="20"/>
      <c r="AD26" s="20"/>
      <c r="AE26" s="20"/>
      <c r="AF26" s="20"/>
      <c r="AG26" s="20"/>
      <c r="AH26" s="20"/>
      <c r="AI26" s="4"/>
      <c r="AJ26" s="4"/>
    </row>
    <row r="27" spans="1:36" x14ac:dyDescent="0.2">
      <c r="A27" s="4"/>
      <c r="B27" s="659" t="s">
        <v>25</v>
      </c>
      <c r="C27" s="592"/>
      <c r="D27" s="582" t="s">
        <v>806</v>
      </c>
      <c r="E27" s="687"/>
      <c r="F27" s="687"/>
      <c r="G27" s="687"/>
      <c r="H27" s="687"/>
      <c r="I27" s="687"/>
      <c r="J27" s="687"/>
      <c r="K27" s="687"/>
      <c r="L27" s="687"/>
      <c r="M27" s="687"/>
      <c r="N27" s="582" t="s">
        <v>807</v>
      </c>
      <c r="O27" s="687"/>
      <c r="P27" s="687"/>
      <c r="Q27" s="687"/>
      <c r="R27" s="687"/>
      <c r="S27" s="687"/>
      <c r="T27" s="687"/>
      <c r="U27" s="687"/>
      <c r="V27" s="687"/>
      <c r="W27" s="687"/>
      <c r="X27" s="582" t="s">
        <v>810</v>
      </c>
      <c r="Y27" s="687"/>
      <c r="Z27" s="687"/>
      <c r="AA27" s="687"/>
      <c r="AB27" s="687"/>
      <c r="AC27" s="687"/>
      <c r="AD27" s="687"/>
      <c r="AE27" s="687"/>
      <c r="AF27" s="687"/>
      <c r="AG27" s="687"/>
      <c r="AH27" s="20"/>
      <c r="AI27" s="4"/>
      <c r="AJ27" s="4"/>
    </row>
    <row r="28" spans="1:36" x14ac:dyDescent="0.2">
      <c r="A28" s="4"/>
      <c r="B28" s="591"/>
      <c r="C28" s="592"/>
      <c r="D28" s="658" t="s">
        <v>811</v>
      </c>
      <c r="E28" s="607"/>
      <c r="F28" s="607"/>
      <c r="G28" s="607"/>
      <c r="H28" s="607"/>
      <c r="I28" s="607"/>
      <c r="J28" s="607"/>
      <c r="K28" s="607"/>
      <c r="L28" s="607"/>
      <c r="M28" s="607"/>
      <c r="N28" s="658" t="s">
        <v>812</v>
      </c>
      <c r="O28" s="581"/>
      <c r="P28" s="581"/>
      <c r="Q28" s="581"/>
      <c r="R28" s="581"/>
      <c r="S28" s="581"/>
      <c r="T28" s="581"/>
      <c r="U28" s="581"/>
      <c r="V28" s="581"/>
      <c r="W28" s="581"/>
      <c r="X28" s="658" t="s">
        <v>813</v>
      </c>
      <c r="Y28" s="581"/>
      <c r="Z28" s="581"/>
      <c r="AA28" s="581"/>
      <c r="AB28" s="581"/>
      <c r="AC28" s="581"/>
      <c r="AD28" s="581"/>
      <c r="AE28" s="581"/>
      <c r="AF28" s="581"/>
      <c r="AG28" s="581"/>
      <c r="AH28" s="20"/>
      <c r="AI28" s="4"/>
      <c r="AJ28" s="4"/>
    </row>
    <row r="29" spans="1:36" x14ac:dyDescent="0.2">
      <c r="A29" s="4"/>
      <c r="B29" s="591"/>
      <c r="C29" s="592"/>
      <c r="D29" s="607"/>
      <c r="E29" s="607"/>
      <c r="F29" s="607"/>
      <c r="G29" s="607"/>
      <c r="H29" s="607"/>
      <c r="I29" s="607"/>
      <c r="J29" s="607"/>
      <c r="K29" s="607"/>
      <c r="L29" s="607"/>
      <c r="M29" s="607"/>
      <c r="N29" s="581"/>
      <c r="O29" s="581"/>
      <c r="P29" s="581"/>
      <c r="Q29" s="581"/>
      <c r="R29" s="581"/>
      <c r="S29" s="581"/>
      <c r="T29" s="581"/>
      <c r="U29" s="581"/>
      <c r="V29" s="581"/>
      <c r="W29" s="581"/>
      <c r="X29" s="581"/>
      <c r="Y29" s="581"/>
      <c r="Z29" s="581"/>
      <c r="AA29" s="581"/>
      <c r="AB29" s="581"/>
      <c r="AC29" s="581"/>
      <c r="AD29" s="581"/>
      <c r="AE29" s="581"/>
      <c r="AF29" s="581"/>
      <c r="AG29" s="581"/>
      <c r="AH29" s="20"/>
      <c r="AI29" s="4"/>
      <c r="AJ29" s="4"/>
    </row>
    <row r="30" spans="1:36" x14ac:dyDescent="0.2">
      <c r="A30" s="4"/>
      <c r="B30" s="2"/>
      <c r="C30" s="3"/>
      <c r="D30" s="607"/>
      <c r="E30" s="607"/>
      <c r="F30" s="607"/>
      <c r="G30" s="607"/>
      <c r="H30" s="607"/>
      <c r="I30" s="607"/>
      <c r="J30" s="607"/>
      <c r="K30" s="607"/>
      <c r="L30" s="607"/>
      <c r="M30" s="607"/>
      <c r="N30" s="837"/>
      <c r="O30" s="837"/>
      <c r="P30" s="837"/>
      <c r="Q30" s="837"/>
      <c r="R30" s="837"/>
      <c r="S30" s="837"/>
      <c r="T30" s="837"/>
      <c r="U30" s="837"/>
      <c r="V30" s="837"/>
      <c r="W30" s="837"/>
      <c r="X30" s="840"/>
      <c r="Y30" s="840"/>
      <c r="Z30" s="840"/>
      <c r="AA30" s="840"/>
      <c r="AB30" s="840"/>
      <c r="AC30" s="840"/>
      <c r="AD30" s="840"/>
      <c r="AE30" s="840"/>
      <c r="AF30" s="840"/>
      <c r="AG30" s="840"/>
      <c r="AH30" s="20"/>
      <c r="AI30" s="4"/>
      <c r="AJ30" s="4"/>
    </row>
    <row r="31" spans="1:36" x14ac:dyDescent="0.2">
      <c r="A31" s="4"/>
      <c r="B31" s="22"/>
      <c r="C31" s="20"/>
      <c r="D31" s="414"/>
      <c r="E31" s="414"/>
      <c r="F31" s="414"/>
      <c r="G31" s="414"/>
      <c r="H31" s="414"/>
      <c r="I31" s="414"/>
      <c r="J31" s="414"/>
      <c r="K31" s="414"/>
      <c r="L31" s="414"/>
      <c r="M31" s="414"/>
      <c r="N31" s="20"/>
      <c r="O31" s="20"/>
      <c r="P31" s="20"/>
      <c r="Q31" s="20"/>
      <c r="R31" s="20"/>
      <c r="S31" s="20"/>
      <c r="T31" s="20"/>
      <c r="U31" s="20"/>
      <c r="V31" s="20"/>
      <c r="W31" s="20"/>
      <c r="X31" s="414"/>
      <c r="Y31" s="414"/>
      <c r="Z31" s="414"/>
      <c r="AA31" s="414"/>
      <c r="AB31" s="414"/>
      <c r="AC31" s="414"/>
      <c r="AD31" s="414"/>
      <c r="AE31" s="414"/>
      <c r="AF31" s="414"/>
      <c r="AG31" s="414"/>
      <c r="AH31" s="20"/>
      <c r="AI31" s="4"/>
      <c r="AJ31" s="4"/>
    </row>
    <row r="32" spans="1:36" ht="12.75" customHeight="1" x14ac:dyDescent="0.2">
      <c r="A32" s="4"/>
      <c r="B32" s="87"/>
      <c r="C32" s="4"/>
      <c r="D32" s="414"/>
      <c r="E32" s="414"/>
      <c r="F32" s="414"/>
      <c r="G32" s="414"/>
      <c r="H32" s="414"/>
      <c r="I32" s="414"/>
      <c r="J32" s="414"/>
      <c r="K32" s="414"/>
      <c r="L32" s="414"/>
      <c r="M32" s="414"/>
      <c r="N32" s="52"/>
      <c r="O32" s="15"/>
      <c r="P32" s="15"/>
      <c r="Q32" s="15"/>
      <c r="R32" s="15"/>
      <c r="S32" s="15"/>
      <c r="T32" s="15"/>
      <c r="U32" s="15"/>
      <c r="V32" s="15"/>
      <c r="W32" s="15"/>
      <c r="X32" s="416"/>
      <c r="Y32" s="416"/>
      <c r="Z32" s="416"/>
      <c r="AA32" s="416"/>
      <c r="AB32" s="416"/>
      <c r="AC32" s="416"/>
      <c r="AD32" s="416"/>
      <c r="AE32" s="416"/>
      <c r="AF32" s="416"/>
      <c r="AG32" s="416"/>
      <c r="AH32" s="15"/>
      <c r="AI32" s="4"/>
      <c r="AJ32" s="4"/>
    </row>
    <row r="33" spans="1:36" x14ac:dyDescent="0.2">
      <c r="A33" s="4"/>
      <c r="B33" s="374" t="s">
        <v>109</v>
      </c>
      <c r="C33" s="375"/>
      <c r="D33" s="635"/>
      <c r="E33" s="636"/>
      <c r="F33" s="637"/>
      <c r="G33" s="637"/>
      <c r="H33" s="637"/>
      <c r="I33" s="637"/>
      <c r="J33" s="637"/>
      <c r="K33" s="637"/>
      <c r="L33" s="637"/>
      <c r="M33" s="637"/>
      <c r="N33" s="637"/>
      <c r="O33" s="637"/>
      <c r="P33" s="637"/>
      <c r="Q33" s="637"/>
      <c r="R33" s="637"/>
      <c r="S33" s="637"/>
      <c r="T33" s="637"/>
      <c r="U33" s="637"/>
      <c r="V33" s="637"/>
      <c r="W33" s="637"/>
      <c r="X33" s="637"/>
      <c r="Y33" s="637"/>
      <c r="Z33" s="637"/>
      <c r="AA33" s="637"/>
      <c r="AB33" s="637"/>
      <c r="AC33" s="637"/>
      <c r="AD33" s="637"/>
      <c r="AE33" s="637"/>
      <c r="AF33" s="637"/>
      <c r="AG33" s="637"/>
      <c r="AH33" s="638"/>
      <c r="AI33" s="4"/>
      <c r="AJ33" s="4"/>
    </row>
    <row r="34" spans="1:36" x14ac:dyDescent="0.2">
      <c r="A34" s="7"/>
      <c r="B34" s="22"/>
      <c r="C34" s="23"/>
      <c r="D34" s="23"/>
      <c r="E34" s="639"/>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1"/>
      <c r="AI34" s="4"/>
      <c r="AJ34" s="4"/>
    </row>
    <row r="35" spans="1:36" x14ac:dyDescent="0.2">
      <c r="A35" s="2"/>
      <c r="B35" s="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4"/>
      <c r="AJ35" s="4"/>
    </row>
    <row r="36" spans="1:36"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c r="AJ36" s="3"/>
    </row>
  </sheetData>
  <sheetProtection sheet="1" selectLockedCells="1"/>
  <mergeCells count="295">
    <mergeCell ref="AJ4:AJ7"/>
    <mergeCell ref="F20:G20"/>
    <mergeCell ref="B21:C21"/>
    <mergeCell ref="D21:E21"/>
    <mergeCell ref="F21:G21"/>
    <mergeCell ref="D20:E20"/>
    <mergeCell ref="B20:C20"/>
    <mergeCell ref="F18:G18"/>
    <mergeCell ref="Z21:AA21"/>
    <mergeCell ref="AB21:AC21"/>
    <mergeCell ref="AD21:AE21"/>
    <mergeCell ref="AF21:AG21"/>
    <mergeCell ref="AH21:AI21"/>
    <mergeCell ref="Z20:AA20"/>
    <mergeCell ref="AB20:AC20"/>
    <mergeCell ref="AD20:AE20"/>
    <mergeCell ref="AB17:AC17"/>
    <mergeCell ref="AD17:AE17"/>
    <mergeCell ref="AF17:AG17"/>
    <mergeCell ref="AD18:AE18"/>
    <mergeCell ref="AH17:AI17"/>
    <mergeCell ref="AF20:AG20"/>
    <mergeCell ref="AH18:AI18"/>
    <mergeCell ref="AH10:AI10"/>
    <mergeCell ref="Z11:AA11"/>
    <mergeCell ref="AB11:AC11"/>
    <mergeCell ref="AD11:AE11"/>
    <mergeCell ref="AF11:AG11"/>
    <mergeCell ref="AH11:AI11"/>
    <mergeCell ref="Z10:AA10"/>
    <mergeCell ref="AB10:AC10"/>
    <mergeCell ref="AD10:AE10"/>
    <mergeCell ref="AF8:AG8"/>
    <mergeCell ref="AH8:AI8"/>
    <mergeCell ref="Z9:AA9"/>
    <mergeCell ref="AB9:AC9"/>
    <mergeCell ref="AD9:AE9"/>
    <mergeCell ref="AF9:AG9"/>
    <mergeCell ref="AH9:AI9"/>
    <mergeCell ref="Z8:AA8"/>
    <mergeCell ref="AB8:AC8"/>
    <mergeCell ref="B4:Q4"/>
    <mergeCell ref="B5:C7"/>
    <mergeCell ref="D5:E7"/>
    <mergeCell ref="F5:G7"/>
    <mergeCell ref="H5:I7"/>
    <mergeCell ref="T5:U7"/>
    <mergeCell ref="B8:C8"/>
    <mergeCell ref="D8:E8"/>
    <mergeCell ref="F8:G8"/>
    <mergeCell ref="T4:AI4"/>
    <mergeCell ref="Z5:AA7"/>
    <mergeCell ref="AB5:AC7"/>
    <mergeCell ref="AD5:AE7"/>
    <mergeCell ref="AF5:AG7"/>
    <mergeCell ref="AH5:AI7"/>
    <mergeCell ref="V5:W7"/>
    <mergeCell ref="X5:Y7"/>
    <mergeCell ref="R4:R7"/>
    <mergeCell ref="J5:K7"/>
    <mergeCell ref="L5:M7"/>
    <mergeCell ref="N5:O7"/>
    <mergeCell ref="P5:Q7"/>
    <mergeCell ref="V8:W8"/>
    <mergeCell ref="X8:Y8"/>
    <mergeCell ref="F10:G10"/>
    <mergeCell ref="D11:E11"/>
    <mergeCell ref="AD8:AE8"/>
    <mergeCell ref="F9:G9"/>
    <mergeCell ref="L12:M12"/>
    <mergeCell ref="J8:K8"/>
    <mergeCell ref="L8:M8"/>
    <mergeCell ref="H8:I8"/>
    <mergeCell ref="H9:I9"/>
    <mergeCell ref="J9:K9"/>
    <mergeCell ref="L9:M9"/>
    <mergeCell ref="J11:K11"/>
    <mergeCell ref="L11:M11"/>
    <mergeCell ref="J10:K10"/>
    <mergeCell ref="L10:M10"/>
    <mergeCell ref="N8:O8"/>
    <mergeCell ref="P8:Q8"/>
    <mergeCell ref="N9:O9"/>
    <mergeCell ref="P9:Q9"/>
    <mergeCell ref="N10:O10"/>
    <mergeCell ref="T8:U8"/>
    <mergeCell ref="T9:U9"/>
    <mergeCell ref="P10:Q10"/>
    <mergeCell ref="T10:U10"/>
    <mergeCell ref="B13:C13"/>
    <mergeCell ref="B14:C14"/>
    <mergeCell ref="B15:C15"/>
    <mergeCell ref="B19:C19"/>
    <mergeCell ref="B9:C9"/>
    <mergeCell ref="B10:C10"/>
    <mergeCell ref="B11:C11"/>
    <mergeCell ref="B12:C12"/>
    <mergeCell ref="D9:E9"/>
    <mergeCell ref="D10:E10"/>
    <mergeCell ref="L14:M14"/>
    <mergeCell ref="D12:E12"/>
    <mergeCell ref="F12:G12"/>
    <mergeCell ref="D15:E15"/>
    <mergeCell ref="D18:E18"/>
    <mergeCell ref="P18:Q18"/>
    <mergeCell ref="N19:O19"/>
    <mergeCell ref="L15:M15"/>
    <mergeCell ref="N15:O15"/>
    <mergeCell ref="P15:Q15"/>
    <mergeCell ref="D13:E13"/>
    <mergeCell ref="F13:G13"/>
    <mergeCell ref="F15:G15"/>
    <mergeCell ref="H14:I14"/>
    <mergeCell ref="H19:I19"/>
    <mergeCell ref="H18:I18"/>
    <mergeCell ref="J18:K18"/>
    <mergeCell ref="J19:K19"/>
    <mergeCell ref="F11:G11"/>
    <mergeCell ref="D14:E14"/>
    <mergeCell ref="F14:G14"/>
    <mergeCell ref="J13:K13"/>
    <mergeCell ref="Q36:S36"/>
    <mergeCell ref="T22:U22"/>
    <mergeCell ref="T23:U23"/>
    <mergeCell ref="N11:O11"/>
    <mergeCell ref="T14:U14"/>
    <mergeCell ref="T15:U15"/>
    <mergeCell ref="T12:U12"/>
    <mergeCell ref="T13:U13"/>
    <mergeCell ref="P11:Q11"/>
    <mergeCell ref="N12:O12"/>
    <mergeCell ref="P12:Q12"/>
    <mergeCell ref="N13:O13"/>
    <mergeCell ref="P13:Q13"/>
    <mergeCell ref="N14:O14"/>
    <mergeCell ref="P14:Q14"/>
    <mergeCell ref="T11:U11"/>
    <mergeCell ref="T20:U20"/>
    <mergeCell ref="T18:U18"/>
    <mergeCell ref="L13:M13"/>
    <mergeCell ref="J14:K14"/>
    <mergeCell ref="T36:U36"/>
    <mergeCell ref="E33:AH34"/>
    <mergeCell ref="Z23:AA23"/>
    <mergeCell ref="AB23:AC23"/>
    <mergeCell ref="AD23:AE23"/>
    <mergeCell ref="AF23:AG23"/>
    <mergeCell ref="AH23:AI23"/>
    <mergeCell ref="Z22:AA22"/>
    <mergeCell ref="AB22:AC22"/>
    <mergeCell ref="AD22:AE22"/>
    <mergeCell ref="AF22:AG22"/>
    <mergeCell ref="AH22:AI22"/>
    <mergeCell ref="D23:E23"/>
    <mergeCell ref="F23:G23"/>
    <mergeCell ref="AD36:AH36"/>
    <mergeCell ref="AB36:AC36"/>
    <mergeCell ref="Z36:AA36"/>
    <mergeCell ref="B22:C22"/>
    <mergeCell ref="B16:C16"/>
    <mergeCell ref="B17:C17"/>
    <mergeCell ref="B18:C18"/>
    <mergeCell ref="P19:Q19"/>
    <mergeCell ref="V23:W23"/>
    <mergeCell ref="X23:Y23"/>
    <mergeCell ref="V21:W21"/>
    <mergeCell ref="X21:Y21"/>
    <mergeCell ref="V22:W22"/>
    <mergeCell ref="X22:Y22"/>
    <mergeCell ref="T21:U21"/>
    <mergeCell ref="J21:K21"/>
    <mergeCell ref="N23:O23"/>
    <mergeCell ref="H20:I20"/>
    <mergeCell ref="H21:I21"/>
    <mergeCell ref="H22:I22"/>
    <mergeCell ref="N22:O22"/>
    <mergeCell ref="P22:Q22"/>
    <mergeCell ref="P21:Q21"/>
    <mergeCell ref="N20:O20"/>
    <mergeCell ref="A36:C36"/>
    <mergeCell ref="D36:G36"/>
    <mergeCell ref="M36:P36"/>
    <mergeCell ref="H36:L36"/>
    <mergeCell ref="B33:D33"/>
    <mergeCell ref="L16:M16"/>
    <mergeCell ref="N21:O21"/>
    <mergeCell ref="L23:M23"/>
    <mergeCell ref="P17:Q17"/>
    <mergeCell ref="N18:O18"/>
    <mergeCell ref="D22:E22"/>
    <mergeCell ref="F22:G22"/>
    <mergeCell ref="D19:E19"/>
    <mergeCell ref="F19:G19"/>
    <mergeCell ref="L17:M17"/>
    <mergeCell ref="L18:M18"/>
    <mergeCell ref="L19:M19"/>
    <mergeCell ref="L20:M20"/>
    <mergeCell ref="H23:I23"/>
    <mergeCell ref="J23:K23"/>
    <mergeCell ref="J20:K20"/>
    <mergeCell ref="P23:Q23"/>
    <mergeCell ref="L21:M21"/>
    <mergeCell ref="J22:K22"/>
    <mergeCell ref="V11:W11"/>
    <mergeCell ref="X11:Y11"/>
    <mergeCell ref="V12:W12"/>
    <mergeCell ref="X12:Y12"/>
    <mergeCell ref="V13:W13"/>
    <mergeCell ref="X13:Y13"/>
    <mergeCell ref="V14:W14"/>
    <mergeCell ref="X14:Y14"/>
    <mergeCell ref="V36:Y36"/>
    <mergeCell ref="AB18:AC18"/>
    <mergeCell ref="AH12:AI12"/>
    <mergeCell ref="Z13:AA13"/>
    <mergeCell ref="AB13:AC13"/>
    <mergeCell ref="AD13:AE13"/>
    <mergeCell ref="AF13:AG13"/>
    <mergeCell ref="AH13:AI13"/>
    <mergeCell ref="Z12:AA12"/>
    <mergeCell ref="AB12:AC12"/>
    <mergeCell ref="AH14:AI14"/>
    <mergeCell ref="AD12:AE12"/>
    <mergeCell ref="AH20:AI20"/>
    <mergeCell ref="AF18:AG18"/>
    <mergeCell ref="Z17:AA17"/>
    <mergeCell ref="AH19:AI19"/>
    <mergeCell ref="H10:I10"/>
    <mergeCell ref="H11:I11"/>
    <mergeCell ref="H12:I12"/>
    <mergeCell ref="H13:I13"/>
    <mergeCell ref="J15:K15"/>
    <mergeCell ref="J16:K16"/>
    <mergeCell ref="H15:I15"/>
    <mergeCell ref="H16:I16"/>
    <mergeCell ref="H17:I17"/>
    <mergeCell ref="J12:K12"/>
    <mergeCell ref="J17:K17"/>
    <mergeCell ref="Z15:AA15"/>
    <mergeCell ref="AH15:AI15"/>
    <mergeCell ref="Z14:AA14"/>
    <mergeCell ref="AH16:AI16"/>
    <mergeCell ref="Z16:AA16"/>
    <mergeCell ref="AB16:AC16"/>
    <mergeCell ref="AD16:AE16"/>
    <mergeCell ref="AF16:AG16"/>
    <mergeCell ref="Z18:AA18"/>
    <mergeCell ref="V9:W9"/>
    <mergeCell ref="X9:Y9"/>
    <mergeCell ref="V10:W10"/>
    <mergeCell ref="X10:Y10"/>
    <mergeCell ref="AD15:AE15"/>
    <mergeCell ref="AF15:AG15"/>
    <mergeCell ref="Z19:AA19"/>
    <mergeCell ref="AB19:AC19"/>
    <mergeCell ref="AD19:AE19"/>
    <mergeCell ref="AF19:AG19"/>
    <mergeCell ref="V15:W15"/>
    <mergeCell ref="X15:Y15"/>
    <mergeCell ref="V17:W17"/>
    <mergeCell ref="V18:W18"/>
    <mergeCell ref="V19:W19"/>
    <mergeCell ref="X17:Y17"/>
    <mergeCell ref="X18:Y18"/>
    <mergeCell ref="X19:Y19"/>
    <mergeCell ref="AB14:AC14"/>
    <mergeCell ref="AD14:AE14"/>
    <mergeCell ref="AF14:AG14"/>
    <mergeCell ref="AF10:AG10"/>
    <mergeCell ref="AF12:AG12"/>
    <mergeCell ref="AB15:AC15"/>
    <mergeCell ref="B27:C29"/>
    <mergeCell ref="D27:M27"/>
    <mergeCell ref="N27:W27"/>
    <mergeCell ref="N28:W30"/>
    <mergeCell ref="D28:M32"/>
    <mergeCell ref="X27:AG27"/>
    <mergeCell ref="X28:AG32"/>
    <mergeCell ref="V16:W16"/>
    <mergeCell ref="X16:Y16"/>
    <mergeCell ref="X20:Y20"/>
    <mergeCell ref="T19:U19"/>
    <mergeCell ref="T16:U16"/>
    <mergeCell ref="T17:U17"/>
    <mergeCell ref="V20:W20"/>
    <mergeCell ref="B23:C23"/>
    <mergeCell ref="D17:E17"/>
    <mergeCell ref="F17:G17"/>
    <mergeCell ref="D16:E16"/>
    <mergeCell ref="F16:G16"/>
    <mergeCell ref="P20:Q20"/>
    <mergeCell ref="P16:Q16"/>
    <mergeCell ref="N16:O16"/>
    <mergeCell ref="N17:O17"/>
    <mergeCell ref="L22:M22"/>
  </mergeCells>
  <phoneticPr fontId="5" type="noConversion"/>
  <conditionalFormatting sqref="D36:G36 M36:P36">
    <cfRule type="cellIs" dxfId="157" priority="1" stopIfTrue="1" operator="equal">
      <formula>0</formula>
    </cfRule>
  </conditionalFormatting>
  <hyperlinks>
    <hyperlink ref="AI36" location="'Form II(a)'!AC13" display="i" xr:uid="{00000000-0004-0000-25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&amp;LPhase Green Timings&amp;CPage &amp;P of &amp;N&amp;RForm XVII</oddFooter>
  </headerFooter>
  <legacyDrawing r:id="rId2"/>
  <legacyDrawingHF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indexed="52"/>
  </sheetPr>
  <dimension ref="A1:AI38"/>
  <sheetViews>
    <sheetView view="pageBreakPreview" zoomScaleNormal="100" zoomScaleSheetLayoutView="100" workbookViewId="0">
      <selection activeCell="C7" sqref="C7:K8"/>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693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81" t="s">
        <v>28</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864" t="s">
        <v>482</v>
      </c>
      <c r="C4" s="867" t="s">
        <v>692</v>
      </c>
      <c r="D4" s="664"/>
      <c r="E4" s="664"/>
      <c r="F4" s="664"/>
      <c r="G4" s="664"/>
      <c r="H4" s="664"/>
      <c r="I4" s="664"/>
      <c r="J4" s="664"/>
      <c r="K4" s="664"/>
      <c r="L4" s="872" t="s">
        <v>459</v>
      </c>
      <c r="M4" s="873"/>
      <c r="N4" s="873"/>
      <c r="O4" s="873"/>
      <c r="P4" s="873"/>
      <c r="Q4" s="873"/>
      <c r="R4" s="873"/>
      <c r="S4" s="873"/>
      <c r="T4" s="873"/>
      <c r="U4" s="873"/>
      <c r="V4" s="869" t="s">
        <v>545</v>
      </c>
      <c r="W4" s="870"/>
      <c r="X4" s="870"/>
      <c r="Y4" s="870"/>
      <c r="Z4" s="870"/>
      <c r="AA4" s="870"/>
      <c r="AB4" s="870"/>
      <c r="AC4" s="870"/>
      <c r="AD4" s="870"/>
      <c r="AE4" s="870"/>
      <c r="AF4" s="870"/>
      <c r="AG4" s="870"/>
      <c r="AH4" s="599"/>
      <c r="AI4" s="4"/>
    </row>
    <row r="5" spans="1:35" x14ac:dyDescent="0.2">
      <c r="A5" s="4"/>
      <c r="B5" s="865"/>
      <c r="C5" s="868"/>
      <c r="D5" s="868"/>
      <c r="E5" s="868"/>
      <c r="F5" s="868"/>
      <c r="G5" s="868"/>
      <c r="H5" s="868"/>
      <c r="I5" s="868"/>
      <c r="J5" s="868"/>
      <c r="K5" s="868"/>
      <c r="L5" s="874"/>
      <c r="M5" s="414"/>
      <c r="N5" s="414"/>
      <c r="O5" s="414"/>
      <c r="P5" s="414"/>
      <c r="Q5" s="414"/>
      <c r="R5" s="414"/>
      <c r="S5" s="414"/>
      <c r="T5" s="414"/>
      <c r="U5" s="414"/>
      <c r="V5" s="871"/>
      <c r="W5" s="870"/>
      <c r="X5" s="870"/>
      <c r="Y5" s="870"/>
      <c r="Z5" s="870"/>
      <c r="AA5" s="870"/>
      <c r="AB5" s="870"/>
      <c r="AC5" s="870"/>
      <c r="AD5" s="870"/>
      <c r="AE5" s="870"/>
      <c r="AF5" s="870"/>
      <c r="AG5" s="870"/>
      <c r="AH5" s="599"/>
      <c r="AI5" s="4"/>
    </row>
    <row r="6" spans="1:35" ht="12.75" customHeight="1" x14ac:dyDescent="0.2">
      <c r="A6" s="229"/>
      <c r="B6" s="866"/>
      <c r="C6" s="665"/>
      <c r="D6" s="665"/>
      <c r="E6" s="665"/>
      <c r="F6" s="665"/>
      <c r="G6" s="665"/>
      <c r="H6" s="665"/>
      <c r="I6" s="665"/>
      <c r="J6" s="665"/>
      <c r="K6" s="665"/>
      <c r="L6" s="875"/>
      <c r="M6" s="416"/>
      <c r="N6" s="416"/>
      <c r="O6" s="416"/>
      <c r="P6" s="416"/>
      <c r="Q6" s="416"/>
      <c r="R6" s="416"/>
      <c r="S6" s="416"/>
      <c r="T6" s="416"/>
      <c r="U6" s="416"/>
      <c r="V6" s="871"/>
      <c r="W6" s="870"/>
      <c r="X6" s="870"/>
      <c r="Y6" s="870"/>
      <c r="Z6" s="870"/>
      <c r="AA6" s="870"/>
      <c r="AB6" s="870"/>
      <c r="AC6" s="870"/>
      <c r="AD6" s="870"/>
      <c r="AE6" s="870"/>
      <c r="AF6" s="870"/>
      <c r="AG6" s="870"/>
      <c r="AH6" s="599"/>
      <c r="AI6" s="4"/>
    </row>
    <row r="7" spans="1:35" x14ac:dyDescent="0.2">
      <c r="A7" s="4"/>
      <c r="B7" s="848">
        <v>1</v>
      </c>
      <c r="C7" s="850"/>
      <c r="D7" s="850"/>
      <c r="E7" s="850"/>
      <c r="F7" s="850"/>
      <c r="G7" s="850"/>
      <c r="H7" s="850"/>
      <c r="I7" s="850"/>
      <c r="J7" s="850"/>
      <c r="K7" s="850"/>
      <c r="L7" s="852"/>
      <c r="M7" s="853"/>
      <c r="N7" s="853"/>
      <c r="O7" s="853"/>
      <c r="P7" s="853"/>
      <c r="Q7" s="853"/>
      <c r="R7" s="853"/>
      <c r="S7" s="853"/>
      <c r="T7" s="853"/>
      <c r="U7" s="854"/>
      <c r="V7" s="861"/>
      <c r="W7" s="420"/>
      <c r="X7" s="420"/>
      <c r="Y7" s="420"/>
      <c r="Z7" s="420"/>
      <c r="AA7" s="420"/>
      <c r="AB7" s="420"/>
      <c r="AC7" s="420"/>
      <c r="AD7" s="420"/>
      <c r="AE7" s="420"/>
      <c r="AF7" s="420"/>
      <c r="AG7" s="420"/>
      <c r="AH7" s="421"/>
      <c r="AI7" s="4"/>
    </row>
    <row r="8" spans="1:35" x14ac:dyDescent="0.2">
      <c r="A8" s="4"/>
      <c r="B8" s="849"/>
      <c r="C8" s="851"/>
      <c r="D8" s="851"/>
      <c r="E8" s="851"/>
      <c r="F8" s="851"/>
      <c r="G8" s="851"/>
      <c r="H8" s="851"/>
      <c r="I8" s="851"/>
      <c r="J8" s="851"/>
      <c r="K8" s="851"/>
      <c r="L8" s="855"/>
      <c r="M8" s="856"/>
      <c r="N8" s="856"/>
      <c r="O8" s="856"/>
      <c r="P8" s="856"/>
      <c r="Q8" s="856"/>
      <c r="R8" s="856"/>
      <c r="S8" s="856"/>
      <c r="T8" s="856"/>
      <c r="U8" s="857"/>
      <c r="V8" s="862"/>
      <c r="W8" s="420"/>
      <c r="X8" s="420"/>
      <c r="Y8" s="420"/>
      <c r="Z8" s="420"/>
      <c r="AA8" s="420"/>
      <c r="AB8" s="420"/>
      <c r="AC8" s="420"/>
      <c r="AD8" s="420"/>
      <c r="AE8" s="420"/>
      <c r="AF8" s="420"/>
      <c r="AG8" s="420"/>
      <c r="AH8" s="421"/>
      <c r="AI8" s="4"/>
    </row>
    <row r="9" spans="1:35" x14ac:dyDescent="0.2">
      <c r="A9" s="4"/>
      <c r="B9" s="848">
        <v>2</v>
      </c>
      <c r="C9" s="850"/>
      <c r="D9" s="850"/>
      <c r="E9" s="850"/>
      <c r="F9" s="850"/>
      <c r="G9" s="850"/>
      <c r="H9" s="850"/>
      <c r="I9" s="850"/>
      <c r="J9" s="850"/>
      <c r="K9" s="850"/>
      <c r="L9" s="852"/>
      <c r="M9" s="853"/>
      <c r="N9" s="853"/>
      <c r="O9" s="853"/>
      <c r="P9" s="853"/>
      <c r="Q9" s="853"/>
      <c r="R9" s="853"/>
      <c r="S9" s="853"/>
      <c r="T9" s="853"/>
      <c r="U9" s="854"/>
      <c r="V9" s="861"/>
      <c r="W9" s="420"/>
      <c r="X9" s="420"/>
      <c r="Y9" s="420"/>
      <c r="Z9" s="420"/>
      <c r="AA9" s="420"/>
      <c r="AB9" s="420"/>
      <c r="AC9" s="420"/>
      <c r="AD9" s="420"/>
      <c r="AE9" s="420"/>
      <c r="AF9" s="420"/>
      <c r="AG9" s="420"/>
      <c r="AH9" s="421"/>
      <c r="AI9" s="4"/>
    </row>
    <row r="10" spans="1:35" x14ac:dyDescent="0.2">
      <c r="A10" s="4"/>
      <c r="B10" s="849"/>
      <c r="C10" s="851"/>
      <c r="D10" s="851"/>
      <c r="E10" s="851"/>
      <c r="F10" s="851"/>
      <c r="G10" s="851"/>
      <c r="H10" s="851"/>
      <c r="I10" s="851"/>
      <c r="J10" s="851"/>
      <c r="K10" s="851"/>
      <c r="L10" s="855"/>
      <c r="M10" s="856"/>
      <c r="N10" s="856"/>
      <c r="O10" s="856"/>
      <c r="P10" s="856"/>
      <c r="Q10" s="856"/>
      <c r="R10" s="856"/>
      <c r="S10" s="856"/>
      <c r="T10" s="856"/>
      <c r="U10" s="857"/>
      <c r="V10" s="862"/>
      <c r="W10" s="420"/>
      <c r="X10" s="420"/>
      <c r="Y10" s="420"/>
      <c r="Z10" s="420"/>
      <c r="AA10" s="420"/>
      <c r="AB10" s="420"/>
      <c r="AC10" s="420"/>
      <c r="AD10" s="420"/>
      <c r="AE10" s="420"/>
      <c r="AF10" s="420"/>
      <c r="AG10" s="420"/>
      <c r="AH10" s="421"/>
      <c r="AI10" s="4"/>
    </row>
    <row r="11" spans="1:35" x14ac:dyDescent="0.2">
      <c r="A11" s="4"/>
      <c r="B11" s="848">
        <v>3</v>
      </c>
      <c r="C11" s="850"/>
      <c r="D11" s="850"/>
      <c r="E11" s="850"/>
      <c r="F11" s="850"/>
      <c r="G11" s="850"/>
      <c r="H11" s="850"/>
      <c r="I11" s="850"/>
      <c r="J11" s="850"/>
      <c r="K11" s="850"/>
      <c r="L11" s="852"/>
      <c r="M11" s="853"/>
      <c r="N11" s="853"/>
      <c r="O11" s="853"/>
      <c r="P11" s="853"/>
      <c r="Q11" s="853"/>
      <c r="R11" s="853"/>
      <c r="S11" s="853"/>
      <c r="T11" s="853"/>
      <c r="U11" s="854"/>
      <c r="V11" s="861"/>
      <c r="W11" s="420"/>
      <c r="X11" s="420"/>
      <c r="Y11" s="420"/>
      <c r="Z11" s="420"/>
      <c r="AA11" s="420"/>
      <c r="AB11" s="420"/>
      <c r="AC11" s="420"/>
      <c r="AD11" s="420"/>
      <c r="AE11" s="420"/>
      <c r="AF11" s="420"/>
      <c r="AG11" s="420"/>
      <c r="AH11" s="421"/>
      <c r="AI11" s="4"/>
    </row>
    <row r="12" spans="1:35" x14ac:dyDescent="0.2">
      <c r="A12" s="4"/>
      <c r="B12" s="849"/>
      <c r="C12" s="851"/>
      <c r="D12" s="851"/>
      <c r="E12" s="851"/>
      <c r="F12" s="851"/>
      <c r="G12" s="851"/>
      <c r="H12" s="851"/>
      <c r="I12" s="851"/>
      <c r="J12" s="851"/>
      <c r="K12" s="851"/>
      <c r="L12" s="855"/>
      <c r="M12" s="856"/>
      <c r="N12" s="856"/>
      <c r="O12" s="856"/>
      <c r="P12" s="856"/>
      <c r="Q12" s="856"/>
      <c r="R12" s="856"/>
      <c r="S12" s="856"/>
      <c r="T12" s="856"/>
      <c r="U12" s="857"/>
      <c r="V12" s="862"/>
      <c r="W12" s="420"/>
      <c r="X12" s="420"/>
      <c r="Y12" s="420"/>
      <c r="Z12" s="420"/>
      <c r="AA12" s="420"/>
      <c r="AB12" s="420"/>
      <c r="AC12" s="420"/>
      <c r="AD12" s="420"/>
      <c r="AE12" s="420"/>
      <c r="AF12" s="420"/>
      <c r="AG12" s="420"/>
      <c r="AH12" s="421"/>
      <c r="AI12" s="4"/>
    </row>
    <row r="13" spans="1:35" x14ac:dyDescent="0.2">
      <c r="A13" s="4"/>
      <c r="B13" s="848">
        <v>4</v>
      </c>
      <c r="C13" s="850"/>
      <c r="D13" s="850"/>
      <c r="E13" s="850"/>
      <c r="F13" s="850"/>
      <c r="G13" s="850"/>
      <c r="H13" s="850"/>
      <c r="I13" s="850"/>
      <c r="J13" s="850"/>
      <c r="K13" s="850"/>
      <c r="L13" s="852"/>
      <c r="M13" s="853"/>
      <c r="N13" s="853"/>
      <c r="O13" s="853"/>
      <c r="P13" s="853"/>
      <c r="Q13" s="853"/>
      <c r="R13" s="853"/>
      <c r="S13" s="853"/>
      <c r="T13" s="853"/>
      <c r="U13" s="854"/>
      <c r="V13" s="861"/>
      <c r="W13" s="420"/>
      <c r="X13" s="420"/>
      <c r="Y13" s="420"/>
      <c r="Z13" s="420"/>
      <c r="AA13" s="420"/>
      <c r="AB13" s="420"/>
      <c r="AC13" s="420"/>
      <c r="AD13" s="420"/>
      <c r="AE13" s="420"/>
      <c r="AF13" s="420"/>
      <c r="AG13" s="420"/>
      <c r="AH13" s="421"/>
      <c r="AI13" s="4"/>
    </row>
    <row r="14" spans="1:35" x14ac:dyDescent="0.2">
      <c r="A14" s="4"/>
      <c r="B14" s="849"/>
      <c r="C14" s="851"/>
      <c r="D14" s="851"/>
      <c r="E14" s="851"/>
      <c r="F14" s="851"/>
      <c r="G14" s="851"/>
      <c r="H14" s="851"/>
      <c r="I14" s="851"/>
      <c r="J14" s="851"/>
      <c r="K14" s="851"/>
      <c r="L14" s="855"/>
      <c r="M14" s="856"/>
      <c r="N14" s="856"/>
      <c r="O14" s="856"/>
      <c r="P14" s="856"/>
      <c r="Q14" s="856"/>
      <c r="R14" s="856"/>
      <c r="S14" s="856"/>
      <c r="T14" s="856"/>
      <c r="U14" s="857"/>
      <c r="V14" s="862"/>
      <c r="W14" s="420"/>
      <c r="X14" s="420"/>
      <c r="Y14" s="420"/>
      <c r="Z14" s="420"/>
      <c r="AA14" s="420"/>
      <c r="AB14" s="420"/>
      <c r="AC14" s="420"/>
      <c r="AD14" s="420"/>
      <c r="AE14" s="420"/>
      <c r="AF14" s="420"/>
      <c r="AG14" s="420"/>
      <c r="AH14" s="421"/>
      <c r="AI14" s="4"/>
    </row>
    <row r="15" spans="1:35" x14ac:dyDescent="0.2">
      <c r="A15" s="4"/>
      <c r="B15" s="848">
        <v>5</v>
      </c>
      <c r="C15" s="850"/>
      <c r="D15" s="850"/>
      <c r="E15" s="850"/>
      <c r="F15" s="850"/>
      <c r="G15" s="850"/>
      <c r="H15" s="850"/>
      <c r="I15" s="850"/>
      <c r="J15" s="850"/>
      <c r="K15" s="850"/>
      <c r="L15" s="852"/>
      <c r="M15" s="853"/>
      <c r="N15" s="853"/>
      <c r="O15" s="853"/>
      <c r="P15" s="853"/>
      <c r="Q15" s="853"/>
      <c r="R15" s="853"/>
      <c r="S15" s="853"/>
      <c r="T15" s="853"/>
      <c r="U15" s="854"/>
      <c r="V15" s="861"/>
      <c r="W15" s="420"/>
      <c r="X15" s="420"/>
      <c r="Y15" s="420"/>
      <c r="Z15" s="420"/>
      <c r="AA15" s="420"/>
      <c r="AB15" s="420"/>
      <c r="AC15" s="420"/>
      <c r="AD15" s="420"/>
      <c r="AE15" s="420"/>
      <c r="AF15" s="420"/>
      <c r="AG15" s="420"/>
      <c r="AH15" s="421"/>
      <c r="AI15" s="4"/>
    </row>
    <row r="16" spans="1:35" x14ac:dyDescent="0.2">
      <c r="A16" s="4"/>
      <c r="B16" s="849"/>
      <c r="C16" s="851"/>
      <c r="D16" s="851"/>
      <c r="E16" s="851"/>
      <c r="F16" s="851"/>
      <c r="G16" s="851"/>
      <c r="H16" s="851"/>
      <c r="I16" s="851"/>
      <c r="J16" s="851"/>
      <c r="K16" s="851"/>
      <c r="L16" s="855"/>
      <c r="M16" s="856"/>
      <c r="N16" s="856"/>
      <c r="O16" s="856"/>
      <c r="P16" s="856"/>
      <c r="Q16" s="856"/>
      <c r="R16" s="856"/>
      <c r="S16" s="856"/>
      <c r="T16" s="856"/>
      <c r="U16" s="857"/>
      <c r="V16" s="862"/>
      <c r="W16" s="420"/>
      <c r="X16" s="420"/>
      <c r="Y16" s="420"/>
      <c r="Z16" s="420"/>
      <c r="AA16" s="420"/>
      <c r="AB16" s="420"/>
      <c r="AC16" s="420"/>
      <c r="AD16" s="420"/>
      <c r="AE16" s="420"/>
      <c r="AF16" s="420"/>
      <c r="AG16" s="420"/>
      <c r="AH16" s="421"/>
      <c r="AI16" s="4"/>
    </row>
    <row r="17" spans="1:35" x14ac:dyDescent="0.2">
      <c r="A17" s="4"/>
      <c r="B17" s="848">
        <v>6</v>
      </c>
      <c r="C17" s="850"/>
      <c r="D17" s="850"/>
      <c r="E17" s="850"/>
      <c r="F17" s="850"/>
      <c r="G17" s="850"/>
      <c r="H17" s="850"/>
      <c r="I17" s="850"/>
      <c r="J17" s="850"/>
      <c r="K17" s="850"/>
      <c r="L17" s="852"/>
      <c r="M17" s="853"/>
      <c r="N17" s="853"/>
      <c r="O17" s="853"/>
      <c r="P17" s="853"/>
      <c r="Q17" s="853"/>
      <c r="R17" s="853"/>
      <c r="S17" s="853"/>
      <c r="T17" s="853"/>
      <c r="U17" s="854"/>
      <c r="V17" s="861"/>
      <c r="W17" s="420"/>
      <c r="X17" s="420"/>
      <c r="Y17" s="420"/>
      <c r="Z17" s="420"/>
      <c r="AA17" s="420"/>
      <c r="AB17" s="420"/>
      <c r="AC17" s="420"/>
      <c r="AD17" s="420"/>
      <c r="AE17" s="420"/>
      <c r="AF17" s="420"/>
      <c r="AG17" s="420"/>
      <c r="AH17" s="421"/>
      <c r="AI17" s="4"/>
    </row>
    <row r="18" spans="1:35" x14ac:dyDescent="0.2">
      <c r="A18" s="4"/>
      <c r="B18" s="849"/>
      <c r="C18" s="851"/>
      <c r="D18" s="851"/>
      <c r="E18" s="851"/>
      <c r="F18" s="851"/>
      <c r="G18" s="851"/>
      <c r="H18" s="851"/>
      <c r="I18" s="851"/>
      <c r="J18" s="851"/>
      <c r="K18" s="851"/>
      <c r="L18" s="855"/>
      <c r="M18" s="856"/>
      <c r="N18" s="856"/>
      <c r="O18" s="856"/>
      <c r="P18" s="856"/>
      <c r="Q18" s="856"/>
      <c r="R18" s="856"/>
      <c r="S18" s="856"/>
      <c r="T18" s="856"/>
      <c r="U18" s="857"/>
      <c r="V18" s="862"/>
      <c r="W18" s="420"/>
      <c r="X18" s="420"/>
      <c r="Y18" s="420"/>
      <c r="Z18" s="420"/>
      <c r="AA18" s="420"/>
      <c r="AB18" s="420"/>
      <c r="AC18" s="420"/>
      <c r="AD18" s="420"/>
      <c r="AE18" s="420"/>
      <c r="AF18" s="420"/>
      <c r="AG18" s="420"/>
      <c r="AH18" s="421"/>
      <c r="AI18" s="4"/>
    </row>
    <row r="19" spans="1:35" x14ac:dyDescent="0.2">
      <c r="A19" s="4"/>
      <c r="B19" s="848">
        <v>7</v>
      </c>
      <c r="C19" s="850"/>
      <c r="D19" s="850"/>
      <c r="E19" s="850"/>
      <c r="F19" s="850"/>
      <c r="G19" s="850"/>
      <c r="H19" s="850"/>
      <c r="I19" s="850"/>
      <c r="J19" s="850"/>
      <c r="K19" s="850"/>
      <c r="L19" s="852"/>
      <c r="M19" s="853"/>
      <c r="N19" s="853"/>
      <c r="O19" s="853"/>
      <c r="P19" s="853"/>
      <c r="Q19" s="853"/>
      <c r="R19" s="853"/>
      <c r="S19" s="853"/>
      <c r="T19" s="853"/>
      <c r="U19" s="854"/>
      <c r="V19" s="861"/>
      <c r="W19" s="420"/>
      <c r="X19" s="420"/>
      <c r="Y19" s="420"/>
      <c r="Z19" s="420"/>
      <c r="AA19" s="420"/>
      <c r="AB19" s="420"/>
      <c r="AC19" s="420"/>
      <c r="AD19" s="420"/>
      <c r="AE19" s="420"/>
      <c r="AF19" s="420"/>
      <c r="AG19" s="420"/>
      <c r="AH19" s="421"/>
      <c r="AI19" s="4"/>
    </row>
    <row r="20" spans="1:35" x14ac:dyDescent="0.2">
      <c r="A20" s="4"/>
      <c r="B20" s="849"/>
      <c r="C20" s="851"/>
      <c r="D20" s="851"/>
      <c r="E20" s="851"/>
      <c r="F20" s="851"/>
      <c r="G20" s="851"/>
      <c r="H20" s="851"/>
      <c r="I20" s="851"/>
      <c r="J20" s="851"/>
      <c r="K20" s="851"/>
      <c r="L20" s="855"/>
      <c r="M20" s="856"/>
      <c r="N20" s="856"/>
      <c r="O20" s="856"/>
      <c r="P20" s="856"/>
      <c r="Q20" s="856"/>
      <c r="R20" s="856"/>
      <c r="S20" s="856"/>
      <c r="T20" s="856"/>
      <c r="U20" s="857"/>
      <c r="V20" s="862"/>
      <c r="W20" s="420"/>
      <c r="X20" s="420"/>
      <c r="Y20" s="420"/>
      <c r="Z20" s="420"/>
      <c r="AA20" s="420"/>
      <c r="AB20" s="420"/>
      <c r="AC20" s="420"/>
      <c r="AD20" s="420"/>
      <c r="AE20" s="420"/>
      <c r="AF20" s="420"/>
      <c r="AG20" s="420"/>
      <c r="AH20" s="421"/>
      <c r="AI20" s="4"/>
    </row>
    <row r="21" spans="1:35" x14ac:dyDescent="0.2">
      <c r="A21" s="4"/>
      <c r="B21" s="848">
        <v>8</v>
      </c>
      <c r="C21" s="850"/>
      <c r="D21" s="850"/>
      <c r="E21" s="850"/>
      <c r="F21" s="850"/>
      <c r="G21" s="850"/>
      <c r="H21" s="850"/>
      <c r="I21" s="850"/>
      <c r="J21" s="850"/>
      <c r="K21" s="850"/>
      <c r="L21" s="852"/>
      <c r="M21" s="853"/>
      <c r="N21" s="853"/>
      <c r="O21" s="853"/>
      <c r="P21" s="853"/>
      <c r="Q21" s="853"/>
      <c r="R21" s="853"/>
      <c r="S21" s="853"/>
      <c r="T21" s="853"/>
      <c r="U21" s="854"/>
      <c r="V21" s="861"/>
      <c r="W21" s="420"/>
      <c r="X21" s="420"/>
      <c r="Y21" s="420"/>
      <c r="Z21" s="420"/>
      <c r="AA21" s="420"/>
      <c r="AB21" s="420"/>
      <c r="AC21" s="420"/>
      <c r="AD21" s="420"/>
      <c r="AE21" s="420"/>
      <c r="AF21" s="420"/>
      <c r="AG21" s="420"/>
      <c r="AH21" s="421"/>
      <c r="AI21" s="4"/>
    </row>
    <row r="22" spans="1:35" x14ac:dyDescent="0.2">
      <c r="A22" s="4"/>
      <c r="B22" s="849"/>
      <c r="C22" s="851"/>
      <c r="D22" s="851"/>
      <c r="E22" s="851"/>
      <c r="F22" s="851"/>
      <c r="G22" s="851"/>
      <c r="H22" s="851"/>
      <c r="I22" s="851"/>
      <c r="J22" s="851"/>
      <c r="K22" s="851"/>
      <c r="L22" s="855"/>
      <c r="M22" s="856"/>
      <c r="N22" s="856"/>
      <c r="O22" s="856"/>
      <c r="P22" s="856"/>
      <c r="Q22" s="856"/>
      <c r="R22" s="856"/>
      <c r="S22" s="856"/>
      <c r="T22" s="856"/>
      <c r="U22" s="857"/>
      <c r="V22" s="862"/>
      <c r="W22" s="420"/>
      <c r="X22" s="420"/>
      <c r="Y22" s="420"/>
      <c r="Z22" s="420"/>
      <c r="AA22" s="420"/>
      <c r="AB22" s="420"/>
      <c r="AC22" s="420"/>
      <c r="AD22" s="420"/>
      <c r="AE22" s="420"/>
      <c r="AF22" s="420"/>
      <c r="AG22" s="420"/>
      <c r="AH22" s="421"/>
      <c r="AI22" s="4"/>
    </row>
    <row r="23" spans="1:35" x14ac:dyDescent="0.2">
      <c r="A23" s="4"/>
      <c r="B23" s="848">
        <v>9</v>
      </c>
      <c r="C23" s="850"/>
      <c r="D23" s="850"/>
      <c r="E23" s="850"/>
      <c r="F23" s="850"/>
      <c r="G23" s="850"/>
      <c r="H23" s="850"/>
      <c r="I23" s="850"/>
      <c r="J23" s="850"/>
      <c r="K23" s="850"/>
      <c r="L23" s="852"/>
      <c r="M23" s="853"/>
      <c r="N23" s="853"/>
      <c r="O23" s="853"/>
      <c r="P23" s="853"/>
      <c r="Q23" s="853"/>
      <c r="R23" s="853"/>
      <c r="S23" s="853"/>
      <c r="T23" s="853"/>
      <c r="U23" s="854"/>
      <c r="V23" s="861"/>
      <c r="W23" s="420"/>
      <c r="X23" s="420"/>
      <c r="Y23" s="420"/>
      <c r="Z23" s="420"/>
      <c r="AA23" s="420"/>
      <c r="AB23" s="420"/>
      <c r="AC23" s="420"/>
      <c r="AD23" s="420"/>
      <c r="AE23" s="420"/>
      <c r="AF23" s="420"/>
      <c r="AG23" s="420"/>
      <c r="AH23" s="421"/>
      <c r="AI23" s="4"/>
    </row>
    <row r="24" spans="1:35" x14ac:dyDescent="0.2">
      <c r="A24" s="4"/>
      <c r="B24" s="849"/>
      <c r="C24" s="851"/>
      <c r="D24" s="851"/>
      <c r="E24" s="851"/>
      <c r="F24" s="851"/>
      <c r="G24" s="851"/>
      <c r="H24" s="851"/>
      <c r="I24" s="851"/>
      <c r="J24" s="851"/>
      <c r="K24" s="851"/>
      <c r="L24" s="855"/>
      <c r="M24" s="856"/>
      <c r="N24" s="856"/>
      <c r="O24" s="856"/>
      <c r="P24" s="856"/>
      <c r="Q24" s="856"/>
      <c r="R24" s="856"/>
      <c r="S24" s="856"/>
      <c r="T24" s="856"/>
      <c r="U24" s="857"/>
      <c r="V24" s="862"/>
      <c r="W24" s="420"/>
      <c r="X24" s="420"/>
      <c r="Y24" s="420"/>
      <c r="Z24" s="420"/>
      <c r="AA24" s="420"/>
      <c r="AB24" s="420"/>
      <c r="AC24" s="420"/>
      <c r="AD24" s="420"/>
      <c r="AE24" s="420"/>
      <c r="AF24" s="420"/>
      <c r="AG24" s="420"/>
      <c r="AH24" s="421"/>
      <c r="AI24" s="4"/>
    </row>
    <row r="25" spans="1:35" x14ac:dyDescent="0.2">
      <c r="A25" s="4"/>
      <c r="B25" s="848">
        <v>10</v>
      </c>
      <c r="C25" s="850"/>
      <c r="D25" s="850"/>
      <c r="E25" s="850"/>
      <c r="F25" s="850"/>
      <c r="G25" s="850"/>
      <c r="H25" s="850"/>
      <c r="I25" s="850"/>
      <c r="J25" s="850"/>
      <c r="K25" s="850"/>
      <c r="L25" s="852"/>
      <c r="M25" s="853"/>
      <c r="N25" s="853"/>
      <c r="O25" s="853"/>
      <c r="P25" s="853"/>
      <c r="Q25" s="853"/>
      <c r="R25" s="853"/>
      <c r="S25" s="853"/>
      <c r="T25" s="853"/>
      <c r="U25" s="854"/>
      <c r="V25" s="861"/>
      <c r="W25" s="420"/>
      <c r="X25" s="420"/>
      <c r="Y25" s="420"/>
      <c r="Z25" s="420"/>
      <c r="AA25" s="420"/>
      <c r="AB25" s="420"/>
      <c r="AC25" s="420"/>
      <c r="AD25" s="420"/>
      <c r="AE25" s="420"/>
      <c r="AF25" s="420"/>
      <c r="AG25" s="420"/>
      <c r="AH25" s="421"/>
      <c r="AI25" s="4"/>
    </row>
    <row r="26" spans="1:35" x14ac:dyDescent="0.2">
      <c r="A26" s="4"/>
      <c r="B26" s="849"/>
      <c r="C26" s="851"/>
      <c r="D26" s="851"/>
      <c r="E26" s="851"/>
      <c r="F26" s="851"/>
      <c r="G26" s="851"/>
      <c r="H26" s="851"/>
      <c r="I26" s="851"/>
      <c r="J26" s="851"/>
      <c r="K26" s="851"/>
      <c r="L26" s="855"/>
      <c r="M26" s="856"/>
      <c r="N26" s="856"/>
      <c r="O26" s="856"/>
      <c r="P26" s="856"/>
      <c r="Q26" s="856"/>
      <c r="R26" s="856"/>
      <c r="S26" s="856"/>
      <c r="T26" s="856"/>
      <c r="U26" s="857"/>
      <c r="V26" s="862"/>
      <c r="W26" s="420"/>
      <c r="X26" s="420"/>
      <c r="Y26" s="420"/>
      <c r="Z26" s="420"/>
      <c r="AA26" s="420"/>
      <c r="AB26" s="420"/>
      <c r="AC26" s="420"/>
      <c r="AD26" s="420"/>
      <c r="AE26" s="420"/>
      <c r="AF26" s="420"/>
      <c r="AG26" s="420"/>
      <c r="AH26" s="421"/>
      <c r="AI26" s="4"/>
    </row>
    <row r="27" spans="1:35" x14ac:dyDescent="0.2">
      <c r="A27" s="4"/>
      <c r="B27" s="34"/>
      <c r="C27" s="172"/>
      <c r="D27" s="172"/>
      <c r="E27" s="172"/>
      <c r="F27" s="172"/>
      <c r="G27" s="172"/>
      <c r="H27" s="173"/>
      <c r="I27" s="173"/>
      <c r="J27" s="173"/>
      <c r="K27" s="173"/>
      <c r="L27" s="173"/>
      <c r="M27" s="173"/>
      <c r="N27" s="9"/>
      <c r="O27" s="792" t="s">
        <v>544</v>
      </c>
      <c r="P27" s="792"/>
      <c r="Q27" s="792"/>
      <c r="R27" s="792"/>
      <c r="S27" s="792" t="s">
        <v>92</v>
      </c>
      <c r="T27" s="702"/>
      <c r="U27" s="702"/>
      <c r="V27" s="702"/>
      <c r="W27" s="702"/>
      <c r="X27" s="702"/>
      <c r="Y27" s="702"/>
      <c r="Z27" s="876"/>
      <c r="AA27" s="733" t="s">
        <v>93</v>
      </c>
      <c r="AB27" s="702"/>
      <c r="AC27" s="702"/>
      <c r="AD27" s="702"/>
      <c r="AE27" s="702"/>
      <c r="AF27" s="702"/>
      <c r="AG27" s="702"/>
      <c r="AH27" s="702"/>
      <c r="AI27" s="4"/>
    </row>
    <row r="28" spans="1:35" x14ac:dyDescent="0.2">
      <c r="A28" s="4"/>
      <c r="B28" s="659" t="s">
        <v>25</v>
      </c>
      <c r="C28" s="357"/>
      <c r="D28" s="582"/>
      <c r="E28" s="607"/>
      <c r="F28" s="607"/>
      <c r="G28" s="607"/>
      <c r="H28" s="607"/>
      <c r="I28" s="607"/>
      <c r="J28" s="607"/>
      <c r="K28" s="607"/>
      <c r="L28" s="607"/>
      <c r="M28" s="607"/>
      <c r="N28" s="9"/>
      <c r="O28" s="792"/>
      <c r="P28" s="792"/>
      <c r="Q28" s="792"/>
      <c r="R28" s="792"/>
      <c r="S28" s="788" t="s">
        <v>570</v>
      </c>
      <c r="T28" s="733"/>
      <c r="U28" s="788" t="s">
        <v>571</v>
      </c>
      <c r="V28" s="733"/>
      <c r="W28" s="788" t="s">
        <v>572</v>
      </c>
      <c r="X28" s="733"/>
      <c r="Y28" s="788" t="s">
        <v>573</v>
      </c>
      <c r="Z28" s="863"/>
      <c r="AA28" s="732" t="s">
        <v>570</v>
      </c>
      <c r="AB28" s="733"/>
      <c r="AC28" s="788" t="s">
        <v>571</v>
      </c>
      <c r="AD28" s="733"/>
      <c r="AE28" s="788" t="s">
        <v>572</v>
      </c>
      <c r="AF28" s="733"/>
      <c r="AG28" s="788" t="s">
        <v>573</v>
      </c>
      <c r="AH28" s="733"/>
      <c r="AI28" s="4"/>
    </row>
    <row r="29" spans="1:35" ht="12.75" customHeight="1" x14ac:dyDescent="0.2">
      <c r="A29" s="4"/>
      <c r="B29" s="582" t="s">
        <v>496</v>
      </c>
      <c r="C29" s="357"/>
      <c r="D29" s="357"/>
      <c r="E29" s="357"/>
      <c r="F29" s="357"/>
      <c r="G29" s="357"/>
      <c r="H29" s="357"/>
      <c r="I29" s="357"/>
      <c r="J29" s="357"/>
      <c r="K29" s="357"/>
      <c r="L29" s="357"/>
      <c r="M29" s="357"/>
      <c r="N29" s="9"/>
      <c r="O29" s="586">
        <v>1</v>
      </c>
      <c r="P29" s="586"/>
      <c r="Q29" s="586"/>
      <c r="R29" s="586"/>
      <c r="S29" s="530"/>
      <c r="T29" s="534"/>
      <c r="U29" s="530"/>
      <c r="V29" s="534"/>
      <c r="W29" s="530"/>
      <c r="X29" s="534"/>
      <c r="Y29" s="530"/>
      <c r="Z29" s="847"/>
      <c r="AA29" s="846"/>
      <c r="AB29" s="534"/>
      <c r="AC29" s="530"/>
      <c r="AD29" s="534"/>
      <c r="AE29" s="530"/>
      <c r="AF29" s="534"/>
      <c r="AG29" s="530"/>
      <c r="AH29" s="534"/>
      <c r="AI29" s="4"/>
    </row>
    <row r="30" spans="1:35" ht="12.75" customHeight="1" x14ac:dyDescent="0.2">
      <c r="A30" s="4"/>
      <c r="B30" s="858" t="s">
        <v>497</v>
      </c>
      <c r="C30" s="859"/>
      <c r="D30" s="859"/>
      <c r="E30" s="859"/>
      <c r="F30" s="859"/>
      <c r="G30" s="859"/>
      <c r="H30" s="859"/>
      <c r="I30" s="859"/>
      <c r="J30" s="859"/>
      <c r="K30" s="859"/>
      <c r="L30" s="859"/>
      <c r="M30" s="859"/>
      <c r="N30" s="860"/>
      <c r="O30" s="586">
        <v>2</v>
      </c>
      <c r="P30" s="586"/>
      <c r="Q30" s="586"/>
      <c r="R30" s="586"/>
      <c r="S30" s="530"/>
      <c r="T30" s="534"/>
      <c r="U30" s="530"/>
      <c r="V30" s="534"/>
      <c r="W30" s="530"/>
      <c r="X30" s="534"/>
      <c r="Y30" s="530"/>
      <c r="Z30" s="847"/>
      <c r="AA30" s="846"/>
      <c r="AB30" s="534"/>
      <c r="AC30" s="530"/>
      <c r="AD30" s="534"/>
      <c r="AE30" s="530"/>
      <c r="AF30" s="534"/>
      <c r="AG30" s="530"/>
      <c r="AH30" s="534"/>
      <c r="AI30" s="4"/>
    </row>
    <row r="31" spans="1:35" x14ac:dyDescent="0.2">
      <c r="A31" s="4"/>
      <c r="B31" s="859"/>
      <c r="C31" s="859"/>
      <c r="D31" s="859"/>
      <c r="E31" s="859"/>
      <c r="F31" s="859"/>
      <c r="G31" s="859"/>
      <c r="H31" s="859"/>
      <c r="I31" s="859"/>
      <c r="J31" s="859"/>
      <c r="K31" s="859"/>
      <c r="L31" s="859"/>
      <c r="M31" s="859"/>
      <c r="N31" s="860"/>
      <c r="O31" s="586">
        <v>3</v>
      </c>
      <c r="P31" s="586"/>
      <c r="Q31" s="586"/>
      <c r="R31" s="586"/>
      <c r="S31" s="530"/>
      <c r="T31" s="534"/>
      <c r="U31" s="530"/>
      <c r="V31" s="534"/>
      <c r="W31" s="530"/>
      <c r="X31" s="534"/>
      <c r="Y31" s="530"/>
      <c r="Z31" s="847"/>
      <c r="AA31" s="846"/>
      <c r="AB31" s="534"/>
      <c r="AC31" s="530"/>
      <c r="AD31" s="534"/>
      <c r="AE31" s="530"/>
      <c r="AF31" s="534"/>
      <c r="AG31" s="530"/>
      <c r="AH31" s="534"/>
      <c r="AI31" s="4"/>
    </row>
    <row r="32" spans="1:35" ht="12.75" customHeight="1" x14ac:dyDescent="0.2">
      <c r="A32" s="4"/>
      <c r="B32" s="582" t="s">
        <v>495</v>
      </c>
      <c r="C32" s="357"/>
      <c r="D32" s="357"/>
      <c r="E32" s="357"/>
      <c r="F32" s="357"/>
      <c r="G32" s="357"/>
      <c r="H32" s="357"/>
      <c r="I32" s="357"/>
      <c r="J32" s="357"/>
      <c r="K32" s="357"/>
      <c r="L32" s="357"/>
      <c r="M32" s="357"/>
      <c r="N32" s="9"/>
      <c r="O32" s="586">
        <v>4</v>
      </c>
      <c r="P32" s="586"/>
      <c r="Q32" s="586"/>
      <c r="R32" s="586"/>
      <c r="S32" s="530"/>
      <c r="T32" s="534"/>
      <c r="U32" s="530"/>
      <c r="V32" s="534"/>
      <c r="W32" s="530"/>
      <c r="X32" s="534"/>
      <c r="Y32" s="530"/>
      <c r="Z32" s="847"/>
      <c r="AA32" s="846"/>
      <c r="AB32" s="534"/>
      <c r="AC32" s="530"/>
      <c r="AD32" s="534"/>
      <c r="AE32" s="530"/>
      <c r="AF32" s="534"/>
      <c r="AG32" s="530"/>
      <c r="AH32" s="534"/>
      <c r="AI32" s="4"/>
    </row>
    <row r="33" spans="1:35" ht="12.75" customHeight="1" x14ac:dyDescent="0.2">
      <c r="A33" s="4"/>
      <c r="B33" s="662" t="s">
        <v>574</v>
      </c>
      <c r="C33" s="357"/>
      <c r="D33" s="357"/>
      <c r="E33" s="357"/>
      <c r="F33" s="357"/>
      <c r="G33" s="357"/>
      <c r="H33" s="357"/>
      <c r="I33" s="357"/>
      <c r="J33" s="357"/>
      <c r="K33" s="357"/>
      <c r="L33" s="357"/>
      <c r="M33" s="357"/>
      <c r="N33" s="381"/>
      <c r="O33" s="586">
        <v>5</v>
      </c>
      <c r="P33" s="586"/>
      <c r="Q33" s="586"/>
      <c r="R33" s="586"/>
      <c r="S33" s="530"/>
      <c r="T33" s="534"/>
      <c r="U33" s="530"/>
      <c r="V33" s="534"/>
      <c r="W33" s="530"/>
      <c r="X33" s="534"/>
      <c r="Y33" s="530"/>
      <c r="Z33" s="847"/>
      <c r="AA33" s="846"/>
      <c r="AB33" s="534"/>
      <c r="AC33" s="530"/>
      <c r="AD33" s="534"/>
      <c r="AE33" s="530"/>
      <c r="AF33" s="534"/>
      <c r="AG33" s="530"/>
      <c r="AH33" s="534"/>
      <c r="AI33" s="4"/>
    </row>
    <row r="34" spans="1:35" ht="12.75" customHeight="1" x14ac:dyDescent="0.2">
      <c r="A34" s="4"/>
      <c r="B34" s="662"/>
      <c r="C34" s="357"/>
      <c r="D34" s="357"/>
      <c r="E34" s="357"/>
      <c r="F34" s="357"/>
      <c r="G34" s="357"/>
      <c r="H34" s="357"/>
      <c r="I34" s="357"/>
      <c r="J34" s="357"/>
      <c r="K34" s="357"/>
      <c r="L34" s="357"/>
      <c r="M34" s="357"/>
      <c r="N34" s="381"/>
      <c r="O34" s="586">
        <v>6</v>
      </c>
      <c r="P34" s="586"/>
      <c r="Q34" s="586"/>
      <c r="R34" s="586"/>
      <c r="S34" s="530"/>
      <c r="T34" s="534"/>
      <c r="U34" s="530"/>
      <c r="V34" s="534"/>
      <c r="W34" s="530"/>
      <c r="X34" s="534"/>
      <c r="Y34" s="530"/>
      <c r="Z34" s="847"/>
      <c r="AA34" s="846"/>
      <c r="AB34" s="534"/>
      <c r="AC34" s="530"/>
      <c r="AD34" s="534"/>
      <c r="AE34" s="530"/>
      <c r="AF34" s="534"/>
      <c r="AG34" s="530"/>
      <c r="AH34" s="534"/>
      <c r="AI34" s="4"/>
    </row>
    <row r="35" spans="1:35" ht="12.75" customHeight="1" x14ac:dyDescent="0.2">
      <c r="A35" s="4"/>
      <c r="B35" s="662"/>
      <c r="C35" s="357"/>
      <c r="D35" s="357"/>
      <c r="E35" s="357"/>
      <c r="F35" s="357"/>
      <c r="G35" s="357"/>
      <c r="H35" s="357"/>
      <c r="I35" s="357"/>
      <c r="J35" s="357"/>
      <c r="K35" s="357"/>
      <c r="L35" s="357"/>
      <c r="M35" s="357"/>
      <c r="N35" s="381"/>
      <c r="O35" s="586">
        <v>7</v>
      </c>
      <c r="P35" s="586"/>
      <c r="Q35" s="586"/>
      <c r="R35" s="586"/>
      <c r="S35" s="530"/>
      <c r="T35" s="534"/>
      <c r="U35" s="530"/>
      <c r="V35" s="534"/>
      <c r="W35" s="530"/>
      <c r="X35" s="534"/>
      <c r="Y35" s="530"/>
      <c r="Z35" s="847"/>
      <c r="AA35" s="846"/>
      <c r="AB35" s="534"/>
      <c r="AC35" s="530"/>
      <c r="AD35" s="534"/>
      <c r="AE35" s="530"/>
      <c r="AF35" s="534"/>
      <c r="AG35" s="530"/>
      <c r="AH35" s="534"/>
      <c r="AI35" s="4"/>
    </row>
    <row r="36" spans="1:35" x14ac:dyDescent="0.2">
      <c r="A36" s="7"/>
      <c r="B36" s="357"/>
      <c r="C36" s="357"/>
      <c r="D36" s="357"/>
      <c r="E36" s="357"/>
      <c r="F36" s="357"/>
      <c r="G36" s="357"/>
      <c r="H36" s="357"/>
      <c r="I36" s="357"/>
      <c r="J36" s="357"/>
      <c r="K36" s="357"/>
      <c r="L36" s="357"/>
      <c r="M36" s="357"/>
      <c r="N36" s="381"/>
      <c r="O36" s="586">
        <v>8</v>
      </c>
      <c r="P36" s="586"/>
      <c r="Q36" s="586"/>
      <c r="R36" s="586"/>
      <c r="S36" s="530"/>
      <c r="T36" s="534"/>
      <c r="U36" s="530"/>
      <c r="V36" s="534"/>
      <c r="W36" s="530"/>
      <c r="X36" s="534"/>
      <c r="Y36" s="530"/>
      <c r="Z36" s="847"/>
      <c r="AA36" s="846"/>
      <c r="AB36" s="534"/>
      <c r="AC36" s="530"/>
      <c r="AD36" s="534"/>
      <c r="AE36" s="530"/>
      <c r="AF36" s="534"/>
      <c r="AG36" s="530"/>
      <c r="AH36" s="534"/>
      <c r="AI36" s="4"/>
    </row>
    <row r="37" spans="1:35" x14ac:dyDescent="0.2">
      <c r="A37" s="2"/>
      <c r="B37" s="608" t="s">
        <v>460</v>
      </c>
      <c r="C37" s="563"/>
      <c r="D37" s="563"/>
      <c r="E37" s="563"/>
      <c r="F37" s="563"/>
      <c r="G37" s="563"/>
      <c r="H37" s="563"/>
      <c r="I37" s="563"/>
      <c r="J37" s="563"/>
      <c r="K37" s="563"/>
      <c r="L37" s="563"/>
      <c r="M37" s="563"/>
      <c r="N37" s="563"/>
      <c r="O37" s="563"/>
      <c r="P37" s="563"/>
      <c r="Q37" s="563"/>
      <c r="R37" s="563"/>
      <c r="S37" s="563"/>
      <c r="T37" s="563"/>
      <c r="U37" s="563"/>
      <c r="V37" s="563"/>
      <c r="W37" s="563"/>
      <c r="X37" s="563"/>
      <c r="Y37" s="563"/>
      <c r="Z37" s="563"/>
      <c r="AA37" s="563"/>
      <c r="AB37" s="563"/>
      <c r="AC37" s="563"/>
      <c r="AD37" s="563"/>
      <c r="AE37" s="563"/>
      <c r="AF37" s="563"/>
      <c r="AG37" s="563"/>
      <c r="AH37" s="563"/>
      <c r="AI37" s="4"/>
    </row>
    <row r="38" spans="1:35" s="1" customFormat="1" x14ac:dyDescent="0.2">
      <c r="A38" s="376" t="s">
        <v>355</v>
      </c>
      <c r="B38" s="376"/>
      <c r="C38" s="376"/>
      <c r="D38" s="377">
        <f>'Form I'!$D$34</f>
        <v>0</v>
      </c>
      <c r="E38" s="499"/>
      <c r="F38" s="499"/>
      <c r="G38" s="500"/>
      <c r="H38" s="380" t="s">
        <v>352</v>
      </c>
      <c r="I38" s="357"/>
      <c r="J38" s="357"/>
      <c r="K38" s="357"/>
      <c r="L38" s="381"/>
      <c r="M38" s="501">
        <f>'Form I'!$M$34</f>
        <v>0</v>
      </c>
      <c r="N38" s="499"/>
      <c r="O38" s="499"/>
      <c r="P38" s="500"/>
      <c r="Q38" s="359" t="s">
        <v>2</v>
      </c>
      <c r="R38" s="359"/>
      <c r="S38" s="359"/>
      <c r="T38" s="443"/>
      <c r="U38" s="444"/>
      <c r="V38" s="385" t="s">
        <v>354</v>
      </c>
      <c r="W38" s="357"/>
      <c r="X38" s="357"/>
      <c r="Y38" s="381"/>
      <c r="Z38" s="443"/>
      <c r="AA38" s="445"/>
      <c r="AB38" s="359" t="s">
        <v>0</v>
      </c>
      <c r="AC38" s="359"/>
      <c r="AD38" s="440"/>
      <c r="AE38" s="441"/>
      <c r="AF38" s="441"/>
      <c r="AG38" s="441"/>
      <c r="AH38" s="442"/>
      <c r="AI38" s="100" t="e" vm="1">
        <v>#VALUE!</v>
      </c>
    </row>
  </sheetData>
  <sheetProtection sheet="1" selectLockedCells="1"/>
  <mergeCells count="144">
    <mergeCell ref="AC30:AD30"/>
    <mergeCell ref="AC31:AD31"/>
    <mergeCell ref="AG35:AH35"/>
    <mergeCell ref="B25:B26"/>
    <mergeCell ref="C25:K26"/>
    <mergeCell ref="B28:C28"/>
    <mergeCell ref="B29:M29"/>
    <mergeCell ref="L25:U26"/>
    <mergeCell ref="AA27:AH27"/>
    <mergeCell ref="S27:Z27"/>
    <mergeCell ref="O27:R28"/>
    <mergeCell ref="B32:M32"/>
    <mergeCell ref="AC34:AD34"/>
    <mergeCell ref="Y35:Z35"/>
    <mergeCell ref="AE29:AF29"/>
    <mergeCell ref="AG29:AH29"/>
    <mergeCell ref="AE31:AF31"/>
    <mergeCell ref="AG31:AH31"/>
    <mergeCell ref="AE30:AF30"/>
    <mergeCell ref="AG30:AH30"/>
    <mergeCell ref="AE34:AF34"/>
    <mergeCell ref="O33:R33"/>
    <mergeCell ref="O31:R31"/>
    <mergeCell ref="O32:R32"/>
    <mergeCell ref="B19:B20"/>
    <mergeCell ref="C19:K20"/>
    <mergeCell ref="B21:B22"/>
    <mergeCell ref="C21:K22"/>
    <mergeCell ref="L13:U14"/>
    <mergeCell ref="L15:U16"/>
    <mergeCell ref="B17:B18"/>
    <mergeCell ref="C17:K18"/>
    <mergeCell ref="V15:AH16"/>
    <mergeCell ref="B15:B16"/>
    <mergeCell ref="C15:K16"/>
    <mergeCell ref="B13:B14"/>
    <mergeCell ref="C13:K14"/>
    <mergeCell ref="L19:U20"/>
    <mergeCell ref="B4:B6"/>
    <mergeCell ref="C4:K6"/>
    <mergeCell ref="L11:U12"/>
    <mergeCell ref="V11:AH12"/>
    <mergeCell ref="V9:AH10"/>
    <mergeCell ref="B11:B12"/>
    <mergeCell ref="C11:K12"/>
    <mergeCell ref="V4:AH6"/>
    <mergeCell ref="V7:AH8"/>
    <mergeCell ref="L9:U10"/>
    <mergeCell ref="L4:U6"/>
    <mergeCell ref="L7:U8"/>
    <mergeCell ref="B7:B8"/>
    <mergeCell ref="C7:K8"/>
    <mergeCell ref="B9:B10"/>
    <mergeCell ref="C9:K10"/>
    <mergeCell ref="V23:AH24"/>
    <mergeCell ref="V21:AH22"/>
    <mergeCell ref="V13:AH14"/>
    <mergeCell ref="L17:U18"/>
    <mergeCell ref="D28:M28"/>
    <mergeCell ref="S28:T28"/>
    <mergeCell ref="W28:X28"/>
    <mergeCell ref="Y28:Z28"/>
    <mergeCell ref="AA28:AB28"/>
    <mergeCell ref="AC28:AD28"/>
    <mergeCell ref="U28:V28"/>
    <mergeCell ref="V25:AH26"/>
    <mergeCell ref="AE28:AF28"/>
    <mergeCell ref="AG28:AH28"/>
    <mergeCell ref="V19:AH20"/>
    <mergeCell ref="V17:AH18"/>
    <mergeCell ref="B23:B24"/>
    <mergeCell ref="C23:K24"/>
    <mergeCell ref="L21:U22"/>
    <mergeCell ref="L23:U24"/>
    <mergeCell ref="B37:AH37"/>
    <mergeCell ref="AE33:AF33"/>
    <mergeCell ref="AG33:AH33"/>
    <mergeCell ref="AE36:AF36"/>
    <mergeCell ref="AG36:AH36"/>
    <mergeCell ref="AG34:AH34"/>
    <mergeCell ref="O29:R29"/>
    <mergeCell ref="O30:R30"/>
    <mergeCell ref="B30:N31"/>
    <mergeCell ref="U29:V29"/>
    <mergeCell ref="U31:V31"/>
    <mergeCell ref="AA29:AB29"/>
    <mergeCell ref="AC29:AD29"/>
    <mergeCell ref="W29:X29"/>
    <mergeCell ref="Y29:Z29"/>
    <mergeCell ref="S29:T29"/>
    <mergeCell ref="W31:X31"/>
    <mergeCell ref="Y31:Z31"/>
    <mergeCell ref="S30:T30"/>
    <mergeCell ref="U30:V30"/>
    <mergeCell ref="S31:T31"/>
    <mergeCell ref="W30:X30"/>
    <mergeCell ref="Y30:Z30"/>
    <mergeCell ref="AA31:AB31"/>
    <mergeCell ref="O35:R35"/>
    <mergeCell ref="S35:T35"/>
    <mergeCell ref="U35:V35"/>
    <mergeCell ref="W35:X35"/>
    <mergeCell ref="Y33:Z33"/>
    <mergeCell ref="AA30:AB30"/>
    <mergeCell ref="D38:G38"/>
    <mergeCell ref="M38:P38"/>
    <mergeCell ref="AB38:AC38"/>
    <mergeCell ref="H38:L38"/>
    <mergeCell ref="Q38:S38"/>
    <mergeCell ref="T38:U38"/>
    <mergeCell ref="V38:Y38"/>
    <mergeCell ref="Z38:AA38"/>
    <mergeCell ref="B33:N36"/>
    <mergeCell ref="O36:R36"/>
    <mergeCell ref="W36:X36"/>
    <mergeCell ref="Y36:Z36"/>
    <mergeCell ref="A38:C38"/>
    <mergeCell ref="AA33:AB33"/>
    <mergeCell ref="Y34:Z34"/>
    <mergeCell ref="AA34:AB34"/>
    <mergeCell ref="O34:R34"/>
    <mergeCell ref="S34:T34"/>
    <mergeCell ref="U34:V34"/>
    <mergeCell ref="W34:X34"/>
    <mergeCell ref="S36:T36"/>
    <mergeCell ref="U36:V36"/>
    <mergeCell ref="AA35:AB35"/>
    <mergeCell ref="AC35:AD35"/>
    <mergeCell ref="AD38:AH38"/>
    <mergeCell ref="AA32:AB32"/>
    <mergeCell ref="AC32:AD32"/>
    <mergeCell ref="AE32:AF32"/>
    <mergeCell ref="AG32:AH32"/>
    <mergeCell ref="S33:T33"/>
    <mergeCell ref="U33:V33"/>
    <mergeCell ref="AA36:AB36"/>
    <mergeCell ref="AC36:AD36"/>
    <mergeCell ref="W33:X33"/>
    <mergeCell ref="S32:T32"/>
    <mergeCell ref="U32:V32"/>
    <mergeCell ref="AE35:AF35"/>
    <mergeCell ref="AC33:AD33"/>
    <mergeCell ref="W32:X32"/>
    <mergeCell ref="Y32:Z32"/>
  </mergeCells>
  <phoneticPr fontId="5" type="noConversion"/>
  <conditionalFormatting sqref="D38:G38 M38:P38">
    <cfRule type="cellIs" dxfId="156" priority="1" stopIfTrue="1" operator="equal">
      <formula>0</formula>
    </cfRule>
  </conditionalFormatting>
  <hyperlinks>
    <hyperlink ref="AI38" location="'Form II(a)'!AC14" display="i" xr:uid="{00000000-0004-0000-26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Types&amp;CPage &amp;P of &amp;N&amp;RForm XVIII</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0"/>
    <pageSetUpPr fitToPage="1"/>
  </sheetPr>
  <dimension ref="A1:AI38"/>
  <sheetViews>
    <sheetView view="pageBreakPreview" zoomScaleNormal="100" zoomScaleSheetLayoutView="100" workbookViewId="0">
      <selection activeCell="AC7" sqref="AC7:AF7"/>
    </sheetView>
  </sheetViews>
  <sheetFormatPr defaultRowHeight="12.75" x14ac:dyDescent="0.2"/>
  <cols>
    <col min="1" max="26" width="3.5703125" customWidth="1"/>
    <col min="27" max="27" width="6" customWidth="1"/>
    <col min="28" max="28" width="0.7109375" customWidth="1"/>
    <col min="29" max="33" width="3.5703125" customWidth="1"/>
    <col min="34" max="34" width="6" customWidth="1"/>
    <col min="35" max="35" width="0.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268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12.75" customHeight="1" x14ac:dyDescent="0.2">
      <c r="A3" s="8"/>
      <c r="B3" s="467" t="s">
        <v>264</v>
      </c>
      <c r="C3" s="467"/>
      <c r="D3" s="467"/>
      <c r="E3" s="467"/>
      <c r="F3" s="467"/>
      <c r="G3" s="491"/>
      <c r="H3" s="491"/>
      <c r="I3" s="491"/>
      <c r="J3" s="491"/>
      <c r="K3" s="491"/>
      <c r="L3" s="491"/>
      <c r="M3" s="491"/>
      <c r="N3" s="491"/>
      <c r="O3" s="491"/>
      <c r="P3" s="496" t="s">
        <v>265</v>
      </c>
      <c r="Q3" s="497"/>
      <c r="R3" s="469" t="s">
        <v>353</v>
      </c>
      <c r="S3" s="470"/>
      <c r="T3" s="471"/>
      <c r="U3" s="472"/>
      <c r="V3" s="467" t="s">
        <v>266</v>
      </c>
      <c r="W3" s="467"/>
      <c r="X3" s="468"/>
      <c r="Y3" s="468"/>
      <c r="Z3" s="467" t="s">
        <v>320</v>
      </c>
      <c r="AA3" s="467"/>
      <c r="AB3" s="464"/>
      <c r="AC3" s="467" t="s">
        <v>267</v>
      </c>
      <c r="AD3" s="467"/>
      <c r="AE3" s="468"/>
      <c r="AF3" s="468"/>
      <c r="AG3" s="467" t="s">
        <v>321</v>
      </c>
      <c r="AH3" s="467"/>
      <c r="AI3" s="4"/>
    </row>
    <row r="4" spans="1:35" ht="12.75" customHeight="1" x14ac:dyDescent="0.2">
      <c r="A4" s="4"/>
      <c r="B4" s="467"/>
      <c r="C4" s="467"/>
      <c r="D4" s="467"/>
      <c r="E4" s="467"/>
      <c r="F4" s="467"/>
      <c r="G4" s="491"/>
      <c r="H4" s="491"/>
      <c r="I4" s="491"/>
      <c r="J4" s="491"/>
      <c r="K4" s="491"/>
      <c r="L4" s="491"/>
      <c r="M4" s="491"/>
      <c r="N4" s="491"/>
      <c r="O4" s="491"/>
      <c r="P4" s="496"/>
      <c r="Q4" s="497"/>
      <c r="R4" s="473"/>
      <c r="S4" s="474"/>
      <c r="T4" s="474"/>
      <c r="U4" s="475"/>
      <c r="V4" s="467"/>
      <c r="W4" s="467"/>
      <c r="X4" s="468"/>
      <c r="Y4" s="468"/>
      <c r="Z4" s="467"/>
      <c r="AA4" s="467"/>
      <c r="AB4" s="465"/>
      <c r="AC4" s="467"/>
      <c r="AD4" s="467"/>
      <c r="AE4" s="468"/>
      <c r="AF4" s="468"/>
      <c r="AG4" s="467"/>
      <c r="AH4" s="467"/>
      <c r="AI4" s="4"/>
    </row>
    <row r="5" spans="1:35" x14ac:dyDescent="0.2">
      <c r="A5" s="4"/>
      <c r="B5" s="467"/>
      <c r="C5" s="467"/>
      <c r="D5" s="467"/>
      <c r="E5" s="467"/>
      <c r="F5" s="467"/>
      <c r="G5" s="491"/>
      <c r="H5" s="491"/>
      <c r="I5" s="491"/>
      <c r="J5" s="491"/>
      <c r="K5" s="491"/>
      <c r="L5" s="491"/>
      <c r="M5" s="491"/>
      <c r="N5" s="491"/>
      <c r="O5" s="491"/>
      <c r="P5" s="496"/>
      <c r="Q5" s="497"/>
      <c r="R5" s="473"/>
      <c r="S5" s="474"/>
      <c r="T5" s="474"/>
      <c r="U5" s="475"/>
      <c r="V5" s="467"/>
      <c r="W5" s="467"/>
      <c r="X5" s="468"/>
      <c r="Y5" s="468"/>
      <c r="Z5" s="467"/>
      <c r="AA5" s="467"/>
      <c r="AB5" s="465"/>
      <c r="AC5" s="467"/>
      <c r="AD5" s="467"/>
      <c r="AE5" s="468"/>
      <c r="AF5" s="468"/>
      <c r="AG5" s="467"/>
      <c r="AH5" s="467"/>
      <c r="AI5" s="4"/>
    </row>
    <row r="6" spans="1:35" x14ac:dyDescent="0.2">
      <c r="A6" s="4"/>
      <c r="B6" s="467"/>
      <c r="C6" s="467"/>
      <c r="D6" s="467"/>
      <c r="E6" s="467"/>
      <c r="F6" s="467"/>
      <c r="G6" s="491"/>
      <c r="H6" s="491"/>
      <c r="I6" s="491"/>
      <c r="J6" s="491"/>
      <c r="K6" s="491"/>
      <c r="L6" s="491"/>
      <c r="M6" s="491"/>
      <c r="N6" s="491"/>
      <c r="O6" s="491"/>
      <c r="P6" s="496"/>
      <c r="Q6" s="497"/>
      <c r="R6" s="476"/>
      <c r="S6" s="477"/>
      <c r="T6" s="477"/>
      <c r="U6" s="478"/>
      <c r="V6" s="467"/>
      <c r="W6" s="467"/>
      <c r="X6" s="468"/>
      <c r="Y6" s="468"/>
      <c r="Z6" s="467"/>
      <c r="AA6" s="467"/>
      <c r="AB6" s="466"/>
      <c r="AC6" s="467"/>
      <c r="AD6" s="467"/>
      <c r="AE6" s="468"/>
      <c r="AF6" s="468"/>
      <c r="AG6" s="467"/>
      <c r="AH6" s="467"/>
      <c r="AI6" s="4"/>
    </row>
    <row r="7" spans="1:35" ht="12.75" customHeight="1" x14ac:dyDescent="0.2">
      <c r="A7" s="4"/>
      <c r="B7" s="484" t="s">
        <v>410</v>
      </c>
      <c r="C7" s="484"/>
      <c r="D7" s="484"/>
      <c r="E7" s="484"/>
      <c r="F7" s="484"/>
      <c r="G7" s="484"/>
      <c r="H7" s="484"/>
      <c r="I7" s="484"/>
      <c r="J7" s="484"/>
      <c r="K7" s="484"/>
      <c r="L7" s="484"/>
      <c r="M7" s="484"/>
      <c r="N7" s="484"/>
      <c r="O7" s="484"/>
      <c r="P7" s="515" t="s">
        <v>339</v>
      </c>
      <c r="Q7" s="516"/>
      <c r="R7" s="457">
        <f>'Form XIV(d)'!$T$39</f>
        <v>0</v>
      </c>
      <c r="S7" s="458"/>
      <c r="T7" s="458"/>
      <c r="U7" s="480"/>
      <c r="V7" s="462">
        <f>'Form XIV(d)'!$Z$39</f>
        <v>0</v>
      </c>
      <c r="W7" s="463"/>
      <c r="X7" s="463"/>
      <c r="Y7" s="463"/>
      <c r="Z7" s="461">
        <f>'Form XIV(d)'!$AD$39</f>
        <v>0</v>
      </c>
      <c r="AA7" s="461"/>
      <c r="AB7" s="329" t="b">
        <v>0</v>
      </c>
      <c r="AC7" s="481"/>
      <c r="AD7" s="481"/>
      <c r="AE7" s="481"/>
      <c r="AF7" s="481"/>
      <c r="AG7" s="479"/>
      <c r="AH7" s="479"/>
      <c r="AI7" s="4"/>
    </row>
    <row r="8" spans="1:35" ht="12.75" customHeight="1" x14ac:dyDescent="0.2">
      <c r="A8" s="4"/>
      <c r="B8" s="484" t="s">
        <v>410</v>
      </c>
      <c r="C8" s="484"/>
      <c r="D8" s="484"/>
      <c r="E8" s="484"/>
      <c r="F8" s="484"/>
      <c r="G8" s="484"/>
      <c r="H8" s="484"/>
      <c r="I8" s="484"/>
      <c r="J8" s="484"/>
      <c r="K8" s="484"/>
      <c r="L8" s="484"/>
      <c r="M8" s="484"/>
      <c r="N8" s="484"/>
      <c r="O8" s="484"/>
      <c r="P8" s="515" t="s">
        <v>340</v>
      </c>
      <c r="Q8" s="516"/>
      <c r="R8" s="457">
        <f>'Form XIV(e)'!$T$39</f>
        <v>0</v>
      </c>
      <c r="S8" s="458"/>
      <c r="T8" s="458"/>
      <c r="U8" s="480"/>
      <c r="V8" s="462">
        <f>'Form XIV(e)'!$Z$39</f>
        <v>0</v>
      </c>
      <c r="W8" s="463"/>
      <c r="X8" s="463"/>
      <c r="Y8" s="463"/>
      <c r="Z8" s="461">
        <f>'Form XIV(e)'!$AD$39</f>
        <v>0</v>
      </c>
      <c r="AA8" s="461"/>
      <c r="AB8" s="329" t="b">
        <v>0</v>
      </c>
      <c r="AC8" s="481"/>
      <c r="AD8" s="481"/>
      <c r="AE8" s="481"/>
      <c r="AF8" s="481"/>
      <c r="AG8" s="479"/>
      <c r="AH8" s="479"/>
      <c r="AI8" s="4"/>
    </row>
    <row r="9" spans="1:35" ht="12.75" customHeight="1" x14ac:dyDescent="0.2">
      <c r="A9" s="4"/>
      <c r="B9" s="484" t="s">
        <v>410</v>
      </c>
      <c r="C9" s="484"/>
      <c r="D9" s="484"/>
      <c r="E9" s="484"/>
      <c r="F9" s="484"/>
      <c r="G9" s="484"/>
      <c r="H9" s="484"/>
      <c r="I9" s="484"/>
      <c r="J9" s="484"/>
      <c r="K9" s="484"/>
      <c r="L9" s="484"/>
      <c r="M9" s="484"/>
      <c r="N9" s="484"/>
      <c r="O9" s="484"/>
      <c r="P9" s="515" t="s">
        <v>341</v>
      </c>
      <c r="Q9" s="516"/>
      <c r="R9" s="457">
        <f>'Form XIV(f)'!$T$39</f>
        <v>0</v>
      </c>
      <c r="S9" s="458"/>
      <c r="T9" s="458"/>
      <c r="U9" s="480"/>
      <c r="V9" s="462">
        <f>'Form XIV(f)'!$Z$39</f>
        <v>0</v>
      </c>
      <c r="W9" s="463"/>
      <c r="X9" s="463"/>
      <c r="Y9" s="463"/>
      <c r="Z9" s="461">
        <f>'Form XIV(f)'!$AD$39</f>
        <v>0</v>
      </c>
      <c r="AA9" s="461"/>
      <c r="AB9" s="329" t="b">
        <v>0</v>
      </c>
      <c r="AC9" s="481"/>
      <c r="AD9" s="481"/>
      <c r="AE9" s="481"/>
      <c r="AF9" s="481"/>
      <c r="AG9" s="479"/>
      <c r="AH9" s="479"/>
      <c r="AI9" s="4"/>
    </row>
    <row r="10" spans="1:35" ht="12.75" customHeight="1" x14ac:dyDescent="0.2">
      <c r="A10" s="4"/>
      <c r="B10" s="484" t="s">
        <v>410</v>
      </c>
      <c r="C10" s="484"/>
      <c r="D10" s="484"/>
      <c r="E10" s="484"/>
      <c r="F10" s="484"/>
      <c r="G10" s="484"/>
      <c r="H10" s="484"/>
      <c r="I10" s="484"/>
      <c r="J10" s="484"/>
      <c r="K10" s="484"/>
      <c r="L10" s="484"/>
      <c r="M10" s="484"/>
      <c r="N10" s="484"/>
      <c r="O10" s="484"/>
      <c r="P10" s="515" t="s">
        <v>419</v>
      </c>
      <c r="Q10" s="516"/>
      <c r="R10" s="457">
        <f>'Form XIV(g)'!$T$39</f>
        <v>0</v>
      </c>
      <c r="S10" s="458"/>
      <c r="T10" s="458"/>
      <c r="U10" s="480"/>
      <c r="V10" s="462">
        <f>'Form XIV(g)'!$Z$39</f>
        <v>0</v>
      </c>
      <c r="W10" s="463"/>
      <c r="X10" s="463"/>
      <c r="Y10" s="463"/>
      <c r="Z10" s="461">
        <f>'Form XIV(g)'!$AD$39</f>
        <v>0</v>
      </c>
      <c r="AA10" s="461"/>
      <c r="AB10" s="329" t="b">
        <v>0</v>
      </c>
      <c r="AC10" s="481"/>
      <c r="AD10" s="481"/>
      <c r="AE10" s="481"/>
      <c r="AF10" s="481"/>
      <c r="AG10" s="479"/>
      <c r="AH10" s="479"/>
      <c r="AI10" s="4"/>
    </row>
    <row r="11" spans="1:35" ht="12.75" customHeight="1" x14ac:dyDescent="0.2">
      <c r="A11" s="4"/>
      <c r="B11" s="484" t="s">
        <v>533</v>
      </c>
      <c r="C11" s="484"/>
      <c r="D11" s="484"/>
      <c r="E11" s="484"/>
      <c r="F11" s="484"/>
      <c r="G11" s="484"/>
      <c r="H11" s="484"/>
      <c r="I11" s="484"/>
      <c r="J11" s="484"/>
      <c r="K11" s="484"/>
      <c r="L11" s="484"/>
      <c r="M11" s="484"/>
      <c r="N11" s="484"/>
      <c r="O11" s="484"/>
      <c r="P11" s="518" t="s">
        <v>291</v>
      </c>
      <c r="Q11" s="519"/>
      <c r="R11" s="457">
        <f>'Form XV'!$T$35</f>
        <v>0</v>
      </c>
      <c r="S11" s="458"/>
      <c r="T11" s="458"/>
      <c r="U11" s="480"/>
      <c r="V11" s="462">
        <f>'Form XV'!$Z$35</f>
        <v>0</v>
      </c>
      <c r="W11" s="463"/>
      <c r="X11" s="463"/>
      <c r="Y11" s="463"/>
      <c r="Z11" s="461">
        <f>'Form XV'!$AD$35</f>
        <v>0</v>
      </c>
      <c r="AA11" s="461"/>
      <c r="AB11" s="329" t="b">
        <v>0</v>
      </c>
      <c r="AC11" s="481"/>
      <c r="AD11" s="481"/>
      <c r="AE11" s="481"/>
      <c r="AF11" s="481"/>
      <c r="AG11" s="479"/>
      <c r="AH11" s="479"/>
      <c r="AI11" s="4"/>
    </row>
    <row r="12" spans="1:35" ht="12.75" customHeight="1" x14ac:dyDescent="0.2">
      <c r="A12" s="4"/>
      <c r="B12" s="484" t="s">
        <v>56</v>
      </c>
      <c r="C12" s="484"/>
      <c r="D12" s="484"/>
      <c r="E12" s="484"/>
      <c r="F12" s="484"/>
      <c r="G12" s="484"/>
      <c r="H12" s="484"/>
      <c r="I12" s="484"/>
      <c r="J12" s="484"/>
      <c r="K12" s="484"/>
      <c r="L12" s="484"/>
      <c r="M12" s="484"/>
      <c r="N12" s="484"/>
      <c r="O12" s="484"/>
      <c r="P12" s="520" t="s">
        <v>292</v>
      </c>
      <c r="Q12" s="521"/>
      <c r="R12" s="457">
        <f>'Form XVI'!$T$36</f>
        <v>0</v>
      </c>
      <c r="S12" s="458"/>
      <c r="T12" s="458"/>
      <c r="U12" s="480"/>
      <c r="V12" s="462">
        <f>'Form XVI'!$Z$36</f>
        <v>0</v>
      </c>
      <c r="W12" s="463"/>
      <c r="X12" s="463"/>
      <c r="Y12" s="463"/>
      <c r="Z12" s="461">
        <f>'Form XVI'!$AD$36</f>
        <v>0</v>
      </c>
      <c r="AA12" s="461"/>
      <c r="AB12" s="329" t="b">
        <v>0</v>
      </c>
      <c r="AC12" s="481"/>
      <c r="AD12" s="481"/>
      <c r="AE12" s="481"/>
      <c r="AF12" s="481"/>
      <c r="AG12" s="479"/>
      <c r="AH12" s="479"/>
      <c r="AI12" s="4"/>
    </row>
    <row r="13" spans="1:35" ht="12.75" customHeight="1" x14ac:dyDescent="0.2">
      <c r="A13" s="4"/>
      <c r="B13" s="484" t="s">
        <v>535</v>
      </c>
      <c r="C13" s="484"/>
      <c r="D13" s="484"/>
      <c r="E13" s="484"/>
      <c r="F13" s="484"/>
      <c r="G13" s="484"/>
      <c r="H13" s="484"/>
      <c r="I13" s="484"/>
      <c r="J13" s="484"/>
      <c r="K13" s="484"/>
      <c r="L13" s="484"/>
      <c r="M13" s="484"/>
      <c r="N13" s="484"/>
      <c r="O13" s="484"/>
      <c r="P13" s="517" t="s">
        <v>293</v>
      </c>
      <c r="Q13" s="509"/>
      <c r="R13" s="457">
        <f>'Form XVII'!$T$36</f>
        <v>0</v>
      </c>
      <c r="S13" s="458"/>
      <c r="T13" s="458"/>
      <c r="U13" s="480"/>
      <c r="V13" s="462">
        <f>'Form XVII'!$Z$36</f>
        <v>0</v>
      </c>
      <c r="W13" s="463"/>
      <c r="X13" s="463"/>
      <c r="Y13" s="463"/>
      <c r="Z13" s="461">
        <f>'Form XVII'!$AD$36</f>
        <v>0</v>
      </c>
      <c r="AA13" s="461"/>
      <c r="AB13" s="329" t="b">
        <v>0</v>
      </c>
      <c r="AC13" s="481"/>
      <c r="AD13" s="481"/>
      <c r="AE13" s="481"/>
      <c r="AF13" s="481"/>
      <c r="AG13" s="479"/>
      <c r="AH13" s="479"/>
      <c r="AI13" s="4"/>
    </row>
    <row r="14" spans="1:35" ht="12.75" customHeight="1" x14ac:dyDescent="0.2">
      <c r="A14" s="4"/>
      <c r="B14" s="484" t="s">
        <v>752</v>
      </c>
      <c r="C14" s="484"/>
      <c r="D14" s="484"/>
      <c r="E14" s="484"/>
      <c r="F14" s="484"/>
      <c r="G14" s="484"/>
      <c r="H14" s="484"/>
      <c r="I14" s="484"/>
      <c r="J14" s="484"/>
      <c r="K14" s="484"/>
      <c r="L14" s="484"/>
      <c r="M14" s="484"/>
      <c r="N14" s="484"/>
      <c r="O14" s="484"/>
      <c r="P14" s="517" t="s">
        <v>294</v>
      </c>
      <c r="Q14" s="509"/>
      <c r="R14" s="457">
        <f>'Form XVIII'!$T$38</f>
        <v>0</v>
      </c>
      <c r="S14" s="458"/>
      <c r="T14" s="458"/>
      <c r="U14" s="480"/>
      <c r="V14" s="462">
        <f>'Form XVIII'!$Z$38</f>
        <v>0</v>
      </c>
      <c r="W14" s="463"/>
      <c r="X14" s="463"/>
      <c r="Y14" s="463"/>
      <c r="Z14" s="461">
        <f>'Form XVIII'!$AD$38</f>
        <v>0</v>
      </c>
      <c r="AA14" s="461"/>
      <c r="AB14" s="329" t="b">
        <v>0</v>
      </c>
      <c r="AC14" s="481"/>
      <c r="AD14" s="481"/>
      <c r="AE14" s="481"/>
      <c r="AF14" s="481"/>
      <c r="AG14" s="479"/>
      <c r="AH14" s="479"/>
      <c r="AI14" s="4"/>
    </row>
    <row r="15" spans="1:35" ht="12.75" customHeight="1" x14ac:dyDescent="0.2">
      <c r="A15" s="4"/>
      <c r="B15" s="504" t="s">
        <v>753</v>
      </c>
      <c r="C15" s="505"/>
      <c r="D15" s="505"/>
      <c r="E15" s="505"/>
      <c r="F15" s="505"/>
      <c r="G15" s="505"/>
      <c r="H15" s="505"/>
      <c r="I15" s="505"/>
      <c r="J15" s="505"/>
      <c r="K15" s="505"/>
      <c r="L15" s="505"/>
      <c r="M15" s="505"/>
      <c r="N15" s="505"/>
      <c r="O15" s="506"/>
      <c r="P15" s="509" t="s">
        <v>365</v>
      </c>
      <c r="Q15" s="510"/>
      <c r="R15" s="457">
        <f>'Form XVIII(a)'!$U$39</f>
        <v>0</v>
      </c>
      <c r="S15" s="458"/>
      <c r="T15" s="458"/>
      <c r="U15" s="480"/>
      <c r="V15" s="457">
        <f>'Form XVIII(a)'!$AA$39</f>
        <v>0</v>
      </c>
      <c r="W15" s="458"/>
      <c r="X15" s="458"/>
      <c r="Y15" s="480"/>
      <c r="Z15" s="513">
        <f>'Form XVIII(a)'!$AE$39</f>
        <v>0</v>
      </c>
      <c r="AA15" s="514"/>
      <c r="AB15" s="329" t="b">
        <v>0</v>
      </c>
      <c r="AC15" s="481"/>
      <c r="AD15" s="481"/>
      <c r="AE15" s="481"/>
      <c r="AF15" s="481"/>
      <c r="AG15" s="479"/>
      <c r="AH15" s="479"/>
      <c r="AI15" s="4"/>
    </row>
    <row r="16" spans="1:35" ht="12.75" customHeight="1" x14ac:dyDescent="0.2">
      <c r="A16" s="4"/>
      <c r="B16" s="504" t="s">
        <v>754</v>
      </c>
      <c r="C16" s="505"/>
      <c r="D16" s="505"/>
      <c r="E16" s="505"/>
      <c r="F16" s="505"/>
      <c r="G16" s="505"/>
      <c r="H16" s="505"/>
      <c r="I16" s="505"/>
      <c r="J16" s="505"/>
      <c r="K16" s="505"/>
      <c r="L16" s="505"/>
      <c r="M16" s="505"/>
      <c r="N16" s="505"/>
      <c r="O16" s="506"/>
      <c r="P16" s="509" t="s">
        <v>366</v>
      </c>
      <c r="Q16" s="510"/>
      <c r="R16" s="457">
        <f>'Form XVIII(b)'!$U$39</f>
        <v>0</v>
      </c>
      <c r="S16" s="458"/>
      <c r="T16" s="458"/>
      <c r="U16" s="480"/>
      <c r="V16" s="457">
        <f>'Form XVIII(b)'!$AA$39</f>
        <v>0</v>
      </c>
      <c r="W16" s="458"/>
      <c r="X16" s="458"/>
      <c r="Y16" s="480"/>
      <c r="Z16" s="513">
        <f>'Form XVIII(b)'!$AE$39</f>
        <v>0</v>
      </c>
      <c r="AA16" s="514"/>
      <c r="AB16" s="329" t="b">
        <v>0</v>
      </c>
      <c r="AC16" s="481"/>
      <c r="AD16" s="481"/>
      <c r="AE16" s="481"/>
      <c r="AF16" s="481"/>
      <c r="AG16" s="479"/>
      <c r="AH16" s="479"/>
      <c r="AI16" s="4"/>
    </row>
    <row r="17" spans="1:35" ht="12.75" customHeight="1" x14ac:dyDescent="0.2">
      <c r="A17" s="4"/>
      <c r="B17" s="504" t="s">
        <v>754</v>
      </c>
      <c r="C17" s="505"/>
      <c r="D17" s="505"/>
      <c r="E17" s="505"/>
      <c r="F17" s="505"/>
      <c r="G17" s="505"/>
      <c r="H17" s="505"/>
      <c r="I17" s="505"/>
      <c r="J17" s="505"/>
      <c r="K17" s="505"/>
      <c r="L17" s="505"/>
      <c r="M17" s="505"/>
      <c r="N17" s="505"/>
      <c r="O17" s="506"/>
      <c r="P17" s="509" t="s">
        <v>420</v>
      </c>
      <c r="Q17" s="510"/>
      <c r="R17" s="457">
        <f>'Form XVIII(c)'!$U$39</f>
        <v>0</v>
      </c>
      <c r="S17" s="458"/>
      <c r="T17" s="458"/>
      <c r="U17" s="480"/>
      <c r="V17" s="457">
        <f>'Form XVIII(c)'!$AA$39</f>
        <v>0</v>
      </c>
      <c r="W17" s="458"/>
      <c r="X17" s="458"/>
      <c r="Y17" s="480"/>
      <c r="Z17" s="513">
        <f>'Form XVIII(c)'!$AE$39</f>
        <v>0</v>
      </c>
      <c r="AA17" s="514"/>
      <c r="AB17" s="329" t="b">
        <v>0</v>
      </c>
      <c r="AC17" s="481"/>
      <c r="AD17" s="481"/>
      <c r="AE17" s="481"/>
      <c r="AF17" s="481"/>
      <c r="AG17" s="479"/>
      <c r="AH17" s="479"/>
      <c r="AI17" s="4"/>
    </row>
    <row r="18" spans="1:35" ht="12.75" customHeight="1" x14ac:dyDescent="0.2">
      <c r="A18" s="4"/>
      <c r="B18" s="504" t="s">
        <v>754</v>
      </c>
      <c r="C18" s="505"/>
      <c r="D18" s="505"/>
      <c r="E18" s="505"/>
      <c r="F18" s="505"/>
      <c r="G18" s="505"/>
      <c r="H18" s="505"/>
      <c r="I18" s="505"/>
      <c r="J18" s="505"/>
      <c r="K18" s="505"/>
      <c r="L18" s="505"/>
      <c r="M18" s="505"/>
      <c r="N18" s="505"/>
      <c r="O18" s="506"/>
      <c r="P18" s="509" t="s">
        <v>421</v>
      </c>
      <c r="Q18" s="510"/>
      <c r="R18" s="457">
        <f>'Form XVIII(d)'!$U$39</f>
        <v>0</v>
      </c>
      <c r="S18" s="458"/>
      <c r="T18" s="458"/>
      <c r="U18" s="480"/>
      <c r="V18" s="457">
        <f>'Form XVIII(d)'!$AA$39</f>
        <v>0</v>
      </c>
      <c r="W18" s="458"/>
      <c r="X18" s="458"/>
      <c r="Y18" s="480"/>
      <c r="Z18" s="513">
        <f>'Form XVIII(d)'!$AE$39</f>
        <v>0</v>
      </c>
      <c r="AA18" s="514"/>
      <c r="AB18" s="329" t="b">
        <v>0</v>
      </c>
      <c r="AC18" s="481"/>
      <c r="AD18" s="481"/>
      <c r="AE18" s="481"/>
      <c r="AF18" s="481"/>
      <c r="AG18" s="479"/>
      <c r="AH18" s="479"/>
      <c r="AI18" s="4"/>
    </row>
    <row r="19" spans="1:35" ht="12.75" customHeight="1" x14ac:dyDescent="0.2">
      <c r="A19" s="4"/>
      <c r="B19" s="504" t="s">
        <v>754</v>
      </c>
      <c r="C19" s="505"/>
      <c r="D19" s="505"/>
      <c r="E19" s="505"/>
      <c r="F19" s="505"/>
      <c r="G19" s="505"/>
      <c r="H19" s="505"/>
      <c r="I19" s="505"/>
      <c r="J19" s="505"/>
      <c r="K19" s="505"/>
      <c r="L19" s="505"/>
      <c r="M19" s="505"/>
      <c r="N19" s="505"/>
      <c r="O19" s="506"/>
      <c r="P19" s="509" t="s">
        <v>422</v>
      </c>
      <c r="Q19" s="510"/>
      <c r="R19" s="457">
        <f>'Form XVIII(e)'!$U$39</f>
        <v>0</v>
      </c>
      <c r="S19" s="458"/>
      <c r="T19" s="458"/>
      <c r="U19" s="480"/>
      <c r="V19" s="457">
        <f>'Form XVIII(e)'!$AA$39</f>
        <v>0</v>
      </c>
      <c r="W19" s="458"/>
      <c r="X19" s="458"/>
      <c r="Y19" s="480"/>
      <c r="Z19" s="513">
        <f>'Form XVIII(e)'!$AE$39</f>
        <v>0</v>
      </c>
      <c r="AA19" s="514"/>
      <c r="AB19" s="329" t="b">
        <v>0</v>
      </c>
      <c r="AC19" s="481"/>
      <c r="AD19" s="481"/>
      <c r="AE19" s="481"/>
      <c r="AF19" s="481"/>
      <c r="AG19" s="479"/>
      <c r="AH19" s="479"/>
      <c r="AI19" s="4"/>
    </row>
    <row r="20" spans="1:35" ht="12.75" customHeight="1" x14ac:dyDescent="0.2">
      <c r="A20" s="4"/>
      <c r="B20" s="504" t="s">
        <v>754</v>
      </c>
      <c r="C20" s="505"/>
      <c r="D20" s="505"/>
      <c r="E20" s="505"/>
      <c r="F20" s="505"/>
      <c r="G20" s="505"/>
      <c r="H20" s="505"/>
      <c r="I20" s="505"/>
      <c r="J20" s="505"/>
      <c r="K20" s="505"/>
      <c r="L20" s="505"/>
      <c r="M20" s="505"/>
      <c r="N20" s="505"/>
      <c r="O20" s="506"/>
      <c r="P20" s="509" t="s">
        <v>423</v>
      </c>
      <c r="Q20" s="510"/>
      <c r="R20" s="457">
        <f>'Form XVIII(f)'!$U$39</f>
        <v>0</v>
      </c>
      <c r="S20" s="458"/>
      <c r="T20" s="458"/>
      <c r="U20" s="480"/>
      <c r="V20" s="457">
        <f>'Form XVIII(f)'!$AA$39</f>
        <v>0</v>
      </c>
      <c r="W20" s="458"/>
      <c r="X20" s="458"/>
      <c r="Y20" s="480"/>
      <c r="Z20" s="513">
        <f>'Form XVIII(f)'!$AE$39</f>
        <v>0</v>
      </c>
      <c r="AA20" s="514"/>
      <c r="AB20" s="329" t="b">
        <v>0</v>
      </c>
      <c r="AC20" s="481"/>
      <c r="AD20" s="481"/>
      <c r="AE20" s="481"/>
      <c r="AF20" s="481"/>
      <c r="AG20" s="479"/>
      <c r="AH20" s="479"/>
      <c r="AI20" s="4"/>
    </row>
    <row r="21" spans="1:35" ht="12.75" customHeight="1" x14ac:dyDescent="0.2">
      <c r="A21" s="4"/>
      <c r="B21" s="504" t="s">
        <v>754</v>
      </c>
      <c r="C21" s="505"/>
      <c r="D21" s="505"/>
      <c r="E21" s="505"/>
      <c r="F21" s="505"/>
      <c r="G21" s="505"/>
      <c r="H21" s="505"/>
      <c r="I21" s="505"/>
      <c r="J21" s="505"/>
      <c r="K21" s="505"/>
      <c r="L21" s="505"/>
      <c r="M21" s="505"/>
      <c r="N21" s="505"/>
      <c r="O21" s="506"/>
      <c r="P21" s="509" t="s">
        <v>424</v>
      </c>
      <c r="Q21" s="510"/>
      <c r="R21" s="457">
        <f>'Form XVIII(g)'!$U$39</f>
        <v>0</v>
      </c>
      <c r="S21" s="458"/>
      <c r="T21" s="458"/>
      <c r="U21" s="480"/>
      <c r="V21" s="457">
        <f>'Form XVIII(g)'!$AA$39</f>
        <v>0</v>
      </c>
      <c r="W21" s="458"/>
      <c r="X21" s="458"/>
      <c r="Y21" s="480"/>
      <c r="Z21" s="513">
        <f>'Form XVIII(g)'!$AE$39</f>
        <v>0</v>
      </c>
      <c r="AA21" s="514"/>
      <c r="AB21" s="329" t="b">
        <v>0</v>
      </c>
      <c r="AC21" s="481"/>
      <c r="AD21" s="481"/>
      <c r="AE21" s="481"/>
      <c r="AF21" s="481"/>
      <c r="AG21" s="479"/>
      <c r="AH21" s="479"/>
      <c r="AI21" s="4"/>
    </row>
    <row r="22" spans="1:35" ht="12.75" customHeight="1" x14ac:dyDescent="0.2">
      <c r="A22" s="4"/>
      <c r="B22" s="504" t="s">
        <v>754</v>
      </c>
      <c r="C22" s="505"/>
      <c r="D22" s="505"/>
      <c r="E22" s="505"/>
      <c r="F22" s="505"/>
      <c r="G22" s="505"/>
      <c r="H22" s="505"/>
      <c r="I22" s="505"/>
      <c r="J22" s="505"/>
      <c r="K22" s="505"/>
      <c r="L22" s="505"/>
      <c r="M22" s="505"/>
      <c r="N22" s="505"/>
      <c r="O22" s="506"/>
      <c r="P22" s="509" t="s">
        <v>470</v>
      </c>
      <c r="Q22" s="510"/>
      <c r="R22" s="457">
        <f>'Form XVIII(h)'!$U$39</f>
        <v>0</v>
      </c>
      <c r="S22" s="458"/>
      <c r="T22" s="458"/>
      <c r="U22" s="480"/>
      <c r="V22" s="457">
        <f>'Form XVIII(h)'!$AA$39</f>
        <v>0</v>
      </c>
      <c r="W22" s="458"/>
      <c r="X22" s="458"/>
      <c r="Y22" s="480"/>
      <c r="Z22" s="513">
        <f>'Form XVIII(h)'!$AE$39</f>
        <v>0</v>
      </c>
      <c r="AA22" s="514"/>
      <c r="AB22" s="329" t="b">
        <v>0</v>
      </c>
      <c r="AC22" s="481"/>
      <c r="AD22" s="481"/>
      <c r="AE22" s="481"/>
      <c r="AF22" s="481"/>
      <c r="AG22" s="479"/>
      <c r="AH22" s="479"/>
      <c r="AI22" s="4"/>
    </row>
    <row r="23" spans="1:35" ht="12.75" customHeight="1" x14ac:dyDescent="0.2">
      <c r="A23" s="4"/>
      <c r="B23" s="504" t="s">
        <v>537</v>
      </c>
      <c r="C23" s="505"/>
      <c r="D23" s="505"/>
      <c r="E23" s="505"/>
      <c r="F23" s="505"/>
      <c r="G23" s="505"/>
      <c r="H23" s="505"/>
      <c r="I23" s="505"/>
      <c r="J23" s="505"/>
      <c r="K23" s="505"/>
      <c r="L23" s="505"/>
      <c r="M23" s="505"/>
      <c r="N23" s="505"/>
      <c r="O23" s="506"/>
      <c r="P23" s="509" t="s">
        <v>295</v>
      </c>
      <c r="Q23" s="510"/>
      <c r="R23" s="457">
        <f>'Form XIX'!$T$36</f>
        <v>0</v>
      </c>
      <c r="S23" s="458"/>
      <c r="T23" s="458"/>
      <c r="U23" s="480"/>
      <c r="V23" s="457">
        <f>'Form XIX'!$Z$36</f>
        <v>0</v>
      </c>
      <c r="W23" s="458"/>
      <c r="X23" s="458"/>
      <c r="Y23" s="480"/>
      <c r="Z23" s="513">
        <f>'Form XIX'!$AD$36</f>
        <v>0</v>
      </c>
      <c r="AA23" s="514"/>
      <c r="AB23" s="329" t="b">
        <v>0</v>
      </c>
      <c r="AC23" s="481"/>
      <c r="AD23" s="481"/>
      <c r="AE23" s="481"/>
      <c r="AF23" s="481"/>
      <c r="AG23" s="479"/>
      <c r="AH23" s="479"/>
      <c r="AI23" s="4"/>
    </row>
    <row r="24" spans="1:35" ht="12.75" customHeight="1" x14ac:dyDescent="0.2">
      <c r="A24" s="4"/>
      <c r="B24" s="504" t="s">
        <v>755</v>
      </c>
      <c r="C24" s="505"/>
      <c r="D24" s="505"/>
      <c r="E24" s="505"/>
      <c r="F24" s="505"/>
      <c r="G24" s="505"/>
      <c r="H24" s="505"/>
      <c r="I24" s="505"/>
      <c r="J24" s="505"/>
      <c r="K24" s="505"/>
      <c r="L24" s="505"/>
      <c r="M24" s="505"/>
      <c r="N24" s="505"/>
      <c r="O24" s="506"/>
      <c r="P24" s="509" t="s">
        <v>297</v>
      </c>
      <c r="Q24" s="510"/>
      <c r="R24" s="457">
        <f>'Form XX'!$T$36</f>
        <v>0</v>
      </c>
      <c r="S24" s="458"/>
      <c r="T24" s="458"/>
      <c r="U24" s="480"/>
      <c r="V24" s="457">
        <f>'Form XX'!$Z$36</f>
        <v>0</v>
      </c>
      <c r="W24" s="458"/>
      <c r="X24" s="458"/>
      <c r="Y24" s="480"/>
      <c r="Z24" s="513">
        <f>'Form XX'!$AD$36</f>
        <v>0</v>
      </c>
      <c r="AA24" s="514"/>
      <c r="AB24" s="329" t="b">
        <v>0</v>
      </c>
      <c r="AC24" s="481"/>
      <c r="AD24" s="481"/>
      <c r="AE24" s="481"/>
      <c r="AF24" s="481"/>
      <c r="AG24" s="479"/>
      <c r="AH24" s="479"/>
      <c r="AI24" s="4"/>
    </row>
    <row r="25" spans="1:35" ht="12.75" customHeight="1" x14ac:dyDescent="0.2">
      <c r="A25" s="4"/>
      <c r="B25" s="504" t="s">
        <v>756</v>
      </c>
      <c r="C25" s="505"/>
      <c r="D25" s="505"/>
      <c r="E25" s="505"/>
      <c r="F25" s="505"/>
      <c r="G25" s="505"/>
      <c r="H25" s="505"/>
      <c r="I25" s="505"/>
      <c r="J25" s="505"/>
      <c r="K25" s="505"/>
      <c r="L25" s="505"/>
      <c r="M25" s="505"/>
      <c r="N25" s="505"/>
      <c r="O25" s="506"/>
      <c r="P25" s="507" t="s">
        <v>298</v>
      </c>
      <c r="Q25" s="508"/>
      <c r="R25" s="457">
        <f>'Form XXI'!$T$36</f>
        <v>0</v>
      </c>
      <c r="S25" s="458"/>
      <c r="T25" s="458"/>
      <c r="U25" s="480"/>
      <c r="V25" s="457">
        <f>'Form XXI'!$Z$36</f>
        <v>0</v>
      </c>
      <c r="W25" s="458"/>
      <c r="X25" s="458"/>
      <c r="Y25" s="480"/>
      <c r="Z25" s="513">
        <f>'Form XXI'!$AD$36</f>
        <v>0</v>
      </c>
      <c r="AA25" s="514"/>
      <c r="AB25" s="329" t="b">
        <v>0</v>
      </c>
      <c r="AC25" s="481"/>
      <c r="AD25" s="481"/>
      <c r="AE25" s="481"/>
      <c r="AF25" s="481"/>
      <c r="AG25" s="479"/>
      <c r="AH25" s="479"/>
      <c r="AI25" s="4"/>
    </row>
    <row r="26" spans="1:35" ht="12.75" customHeight="1" x14ac:dyDescent="0.2">
      <c r="A26" s="4"/>
      <c r="B26" s="504" t="s">
        <v>757</v>
      </c>
      <c r="C26" s="505"/>
      <c r="D26" s="505"/>
      <c r="E26" s="505"/>
      <c r="F26" s="505"/>
      <c r="G26" s="505"/>
      <c r="H26" s="505"/>
      <c r="I26" s="505"/>
      <c r="J26" s="505"/>
      <c r="K26" s="505"/>
      <c r="L26" s="505"/>
      <c r="M26" s="505"/>
      <c r="N26" s="505"/>
      <c r="O26" s="506"/>
      <c r="P26" s="507" t="s">
        <v>367</v>
      </c>
      <c r="Q26" s="508"/>
      <c r="R26" s="457">
        <f>'Form XXI(a)'!$T$36</f>
        <v>0</v>
      </c>
      <c r="S26" s="458"/>
      <c r="T26" s="458"/>
      <c r="U26" s="480"/>
      <c r="V26" s="457">
        <f>'Form XXI(a)'!$Z$36</f>
        <v>0</v>
      </c>
      <c r="W26" s="458"/>
      <c r="X26" s="458"/>
      <c r="Y26" s="480"/>
      <c r="Z26" s="513">
        <f>'Form XXI(a)'!$AD$36</f>
        <v>0</v>
      </c>
      <c r="AA26" s="514"/>
      <c r="AB26" s="329" t="b">
        <v>0</v>
      </c>
      <c r="AC26" s="481"/>
      <c r="AD26" s="481"/>
      <c r="AE26" s="481"/>
      <c r="AF26" s="481"/>
      <c r="AG26" s="479"/>
      <c r="AH26" s="479"/>
      <c r="AI26" s="4"/>
    </row>
    <row r="27" spans="1:35" ht="12.75" customHeight="1" x14ac:dyDescent="0.2">
      <c r="A27" s="4"/>
      <c r="B27" s="504" t="s">
        <v>757</v>
      </c>
      <c r="C27" s="505"/>
      <c r="D27" s="505"/>
      <c r="E27" s="505"/>
      <c r="F27" s="505"/>
      <c r="G27" s="505"/>
      <c r="H27" s="505"/>
      <c r="I27" s="505"/>
      <c r="J27" s="505"/>
      <c r="K27" s="505"/>
      <c r="L27" s="505"/>
      <c r="M27" s="505"/>
      <c r="N27" s="505"/>
      <c r="O27" s="506"/>
      <c r="P27" s="507" t="s">
        <v>368</v>
      </c>
      <c r="Q27" s="508"/>
      <c r="R27" s="457">
        <f>'Form XXI(b)'!$T$36</f>
        <v>0</v>
      </c>
      <c r="S27" s="458"/>
      <c r="T27" s="458"/>
      <c r="U27" s="480"/>
      <c r="V27" s="457">
        <f>'Form XXI(b)'!$Z$36</f>
        <v>0</v>
      </c>
      <c r="W27" s="458"/>
      <c r="X27" s="458"/>
      <c r="Y27" s="480"/>
      <c r="Z27" s="513">
        <f>'Form XXI(b)'!$AD$36</f>
        <v>0</v>
      </c>
      <c r="AA27" s="514"/>
      <c r="AB27" s="329" t="b">
        <v>0</v>
      </c>
      <c r="AC27" s="481"/>
      <c r="AD27" s="481"/>
      <c r="AE27" s="481"/>
      <c r="AF27" s="481"/>
      <c r="AG27" s="479"/>
      <c r="AH27" s="479"/>
      <c r="AI27" s="4"/>
    </row>
    <row r="28" spans="1:35" ht="12.75" customHeight="1" x14ac:dyDescent="0.2">
      <c r="A28" s="4"/>
      <c r="B28" s="504" t="s">
        <v>757</v>
      </c>
      <c r="C28" s="505"/>
      <c r="D28" s="505"/>
      <c r="E28" s="505"/>
      <c r="F28" s="505"/>
      <c r="G28" s="505"/>
      <c r="H28" s="505"/>
      <c r="I28" s="505"/>
      <c r="J28" s="505"/>
      <c r="K28" s="505"/>
      <c r="L28" s="505"/>
      <c r="M28" s="505"/>
      <c r="N28" s="505"/>
      <c r="O28" s="506"/>
      <c r="P28" s="507" t="s">
        <v>369</v>
      </c>
      <c r="Q28" s="508"/>
      <c r="R28" s="457">
        <f>'Form XXI(c)'!$T$36</f>
        <v>0</v>
      </c>
      <c r="S28" s="458"/>
      <c r="T28" s="458"/>
      <c r="U28" s="480"/>
      <c r="V28" s="457">
        <f>'Form XXI(c)'!$Z$36</f>
        <v>0</v>
      </c>
      <c r="W28" s="458"/>
      <c r="X28" s="458"/>
      <c r="Y28" s="480"/>
      <c r="Z28" s="513">
        <f>'Form XXI(c)'!$AD$36</f>
        <v>0</v>
      </c>
      <c r="AA28" s="514"/>
      <c r="AB28" s="329" t="b">
        <v>0</v>
      </c>
      <c r="AC28" s="481"/>
      <c r="AD28" s="481"/>
      <c r="AE28" s="481"/>
      <c r="AF28" s="481"/>
      <c r="AG28" s="479"/>
      <c r="AH28" s="479"/>
      <c r="AI28" s="4"/>
    </row>
    <row r="29" spans="1:35" ht="12.75" customHeight="1" x14ac:dyDescent="0.2">
      <c r="A29" s="4"/>
      <c r="B29" s="504" t="s">
        <v>757</v>
      </c>
      <c r="C29" s="505"/>
      <c r="D29" s="505"/>
      <c r="E29" s="505"/>
      <c r="F29" s="505"/>
      <c r="G29" s="505"/>
      <c r="H29" s="505"/>
      <c r="I29" s="505"/>
      <c r="J29" s="505"/>
      <c r="K29" s="505"/>
      <c r="L29" s="505"/>
      <c r="M29" s="505"/>
      <c r="N29" s="505"/>
      <c r="O29" s="506"/>
      <c r="P29" s="507" t="s">
        <v>471</v>
      </c>
      <c r="Q29" s="508"/>
      <c r="R29" s="457">
        <f>'Form XXI(d)'!$T$36</f>
        <v>0</v>
      </c>
      <c r="S29" s="458"/>
      <c r="T29" s="458"/>
      <c r="U29" s="480"/>
      <c r="V29" s="457">
        <f>'Form XXI(d)'!$Z$36</f>
        <v>0</v>
      </c>
      <c r="W29" s="458"/>
      <c r="X29" s="458"/>
      <c r="Y29" s="480"/>
      <c r="Z29" s="513">
        <f>'Form XXI(d)'!$AD$36</f>
        <v>0</v>
      </c>
      <c r="AA29" s="514"/>
      <c r="AB29" s="329" t="b">
        <v>0</v>
      </c>
      <c r="AC29" s="481"/>
      <c r="AD29" s="481"/>
      <c r="AE29" s="481"/>
      <c r="AF29" s="481"/>
      <c r="AG29" s="479"/>
      <c r="AH29" s="479"/>
      <c r="AI29" s="4"/>
    </row>
    <row r="30" spans="1:35" ht="12.75" customHeight="1" x14ac:dyDescent="0.2">
      <c r="A30" s="4"/>
      <c r="B30" s="504" t="s">
        <v>757</v>
      </c>
      <c r="C30" s="505"/>
      <c r="D30" s="505"/>
      <c r="E30" s="505"/>
      <c r="F30" s="505"/>
      <c r="G30" s="505"/>
      <c r="H30" s="505"/>
      <c r="I30" s="505"/>
      <c r="J30" s="505"/>
      <c r="K30" s="505"/>
      <c r="L30" s="505"/>
      <c r="M30" s="505"/>
      <c r="N30" s="505"/>
      <c r="O30" s="506"/>
      <c r="P30" s="507" t="s">
        <v>472</v>
      </c>
      <c r="Q30" s="508"/>
      <c r="R30" s="457">
        <f>'Form XXI(e)'!$T$36</f>
        <v>0</v>
      </c>
      <c r="S30" s="458"/>
      <c r="T30" s="458"/>
      <c r="U30" s="480"/>
      <c r="V30" s="457">
        <f>'Form XXI(e)'!$Z$36</f>
        <v>0</v>
      </c>
      <c r="W30" s="458"/>
      <c r="X30" s="458"/>
      <c r="Y30" s="480"/>
      <c r="Z30" s="513">
        <f>'Form XXI(e)'!$AD$36</f>
        <v>0</v>
      </c>
      <c r="AA30" s="514"/>
      <c r="AB30" s="329" t="b">
        <v>0</v>
      </c>
      <c r="AC30" s="481"/>
      <c r="AD30" s="481"/>
      <c r="AE30" s="481"/>
      <c r="AF30" s="481"/>
      <c r="AG30" s="479"/>
      <c r="AH30" s="479"/>
      <c r="AI30" s="4"/>
    </row>
    <row r="31" spans="1:35" ht="12.75" customHeight="1" x14ac:dyDescent="0.2">
      <c r="A31" s="4"/>
      <c r="B31" s="504" t="s">
        <v>757</v>
      </c>
      <c r="C31" s="505"/>
      <c r="D31" s="505"/>
      <c r="E31" s="505"/>
      <c r="F31" s="505"/>
      <c r="G31" s="505"/>
      <c r="H31" s="505"/>
      <c r="I31" s="505"/>
      <c r="J31" s="505"/>
      <c r="K31" s="505"/>
      <c r="L31" s="505"/>
      <c r="M31" s="505"/>
      <c r="N31" s="505"/>
      <c r="O31" s="506"/>
      <c r="P31" s="507" t="s">
        <v>473</v>
      </c>
      <c r="Q31" s="508"/>
      <c r="R31" s="457">
        <f>'Form XXI(f)'!$T$36</f>
        <v>0</v>
      </c>
      <c r="S31" s="458"/>
      <c r="T31" s="458"/>
      <c r="U31" s="480"/>
      <c r="V31" s="457">
        <f>'Form XXI(f)'!$Z$36</f>
        <v>0</v>
      </c>
      <c r="W31" s="458"/>
      <c r="X31" s="458"/>
      <c r="Y31" s="480"/>
      <c r="Z31" s="513">
        <f>'Form XXI(f)'!$AD$36</f>
        <v>0</v>
      </c>
      <c r="AA31" s="514"/>
      <c r="AB31" s="329" t="b">
        <v>0</v>
      </c>
      <c r="AC31" s="481"/>
      <c r="AD31" s="481"/>
      <c r="AE31" s="481"/>
      <c r="AF31" s="481"/>
      <c r="AG31" s="479"/>
      <c r="AH31" s="479"/>
      <c r="AI31" s="4"/>
    </row>
    <row r="32" spans="1:35" ht="12.75" customHeight="1" x14ac:dyDescent="0.2">
      <c r="A32" s="4"/>
      <c r="B32" s="504" t="s">
        <v>757</v>
      </c>
      <c r="C32" s="505"/>
      <c r="D32" s="505"/>
      <c r="E32" s="505"/>
      <c r="F32" s="505"/>
      <c r="G32" s="505"/>
      <c r="H32" s="505"/>
      <c r="I32" s="505"/>
      <c r="J32" s="505"/>
      <c r="K32" s="505"/>
      <c r="L32" s="505"/>
      <c r="M32" s="505"/>
      <c r="N32" s="505"/>
      <c r="O32" s="506"/>
      <c r="P32" s="507" t="s">
        <v>474</v>
      </c>
      <c r="Q32" s="508"/>
      <c r="R32" s="457">
        <f>'Form XXI(g)'!$T$36</f>
        <v>0</v>
      </c>
      <c r="S32" s="458"/>
      <c r="T32" s="458"/>
      <c r="U32" s="480"/>
      <c r="V32" s="457">
        <f>'Form XXI(g)'!$Z$36</f>
        <v>0</v>
      </c>
      <c r="W32" s="458"/>
      <c r="X32" s="458"/>
      <c r="Y32" s="480"/>
      <c r="Z32" s="513">
        <f>'Form XXI(g)'!$AD$36</f>
        <v>0</v>
      </c>
      <c r="AA32" s="514"/>
      <c r="AB32" s="329" t="b">
        <v>0</v>
      </c>
      <c r="AC32" s="481"/>
      <c r="AD32" s="481"/>
      <c r="AE32" s="481"/>
      <c r="AF32" s="481"/>
      <c r="AG32" s="479"/>
      <c r="AH32" s="479"/>
      <c r="AI32" s="4"/>
    </row>
    <row r="33" spans="1:35" ht="12.75" customHeight="1" x14ac:dyDescent="0.2">
      <c r="A33" s="4"/>
      <c r="B33" s="504" t="s">
        <v>342</v>
      </c>
      <c r="C33" s="505"/>
      <c r="D33" s="505"/>
      <c r="E33" s="505"/>
      <c r="F33" s="505"/>
      <c r="G33" s="505"/>
      <c r="H33" s="505"/>
      <c r="I33" s="505"/>
      <c r="J33" s="505"/>
      <c r="K33" s="505"/>
      <c r="L33" s="505"/>
      <c r="M33" s="505"/>
      <c r="N33" s="505"/>
      <c r="O33" s="506"/>
      <c r="P33" s="502" t="s">
        <v>300</v>
      </c>
      <c r="Q33" s="503"/>
      <c r="R33" s="457">
        <f>'Form XXII'!$T$36</f>
        <v>0</v>
      </c>
      <c r="S33" s="458"/>
      <c r="T33" s="458"/>
      <c r="U33" s="480"/>
      <c r="V33" s="457">
        <f>'Form XXII'!$Z$36</f>
        <v>0</v>
      </c>
      <c r="W33" s="458"/>
      <c r="X33" s="458"/>
      <c r="Y33" s="480"/>
      <c r="Z33" s="513">
        <f>'Form XXII'!$AD$36</f>
        <v>0</v>
      </c>
      <c r="AA33" s="514"/>
      <c r="AB33" s="329" t="b">
        <v>0</v>
      </c>
      <c r="AC33" s="481"/>
      <c r="AD33" s="481"/>
      <c r="AE33" s="481"/>
      <c r="AF33" s="481"/>
      <c r="AG33" s="479"/>
      <c r="AH33" s="479"/>
      <c r="AI33" s="4"/>
    </row>
    <row r="34" spans="1:35" ht="12.75" customHeight="1" x14ac:dyDescent="0.2">
      <c r="A34" s="4"/>
      <c r="B34" s="504" t="s">
        <v>759</v>
      </c>
      <c r="C34" s="505"/>
      <c r="D34" s="505"/>
      <c r="E34" s="505"/>
      <c r="F34" s="505"/>
      <c r="G34" s="505"/>
      <c r="H34" s="505"/>
      <c r="I34" s="505"/>
      <c r="J34" s="505"/>
      <c r="K34" s="505"/>
      <c r="L34" s="505"/>
      <c r="M34" s="505"/>
      <c r="N34" s="505"/>
      <c r="O34" s="506"/>
      <c r="P34" s="511" t="s">
        <v>301</v>
      </c>
      <c r="Q34" s="512"/>
      <c r="R34" s="457">
        <f>'Form XXIII'!$T$47</f>
        <v>0</v>
      </c>
      <c r="S34" s="458"/>
      <c r="T34" s="458"/>
      <c r="U34" s="480"/>
      <c r="V34" s="457">
        <f>'Form XXIII'!$Z$47</f>
        <v>0</v>
      </c>
      <c r="W34" s="458"/>
      <c r="X34" s="458"/>
      <c r="Y34" s="480"/>
      <c r="Z34" s="513">
        <f>'Form XXIII'!$AD$47</f>
        <v>0</v>
      </c>
      <c r="AA34" s="514"/>
      <c r="AB34" s="329" t="b">
        <v>0</v>
      </c>
      <c r="AC34" s="481"/>
      <c r="AD34" s="481"/>
      <c r="AE34" s="481"/>
      <c r="AF34" s="481"/>
      <c r="AG34" s="479"/>
      <c r="AH34" s="479"/>
      <c r="AI34" s="4"/>
    </row>
    <row r="35" spans="1:35" ht="12.75" customHeight="1" x14ac:dyDescent="0.2">
      <c r="A35" s="4"/>
      <c r="B35" s="504" t="s">
        <v>761</v>
      </c>
      <c r="C35" s="505"/>
      <c r="D35" s="505"/>
      <c r="E35" s="505"/>
      <c r="F35" s="505"/>
      <c r="G35" s="505"/>
      <c r="H35" s="505"/>
      <c r="I35" s="505"/>
      <c r="J35" s="505"/>
      <c r="K35" s="505"/>
      <c r="L35" s="505"/>
      <c r="M35" s="505"/>
      <c r="N35" s="505"/>
      <c r="O35" s="506"/>
      <c r="P35" s="511" t="s">
        <v>439</v>
      </c>
      <c r="Q35" s="512"/>
      <c r="R35" s="457">
        <f>'Form XXIII (a)'!$T$45</f>
        <v>0</v>
      </c>
      <c r="S35" s="458"/>
      <c r="T35" s="458"/>
      <c r="U35" s="480"/>
      <c r="V35" s="457">
        <f>'Form XXIII (a)'!$Z$45</f>
        <v>0</v>
      </c>
      <c r="W35" s="458"/>
      <c r="X35" s="458"/>
      <c r="Y35" s="480"/>
      <c r="Z35" s="513">
        <f>'Form XXIII (a)'!$AD$45</f>
        <v>0</v>
      </c>
      <c r="AA35" s="514"/>
      <c r="AB35" s="329" t="b">
        <v>0</v>
      </c>
      <c r="AC35" s="481"/>
      <c r="AD35" s="481"/>
      <c r="AE35" s="481"/>
      <c r="AF35" s="481"/>
      <c r="AG35" s="479"/>
      <c r="AH35" s="479"/>
      <c r="AI35" s="4"/>
    </row>
    <row r="36" spans="1:35" ht="12.75" customHeight="1" x14ac:dyDescent="0.2">
      <c r="A36" s="4"/>
      <c r="B36" s="504" t="s">
        <v>762</v>
      </c>
      <c r="C36" s="505"/>
      <c r="D36" s="505"/>
      <c r="E36" s="505"/>
      <c r="F36" s="505"/>
      <c r="G36" s="505"/>
      <c r="H36" s="505"/>
      <c r="I36" s="505"/>
      <c r="J36" s="505"/>
      <c r="K36" s="505"/>
      <c r="L36" s="505"/>
      <c r="M36" s="505"/>
      <c r="N36" s="505"/>
      <c r="O36" s="506"/>
      <c r="P36" s="511" t="s">
        <v>637</v>
      </c>
      <c r="Q36" s="512"/>
      <c r="R36" s="457">
        <f>'Form XXIII (b)'!$T$38</f>
        <v>0</v>
      </c>
      <c r="S36" s="458"/>
      <c r="T36" s="458"/>
      <c r="U36" s="480"/>
      <c r="V36" s="457">
        <f>'Form XXIII (b)'!$Z$38</f>
        <v>0</v>
      </c>
      <c r="W36" s="458"/>
      <c r="X36" s="458"/>
      <c r="Y36" s="480"/>
      <c r="Z36" s="513">
        <f>'Form XXIII (b)'!$AD$38</f>
        <v>0</v>
      </c>
      <c r="AA36" s="514"/>
      <c r="AB36" s="329" t="b">
        <v>0</v>
      </c>
      <c r="AC36" s="481"/>
      <c r="AD36" s="481"/>
      <c r="AE36" s="481"/>
      <c r="AF36" s="481"/>
      <c r="AG36" s="479"/>
      <c r="AH36" s="479"/>
      <c r="AI36" s="4"/>
    </row>
    <row r="37" spans="1:35" x14ac:dyDescent="0.2">
      <c r="A37" s="7"/>
      <c r="B37" s="498"/>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8"/>
      <c r="AA37" s="498"/>
      <c r="AB37" s="498"/>
      <c r="AC37" s="498"/>
      <c r="AD37" s="498"/>
      <c r="AE37" s="498"/>
      <c r="AF37" s="498"/>
      <c r="AG37" s="498"/>
      <c r="AH37" s="498"/>
      <c r="AI37" s="4"/>
    </row>
    <row r="38" spans="1:35" s="1" customFormat="1" x14ac:dyDescent="0.2">
      <c r="A38" s="376" t="s">
        <v>355</v>
      </c>
      <c r="B38" s="376"/>
      <c r="C38" s="376"/>
      <c r="D38" s="377">
        <f>'Form I'!$D$34</f>
        <v>0</v>
      </c>
      <c r="E38" s="499"/>
      <c r="F38" s="499"/>
      <c r="G38" s="500"/>
      <c r="H38" s="380" t="s">
        <v>352</v>
      </c>
      <c r="I38" s="357"/>
      <c r="J38" s="357"/>
      <c r="K38" s="357"/>
      <c r="L38" s="381"/>
      <c r="M38" s="501">
        <f>'Form I'!$M$34</f>
        <v>0</v>
      </c>
      <c r="N38" s="499"/>
      <c r="O38" s="499"/>
      <c r="P38" s="500"/>
      <c r="Q38" s="359" t="s">
        <v>2</v>
      </c>
      <c r="R38" s="359"/>
      <c r="S38" s="359"/>
      <c r="T38" s="443"/>
      <c r="U38" s="444"/>
      <c r="V38" s="385" t="s">
        <v>354</v>
      </c>
      <c r="W38" s="357"/>
      <c r="X38" s="357"/>
      <c r="Y38" s="381"/>
      <c r="Z38" s="443"/>
      <c r="AA38" s="445"/>
      <c r="AB38" s="359" t="s">
        <v>0</v>
      </c>
      <c r="AC38" s="359"/>
      <c r="AD38" s="440"/>
      <c r="AE38" s="441"/>
      <c r="AF38" s="441"/>
      <c r="AG38" s="441"/>
      <c r="AH38" s="442"/>
      <c r="AI38" s="11"/>
    </row>
  </sheetData>
  <sheetProtection sheet="1" selectLockedCells="1"/>
  <mergeCells count="229">
    <mergeCell ref="AG32:AH32"/>
    <mergeCell ref="AG20:AH20"/>
    <mergeCell ref="V29:Y29"/>
    <mergeCell ref="R31:U31"/>
    <mergeCell ref="V31:Y31"/>
    <mergeCell ref="Z31:AA31"/>
    <mergeCell ref="AG27:AH27"/>
    <mergeCell ref="R26:U26"/>
    <mergeCell ref="V24:Y24"/>
    <mergeCell ref="R20:U20"/>
    <mergeCell ref="V20:Y20"/>
    <mergeCell ref="Z20:AA20"/>
    <mergeCell ref="R21:U21"/>
    <mergeCell ref="Z27:AA27"/>
    <mergeCell ref="Z25:AA25"/>
    <mergeCell ref="AC31:AF31"/>
    <mergeCell ref="AG31:AH31"/>
    <mergeCell ref="V23:Y23"/>
    <mergeCell ref="Z23:AA23"/>
    <mergeCell ref="R23:U23"/>
    <mergeCell ref="Z26:AA26"/>
    <mergeCell ref="AC30:AF30"/>
    <mergeCell ref="V22:Y22"/>
    <mergeCell ref="AG30:AH30"/>
    <mergeCell ref="P18:Q18"/>
    <mergeCell ref="R18:U18"/>
    <mergeCell ref="V18:Y18"/>
    <mergeCell ref="Z18:AA18"/>
    <mergeCell ref="AC18:AF18"/>
    <mergeCell ref="R22:U22"/>
    <mergeCell ref="P20:Q20"/>
    <mergeCell ref="P21:Q21"/>
    <mergeCell ref="AC32:AF32"/>
    <mergeCell ref="Z30:AA30"/>
    <mergeCell ref="Z24:AA24"/>
    <mergeCell ref="Z21:AA21"/>
    <mergeCell ref="AC22:AF22"/>
    <mergeCell ref="Z22:AA22"/>
    <mergeCell ref="Z28:AA28"/>
    <mergeCell ref="P32:Q32"/>
    <mergeCell ref="R30:U30"/>
    <mergeCell ref="V30:Y30"/>
    <mergeCell ref="R29:U29"/>
    <mergeCell ref="P27:Q27"/>
    <mergeCell ref="V27:Y27"/>
    <mergeCell ref="V26:Y26"/>
    <mergeCell ref="P10:Q10"/>
    <mergeCell ref="R10:U10"/>
    <mergeCell ref="V10:Y10"/>
    <mergeCell ref="B17:O17"/>
    <mergeCell ref="P17:Q17"/>
    <mergeCell ref="R17:U17"/>
    <mergeCell ref="R15:U15"/>
    <mergeCell ref="V13:Y13"/>
    <mergeCell ref="P15:Q15"/>
    <mergeCell ref="V16:Y16"/>
    <mergeCell ref="R16:U16"/>
    <mergeCell ref="V15:Y15"/>
    <mergeCell ref="AG19:AH19"/>
    <mergeCell ref="P19:Q19"/>
    <mergeCell ref="Z17:AA17"/>
    <mergeCell ref="V17:Y17"/>
    <mergeCell ref="AC20:AF20"/>
    <mergeCell ref="AC27:AF27"/>
    <mergeCell ref="P22:Q22"/>
    <mergeCell ref="Z36:AA36"/>
    <mergeCell ref="AG17:AH17"/>
    <mergeCell ref="AC21:AF21"/>
    <mergeCell ref="AG21:AH21"/>
    <mergeCell ref="AG33:AH33"/>
    <mergeCell ref="AC33:AF33"/>
    <mergeCell ref="Z32:AA32"/>
    <mergeCell ref="Z35:AA35"/>
    <mergeCell ref="Z33:AA33"/>
    <mergeCell ref="Z34:AA34"/>
    <mergeCell ref="AG36:AH36"/>
    <mergeCell ref="AC36:AF36"/>
    <mergeCell ref="AG34:AH34"/>
    <mergeCell ref="AC34:AF34"/>
    <mergeCell ref="AC35:AF35"/>
    <mergeCell ref="AG35:AH35"/>
    <mergeCell ref="Z19:AA19"/>
    <mergeCell ref="AC17:AF17"/>
    <mergeCell ref="AC19:AF19"/>
    <mergeCell ref="Z29:AA29"/>
    <mergeCell ref="AC29:AF29"/>
    <mergeCell ref="AG29:AH29"/>
    <mergeCell ref="P35:Q35"/>
    <mergeCell ref="AG8:AH8"/>
    <mergeCell ref="AG9:AH9"/>
    <mergeCell ref="AC8:AF8"/>
    <mergeCell ref="P28:Q28"/>
    <mergeCell ref="P11:Q11"/>
    <mergeCell ref="P12:Q12"/>
    <mergeCell ref="P13:Q13"/>
    <mergeCell ref="P8:Q8"/>
    <mergeCell ref="P9:Q9"/>
    <mergeCell ref="AC15:AF15"/>
    <mergeCell ref="AC16:AF16"/>
    <mergeCell ref="AG23:AH23"/>
    <mergeCell ref="Z13:AA13"/>
    <mergeCell ref="V14:Y14"/>
    <mergeCell ref="Z14:AA14"/>
    <mergeCell ref="AG16:AH16"/>
    <mergeCell ref="AC25:AF25"/>
    <mergeCell ref="AC26:AF26"/>
    <mergeCell ref="AG24:AH24"/>
    <mergeCell ref="AC23:AF23"/>
    <mergeCell ref="AC24:AF24"/>
    <mergeCell ref="AG25:AH25"/>
    <mergeCell ref="AG26:AH26"/>
    <mergeCell ref="V8:Y8"/>
    <mergeCell ref="Z8:AA8"/>
    <mergeCell ref="AG14:AH14"/>
    <mergeCell ref="AC13:AF13"/>
    <mergeCell ref="AC14:AF14"/>
    <mergeCell ref="AC9:AF9"/>
    <mergeCell ref="AG11:AH11"/>
    <mergeCell ref="AG12:AH12"/>
    <mergeCell ref="AC11:AF11"/>
    <mergeCell ref="AC12:AF12"/>
    <mergeCell ref="AC10:AF10"/>
    <mergeCell ref="AG10:AH10"/>
    <mergeCell ref="V9:Y9"/>
    <mergeCell ref="Z9:AA9"/>
    <mergeCell ref="V11:Y11"/>
    <mergeCell ref="Z11:AA11"/>
    <mergeCell ref="Z10:AA10"/>
    <mergeCell ref="V12:Y12"/>
    <mergeCell ref="Z12:AA12"/>
    <mergeCell ref="B3:O6"/>
    <mergeCell ref="B14:O14"/>
    <mergeCell ref="B18:O18"/>
    <mergeCell ref="B20:O20"/>
    <mergeCell ref="B19:O19"/>
    <mergeCell ref="B21:O21"/>
    <mergeCell ref="B22:O22"/>
    <mergeCell ref="B35:O35"/>
    <mergeCell ref="B28:O28"/>
    <mergeCell ref="B30:O30"/>
    <mergeCell ref="B32:O32"/>
    <mergeCell ref="B33:O33"/>
    <mergeCell ref="B34:O34"/>
    <mergeCell ref="B29:O29"/>
    <mergeCell ref="B31:O31"/>
    <mergeCell ref="B10:O10"/>
    <mergeCell ref="AD38:AH38"/>
    <mergeCell ref="AB38:AC38"/>
    <mergeCell ref="B37:AH37"/>
    <mergeCell ref="B36:O36"/>
    <mergeCell ref="P36:Q36"/>
    <mergeCell ref="P3:Q6"/>
    <mergeCell ref="B11:O11"/>
    <mergeCell ref="B12:O12"/>
    <mergeCell ref="B13:O13"/>
    <mergeCell ref="AG7:AH7"/>
    <mergeCell ref="AC7:AF7"/>
    <mergeCell ref="P7:Q7"/>
    <mergeCell ref="V7:Y7"/>
    <mergeCell ref="Z7:AA7"/>
    <mergeCell ref="B7:O7"/>
    <mergeCell ref="AG3:AH6"/>
    <mergeCell ref="V3:Y6"/>
    <mergeCell ref="Z3:AA6"/>
    <mergeCell ref="AC3:AF6"/>
    <mergeCell ref="B15:O15"/>
    <mergeCell ref="P14:Q14"/>
    <mergeCell ref="R3:U6"/>
    <mergeCell ref="R8:U8"/>
    <mergeCell ref="R9:U9"/>
    <mergeCell ref="R34:U34"/>
    <mergeCell ref="B23:O23"/>
    <mergeCell ref="P34:Q34"/>
    <mergeCell ref="P16:Q16"/>
    <mergeCell ref="P23:Q23"/>
    <mergeCell ref="AG15:AH15"/>
    <mergeCell ref="R11:U11"/>
    <mergeCell ref="R12:U12"/>
    <mergeCell ref="R13:U13"/>
    <mergeCell ref="R14:U14"/>
    <mergeCell ref="AG13:AH13"/>
    <mergeCell ref="V25:Y25"/>
    <mergeCell ref="R24:U24"/>
    <mergeCell ref="R25:U25"/>
    <mergeCell ref="Z15:AA15"/>
    <mergeCell ref="V21:Y21"/>
    <mergeCell ref="R27:U27"/>
    <mergeCell ref="R19:U19"/>
    <mergeCell ref="V19:Y19"/>
    <mergeCell ref="Z16:AA16"/>
    <mergeCell ref="AG18:AH18"/>
    <mergeCell ref="AG22:AH22"/>
    <mergeCell ref="AG28:AH28"/>
    <mergeCell ref="AC28:AF28"/>
    <mergeCell ref="AB3:AB6"/>
    <mergeCell ref="V38:Y38"/>
    <mergeCell ref="Z38:AA38"/>
    <mergeCell ref="A38:C38"/>
    <mergeCell ref="D38:G38"/>
    <mergeCell ref="M38:P38"/>
    <mergeCell ref="Q38:S38"/>
    <mergeCell ref="H38:L38"/>
    <mergeCell ref="T38:U38"/>
    <mergeCell ref="B16:O16"/>
    <mergeCell ref="R36:U36"/>
    <mergeCell ref="V28:Y28"/>
    <mergeCell ref="V33:Y33"/>
    <mergeCell ref="R35:U35"/>
    <mergeCell ref="V35:Y35"/>
    <mergeCell ref="V36:Y36"/>
    <mergeCell ref="R32:U32"/>
    <mergeCell ref="V32:Y32"/>
    <mergeCell ref="V34:Y34"/>
    <mergeCell ref="B8:O8"/>
    <mergeCell ref="B9:O9"/>
    <mergeCell ref="R7:U7"/>
    <mergeCell ref="R28:U28"/>
    <mergeCell ref="R33:U33"/>
    <mergeCell ref="P33:Q33"/>
    <mergeCell ref="B24:O24"/>
    <mergeCell ref="B25:O25"/>
    <mergeCell ref="B26:O26"/>
    <mergeCell ref="B27:O27"/>
    <mergeCell ref="P29:Q29"/>
    <mergeCell ref="P24:Q24"/>
    <mergeCell ref="P25:Q25"/>
    <mergeCell ref="P26:Q26"/>
    <mergeCell ref="P31:Q31"/>
    <mergeCell ref="P30:Q30"/>
  </mergeCells>
  <phoneticPr fontId="5" type="noConversion"/>
  <conditionalFormatting sqref="D38:G38 M38:P38">
    <cfRule type="cellIs" dxfId="8251" priority="1" stopIfTrue="1" operator="equal">
      <formula>0</formula>
    </cfRule>
  </conditionalFormatting>
  <conditionalFormatting sqref="R7:Y14 R15:R36 V15:V36">
    <cfRule type="cellIs" dxfId="8250" priority="2" stopIfTrue="1" operator="equal">
      <formula>0</formula>
    </cfRule>
  </conditionalFormatting>
  <conditionalFormatting sqref="Z7:AA36">
    <cfRule type="cellIs" dxfId="8249" priority="4" stopIfTrue="1" operator="lessThanOrEqual">
      <formula>36526</formula>
    </cfRule>
  </conditionalFormatting>
  <conditionalFormatting sqref="AB7:AB36">
    <cfRule type="cellIs" dxfId="8248" priority="3" stopIfTrue="1" operator="equal">
      <formula>TRUE</formula>
    </cfRule>
  </conditionalFormatting>
  <hyperlinks>
    <hyperlink ref="B8:O8" location="'Form XIV(e)'!A1" display="Master Time Clock Cont." xr:uid="{00000000-0004-0000-0300-000000000000}"/>
    <hyperlink ref="B9:O9" location="'Form XIV(f)'!A1" display="Master Time Clock Cont." xr:uid="{00000000-0004-0000-0300-000001000000}"/>
    <hyperlink ref="B11:O11" location="'Form XV'!A1" display="Method of Control Priority" xr:uid="{00000000-0004-0000-0300-000002000000}"/>
    <hyperlink ref="B12:O12" location="'Form XVI'!A1" display="Fixed Time Mode" xr:uid="{00000000-0004-0000-0300-000003000000}"/>
    <hyperlink ref="B13:O13" location="'Form XVII'!A1" display="VA Phase Data" xr:uid="{00000000-0004-0000-0300-000004000000}"/>
    <hyperlink ref="B7:O7" location="'Form XIV(d)'!A1" display="Master Time Clock Cont." xr:uid="{00000000-0004-0000-0300-000005000000}"/>
    <hyperlink ref="B36:O36" location="'Form XXIII (b)'!Print_Area" display="UTC Reply Bit Functionality" xr:uid="{00000000-0004-0000-0300-000006000000}"/>
    <hyperlink ref="B34:O34" location="'Form XXIII'!A1" display="Urban Traffic Control" xr:uid="{00000000-0004-0000-0300-000007000000}"/>
    <hyperlink ref="B33:O33" location="'Form XXII'!A1" display="Hurry Call(s)" xr:uid="{00000000-0004-0000-0300-000008000000}"/>
    <hyperlink ref="B28:O28" location="'Form XXI(c)'!A1" display="Cableless Linking Facility Cont." xr:uid="{00000000-0004-0000-0300-000009000000}"/>
    <hyperlink ref="B27:O27" location="'Form XXI(b)'!A1" display="Cableless Linking Facility Cont." xr:uid="{00000000-0004-0000-0300-00000A000000}"/>
    <hyperlink ref="B26:O26" location="'Form XXI(a)'!A1" display="Cableless Linking Facility Cont." xr:uid="{00000000-0004-0000-0300-00000B000000}"/>
    <hyperlink ref="B25:O25" location="'Form XXI'!A1" display="Cableless Linking Facility" xr:uid="{00000000-0004-0000-0300-00000C000000}"/>
    <hyperlink ref="B24:O24" location="'Form XX'!A1" display="Speed Discrimination / Assesment" xr:uid="{00000000-0004-0000-0300-00000D000000}"/>
    <hyperlink ref="B23:O23" location="'Form XIX'!A1" display="Extend All-Red (by detector)" xr:uid="{00000000-0004-0000-0300-00000E000000}"/>
    <hyperlink ref="B16:O16" location="'Form XVIII(b)'!A1" display="Detectors and Push-buttons Cont." xr:uid="{00000000-0004-0000-0300-00000F000000}"/>
    <hyperlink ref="B15:O15" location="'Form XVIII(a)'!A1" display="Detectors and Push-buttons Cont." xr:uid="{00000000-0004-0000-0300-000010000000}"/>
    <hyperlink ref="B14:O14" location="'Form XVIII'!A1" display="Detectors and Push-buttons" xr:uid="{00000000-0004-0000-0300-000011000000}"/>
    <hyperlink ref="B10:O10" location="'Form XIV(g)'!A1" display="Master Time Clock (Continued)" xr:uid="{00000000-0004-0000-0300-000012000000}"/>
    <hyperlink ref="B17:O17" location="'Form XVIII(c)'!A1" display="Detectors and Push-buttons (Continued)" xr:uid="{00000000-0004-0000-0300-000013000000}"/>
    <hyperlink ref="B18:O18" location="'Form XVIII(d)'!A1" display="Detectors and Push-buttons (Continued)" xr:uid="{00000000-0004-0000-0300-000014000000}"/>
    <hyperlink ref="B19:O19" location="'Form XVIII(e)'!A1" display="Detectors and Push-buttons (Continued)" xr:uid="{00000000-0004-0000-0300-000015000000}"/>
    <hyperlink ref="B20:O20" location="'Form XVIII(f)'!A1" display="Detectors and Push-buttons (Continued)" xr:uid="{00000000-0004-0000-0300-000016000000}"/>
    <hyperlink ref="B21:O21" location="'Form XVIII(g)'!A1" display="Detectors and Push-buttons (Continued)" xr:uid="{00000000-0004-0000-0300-000017000000}"/>
    <hyperlink ref="B35:O35" location="'Form XXIII (a)'!A1" display="Urban Traffic Control (Continuation)" xr:uid="{00000000-0004-0000-0300-000018000000}"/>
    <hyperlink ref="B22:O22" location="'Form XVIII(h)'!A1" display="Detectors and Push-buttons (Continued)" xr:uid="{00000000-0004-0000-0300-000019000000}"/>
    <hyperlink ref="B29:O29" location="'Form XXI(d)'!A1" display="Cableless Linking Facility (Continued)" xr:uid="{00000000-0004-0000-0300-00001A000000}"/>
    <hyperlink ref="B30:O30" location="'Form XXI(e)'!A1" display="Cableless Linking Facility (Continued)" xr:uid="{00000000-0004-0000-0300-00001B000000}"/>
    <hyperlink ref="B31:O31" location="'Form XXI(f)'!A1" display="Cableless Linking Facility (Continued)" xr:uid="{00000000-0004-0000-0300-00001C000000}"/>
    <hyperlink ref="B32:O32" location="'Form XXI(g)'!A1" display="Cableless Linking Facility (Continued)" xr:uid="{00000000-0004-0000-0300-00001D000000}"/>
  </hyperlinks>
  <pageMargins left="0.74803149606299213" right="0.74803149606299213" top="0.98425196850393704" bottom="0.98425196850393704" header="0.51181102362204722" footer="0.51181102362204722"/>
  <pageSetup paperSize="9" scale="95" orientation="landscape" r:id="rId1"/>
  <headerFooter alignWithMargins="0">
    <oddHeader>&amp;LITS1827E&amp;CTRAFFIC SIGNAL CONTROLLER, WORK SPECIFICATION and CONFIGURATION FORMS&amp;R&amp;G</oddHeader>
    <oddFooter>&amp;LIndex (Continuation)&amp;CPage &amp;P of &amp;N&amp;RForm II(a)</oddFooter>
  </headerFooter>
  <legacyDrawing r:id="rId2"/>
  <legacyDrawingHF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indexed="52"/>
  </sheetPr>
  <dimension ref="A1:AL39"/>
  <sheetViews>
    <sheetView view="pageBreakPreview" zoomScaleNormal="100" zoomScaleSheetLayoutView="100" workbookViewId="0">
      <selection activeCell="B7" sqref="B7:C7"/>
    </sheetView>
  </sheetViews>
  <sheetFormatPr defaultRowHeight="12.75" x14ac:dyDescent="0.2"/>
  <cols>
    <col min="1" max="33" width="3.5703125" customWidth="1"/>
    <col min="34" max="34" width="5.28515625" customWidth="1"/>
    <col min="35"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309"/>
      <c r="AL1" s="102" t="s">
        <v>560</v>
      </c>
    </row>
    <row r="2" spans="1:38" ht="15.75" x14ac:dyDescent="0.25">
      <c r="A2" s="5" t="s">
        <v>694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309"/>
      <c r="AL2" s="102"/>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309"/>
    </row>
    <row r="4" spans="1:38" ht="12.75" customHeight="1" x14ac:dyDescent="0.2">
      <c r="A4" s="8"/>
      <c r="B4" s="614" t="s">
        <v>79</v>
      </c>
      <c r="C4" s="882"/>
      <c r="D4" s="467" t="s">
        <v>80</v>
      </c>
      <c r="E4" s="467"/>
      <c r="F4" s="467"/>
      <c r="G4" s="467"/>
      <c r="H4" s="467"/>
      <c r="I4" s="467"/>
      <c r="J4" s="881"/>
      <c r="K4" s="881"/>
      <c r="L4" s="881"/>
      <c r="M4" s="881"/>
      <c r="N4" s="611" t="s">
        <v>482</v>
      </c>
      <c r="O4" s="611" t="s">
        <v>505</v>
      </c>
      <c r="P4" s="496" t="s">
        <v>81</v>
      </c>
      <c r="Q4" s="496" t="s">
        <v>82</v>
      </c>
      <c r="R4" s="887"/>
      <c r="S4" s="496" t="s">
        <v>83</v>
      </c>
      <c r="T4" s="887"/>
      <c r="U4" s="496" t="s">
        <v>84</v>
      </c>
      <c r="V4" s="887"/>
      <c r="W4" s="496" t="s">
        <v>85</v>
      </c>
      <c r="X4" s="496" t="s">
        <v>86</v>
      </c>
      <c r="Y4" s="496" t="s">
        <v>87</v>
      </c>
      <c r="Z4" s="496"/>
      <c r="AA4" s="496" t="s">
        <v>88</v>
      </c>
      <c r="AB4" s="496"/>
      <c r="AC4" s="496" t="s">
        <v>89</v>
      </c>
      <c r="AD4" s="496"/>
      <c r="AE4" s="496" t="s">
        <v>90</v>
      </c>
      <c r="AF4" s="469" t="s">
        <v>91</v>
      </c>
      <c r="AG4" s="888"/>
      <c r="AH4" s="888"/>
      <c r="AI4" s="889"/>
      <c r="AJ4" s="309"/>
    </row>
    <row r="5" spans="1:38" x14ac:dyDescent="0.2">
      <c r="A5" s="4"/>
      <c r="B5" s="883"/>
      <c r="C5" s="884"/>
      <c r="D5" s="467"/>
      <c r="E5" s="467"/>
      <c r="F5" s="467"/>
      <c r="G5" s="467"/>
      <c r="H5" s="467"/>
      <c r="I5" s="467"/>
      <c r="J5" s="881"/>
      <c r="K5" s="881"/>
      <c r="L5" s="881"/>
      <c r="M5" s="881"/>
      <c r="N5" s="729"/>
      <c r="O5" s="879"/>
      <c r="P5" s="496"/>
      <c r="Q5" s="496"/>
      <c r="R5" s="887"/>
      <c r="S5" s="496"/>
      <c r="T5" s="887"/>
      <c r="U5" s="496"/>
      <c r="V5" s="887"/>
      <c r="W5" s="468"/>
      <c r="X5" s="468"/>
      <c r="Y5" s="496"/>
      <c r="Z5" s="496"/>
      <c r="AA5" s="496"/>
      <c r="AB5" s="496"/>
      <c r="AC5" s="496"/>
      <c r="AD5" s="496"/>
      <c r="AE5" s="496"/>
      <c r="AF5" s="473"/>
      <c r="AG5" s="474"/>
      <c r="AH5" s="474"/>
      <c r="AI5" s="475"/>
      <c r="AJ5" s="309"/>
    </row>
    <row r="6" spans="1:38" ht="15" customHeight="1" x14ac:dyDescent="0.2">
      <c r="A6" s="4"/>
      <c r="B6" s="885"/>
      <c r="C6" s="886"/>
      <c r="D6" s="467"/>
      <c r="E6" s="467"/>
      <c r="F6" s="467"/>
      <c r="G6" s="467"/>
      <c r="H6" s="467"/>
      <c r="I6" s="467"/>
      <c r="J6" s="881"/>
      <c r="K6" s="881"/>
      <c r="L6" s="881"/>
      <c r="M6" s="881"/>
      <c r="N6" s="730"/>
      <c r="O6" s="880"/>
      <c r="P6" s="496"/>
      <c r="Q6" s="496"/>
      <c r="R6" s="887"/>
      <c r="S6" s="496"/>
      <c r="T6" s="887"/>
      <c r="U6" s="496"/>
      <c r="V6" s="887"/>
      <c r="W6" s="468"/>
      <c r="X6" s="468"/>
      <c r="Y6" s="496"/>
      <c r="Z6" s="496"/>
      <c r="AA6" s="496"/>
      <c r="AB6" s="496"/>
      <c r="AC6" s="496"/>
      <c r="AD6" s="496"/>
      <c r="AE6" s="496"/>
      <c r="AF6" s="476"/>
      <c r="AG6" s="477"/>
      <c r="AH6" s="477"/>
      <c r="AI6" s="478"/>
      <c r="AJ6" s="309"/>
    </row>
    <row r="7" spans="1:38" ht="15" customHeight="1" x14ac:dyDescent="0.2">
      <c r="A7" s="4"/>
      <c r="B7" s="529"/>
      <c r="C7" s="529"/>
      <c r="D7" s="561"/>
      <c r="E7" s="561"/>
      <c r="F7" s="561"/>
      <c r="G7" s="561"/>
      <c r="H7" s="561"/>
      <c r="I7" s="561"/>
      <c r="J7" s="561"/>
      <c r="K7" s="561"/>
      <c r="L7" s="561"/>
      <c r="M7" s="561"/>
      <c r="N7" s="207"/>
      <c r="O7" s="207"/>
      <c r="P7" s="302"/>
      <c r="Q7" s="529"/>
      <c r="R7" s="529"/>
      <c r="S7" s="529"/>
      <c r="T7" s="529"/>
      <c r="U7" s="529"/>
      <c r="V7" s="529"/>
      <c r="W7" s="302"/>
      <c r="X7" s="302"/>
      <c r="Y7" s="529"/>
      <c r="Z7" s="529"/>
      <c r="AA7" s="529"/>
      <c r="AB7" s="529"/>
      <c r="AC7" s="529"/>
      <c r="AD7" s="529"/>
      <c r="AE7" s="302"/>
      <c r="AF7" s="530"/>
      <c r="AG7" s="877"/>
      <c r="AH7" s="877"/>
      <c r="AI7" s="878"/>
      <c r="AJ7" s="309"/>
    </row>
    <row r="8" spans="1:38" ht="15" customHeight="1" x14ac:dyDescent="0.2">
      <c r="A8" s="4"/>
      <c r="B8" s="529"/>
      <c r="C8" s="529"/>
      <c r="D8" s="561"/>
      <c r="E8" s="561"/>
      <c r="F8" s="561"/>
      <c r="G8" s="561"/>
      <c r="H8" s="561"/>
      <c r="I8" s="561"/>
      <c r="J8" s="561"/>
      <c r="K8" s="561"/>
      <c r="L8" s="561"/>
      <c r="M8" s="561"/>
      <c r="N8" s="207"/>
      <c r="O8" s="207"/>
      <c r="P8" s="302"/>
      <c r="Q8" s="529"/>
      <c r="R8" s="529"/>
      <c r="S8" s="529"/>
      <c r="T8" s="529"/>
      <c r="U8" s="529"/>
      <c r="V8" s="529"/>
      <c r="W8" s="302"/>
      <c r="X8" s="302"/>
      <c r="Y8" s="529"/>
      <c r="Z8" s="529"/>
      <c r="AA8" s="529"/>
      <c r="AB8" s="529"/>
      <c r="AC8" s="529"/>
      <c r="AD8" s="529"/>
      <c r="AE8" s="302"/>
      <c r="AF8" s="530"/>
      <c r="AG8" s="877"/>
      <c r="AH8" s="877"/>
      <c r="AI8" s="878"/>
      <c r="AJ8" s="309"/>
    </row>
    <row r="9" spans="1:38" ht="15" customHeight="1" x14ac:dyDescent="0.2">
      <c r="A9" s="4"/>
      <c r="B9" s="529"/>
      <c r="C9" s="529"/>
      <c r="D9" s="561"/>
      <c r="E9" s="561"/>
      <c r="F9" s="561"/>
      <c r="G9" s="561"/>
      <c r="H9" s="561"/>
      <c r="I9" s="561"/>
      <c r="J9" s="561"/>
      <c r="K9" s="561"/>
      <c r="L9" s="561"/>
      <c r="M9" s="561"/>
      <c r="N9" s="207"/>
      <c r="O9" s="207"/>
      <c r="P9" s="302"/>
      <c r="Q9" s="529"/>
      <c r="R9" s="529"/>
      <c r="S9" s="529"/>
      <c r="T9" s="529"/>
      <c r="U9" s="529"/>
      <c r="V9" s="529"/>
      <c r="W9" s="302"/>
      <c r="X9" s="302"/>
      <c r="Y9" s="529"/>
      <c r="Z9" s="529"/>
      <c r="AA9" s="529"/>
      <c r="AB9" s="529"/>
      <c r="AC9" s="529"/>
      <c r="AD9" s="529"/>
      <c r="AE9" s="302"/>
      <c r="AF9" s="530"/>
      <c r="AG9" s="877"/>
      <c r="AH9" s="877"/>
      <c r="AI9" s="878"/>
      <c r="AJ9" s="309"/>
    </row>
    <row r="10" spans="1:38" ht="15" customHeight="1" x14ac:dyDescent="0.2">
      <c r="A10" s="4"/>
      <c r="B10" s="529"/>
      <c r="C10" s="529"/>
      <c r="D10" s="561"/>
      <c r="E10" s="561"/>
      <c r="F10" s="561"/>
      <c r="G10" s="561"/>
      <c r="H10" s="561"/>
      <c r="I10" s="561"/>
      <c r="J10" s="561"/>
      <c r="K10" s="561"/>
      <c r="L10" s="561"/>
      <c r="M10" s="561"/>
      <c r="N10" s="207"/>
      <c r="O10" s="207"/>
      <c r="P10" s="302"/>
      <c r="Q10" s="529"/>
      <c r="R10" s="529"/>
      <c r="S10" s="529"/>
      <c r="T10" s="529"/>
      <c r="U10" s="529"/>
      <c r="V10" s="529"/>
      <c r="W10" s="302"/>
      <c r="X10" s="302"/>
      <c r="Y10" s="529"/>
      <c r="Z10" s="529"/>
      <c r="AA10" s="529"/>
      <c r="AB10" s="529"/>
      <c r="AC10" s="529"/>
      <c r="AD10" s="529"/>
      <c r="AE10" s="302"/>
      <c r="AF10" s="530"/>
      <c r="AG10" s="877"/>
      <c r="AH10" s="877"/>
      <c r="AI10" s="878"/>
      <c r="AJ10" s="309"/>
    </row>
    <row r="11" spans="1:38" ht="15" customHeight="1" x14ac:dyDescent="0.2">
      <c r="A11" s="4"/>
      <c r="B11" s="529"/>
      <c r="C11" s="529"/>
      <c r="D11" s="561"/>
      <c r="E11" s="561"/>
      <c r="F11" s="561"/>
      <c r="G11" s="561"/>
      <c r="H11" s="561"/>
      <c r="I11" s="561"/>
      <c r="J11" s="561"/>
      <c r="K11" s="561"/>
      <c r="L11" s="561"/>
      <c r="M11" s="561"/>
      <c r="N11" s="207"/>
      <c r="O11" s="207"/>
      <c r="P11" s="302"/>
      <c r="Q11" s="529"/>
      <c r="R11" s="529"/>
      <c r="S11" s="529"/>
      <c r="T11" s="529"/>
      <c r="U11" s="529"/>
      <c r="V11" s="529"/>
      <c r="W11" s="302"/>
      <c r="X11" s="302"/>
      <c r="Y11" s="529"/>
      <c r="Z11" s="529"/>
      <c r="AA11" s="529"/>
      <c r="AB11" s="529"/>
      <c r="AC11" s="529"/>
      <c r="AD11" s="529"/>
      <c r="AE11" s="302"/>
      <c r="AF11" s="530"/>
      <c r="AG11" s="877"/>
      <c r="AH11" s="877"/>
      <c r="AI11" s="878"/>
      <c r="AJ11" s="309"/>
    </row>
    <row r="12" spans="1:38" ht="15" customHeight="1" x14ac:dyDescent="0.2">
      <c r="A12" s="4"/>
      <c r="B12" s="529"/>
      <c r="C12" s="529"/>
      <c r="D12" s="561"/>
      <c r="E12" s="561"/>
      <c r="F12" s="561"/>
      <c r="G12" s="561"/>
      <c r="H12" s="561"/>
      <c r="I12" s="561"/>
      <c r="J12" s="561"/>
      <c r="K12" s="561"/>
      <c r="L12" s="561"/>
      <c r="M12" s="561"/>
      <c r="N12" s="207"/>
      <c r="O12" s="207"/>
      <c r="P12" s="302"/>
      <c r="Q12" s="529"/>
      <c r="R12" s="529"/>
      <c r="S12" s="529"/>
      <c r="T12" s="529"/>
      <c r="U12" s="529"/>
      <c r="V12" s="529"/>
      <c r="W12" s="302"/>
      <c r="X12" s="302"/>
      <c r="Y12" s="529"/>
      <c r="Z12" s="529"/>
      <c r="AA12" s="529"/>
      <c r="AB12" s="529"/>
      <c r="AC12" s="529"/>
      <c r="AD12" s="529"/>
      <c r="AE12" s="302"/>
      <c r="AF12" s="530"/>
      <c r="AG12" s="877"/>
      <c r="AH12" s="877"/>
      <c r="AI12" s="878"/>
      <c r="AJ12" s="309"/>
    </row>
    <row r="13" spans="1:38" ht="15" customHeight="1" x14ac:dyDescent="0.2">
      <c r="A13" s="4"/>
      <c r="B13" s="529"/>
      <c r="C13" s="529"/>
      <c r="D13" s="561"/>
      <c r="E13" s="561"/>
      <c r="F13" s="561"/>
      <c r="G13" s="561"/>
      <c r="H13" s="561"/>
      <c r="I13" s="561"/>
      <c r="J13" s="561"/>
      <c r="K13" s="561"/>
      <c r="L13" s="561"/>
      <c r="M13" s="561"/>
      <c r="N13" s="207"/>
      <c r="O13" s="207"/>
      <c r="P13" s="302"/>
      <c r="Q13" s="529"/>
      <c r="R13" s="529"/>
      <c r="S13" s="529"/>
      <c r="T13" s="529"/>
      <c r="U13" s="529"/>
      <c r="V13" s="529"/>
      <c r="W13" s="302"/>
      <c r="X13" s="302"/>
      <c r="Y13" s="529"/>
      <c r="Z13" s="529"/>
      <c r="AA13" s="529"/>
      <c r="AB13" s="529"/>
      <c r="AC13" s="529"/>
      <c r="AD13" s="529"/>
      <c r="AE13" s="302"/>
      <c r="AF13" s="530"/>
      <c r="AG13" s="877"/>
      <c r="AH13" s="877"/>
      <c r="AI13" s="878"/>
      <c r="AJ13" s="309"/>
    </row>
    <row r="14" spans="1:38" ht="15" customHeight="1" x14ac:dyDescent="0.2">
      <c r="A14" s="4"/>
      <c r="B14" s="529"/>
      <c r="C14" s="529"/>
      <c r="D14" s="561"/>
      <c r="E14" s="561"/>
      <c r="F14" s="561"/>
      <c r="G14" s="561"/>
      <c r="H14" s="561"/>
      <c r="I14" s="561"/>
      <c r="J14" s="561"/>
      <c r="K14" s="561"/>
      <c r="L14" s="561"/>
      <c r="M14" s="561"/>
      <c r="N14" s="207"/>
      <c r="O14" s="207"/>
      <c r="P14" s="302"/>
      <c r="Q14" s="529"/>
      <c r="R14" s="529"/>
      <c r="S14" s="529"/>
      <c r="T14" s="529"/>
      <c r="U14" s="529"/>
      <c r="V14" s="529"/>
      <c r="W14" s="302"/>
      <c r="X14" s="302"/>
      <c r="Y14" s="529"/>
      <c r="Z14" s="529"/>
      <c r="AA14" s="529"/>
      <c r="AB14" s="529"/>
      <c r="AC14" s="529"/>
      <c r="AD14" s="529"/>
      <c r="AE14" s="302"/>
      <c r="AF14" s="530"/>
      <c r="AG14" s="877"/>
      <c r="AH14" s="877"/>
      <c r="AI14" s="878"/>
      <c r="AJ14" s="309"/>
    </row>
    <row r="15" spans="1:38" ht="15" customHeight="1" x14ac:dyDescent="0.2">
      <c r="A15" s="4"/>
      <c r="B15" s="529"/>
      <c r="C15" s="529"/>
      <c r="D15" s="561"/>
      <c r="E15" s="561"/>
      <c r="F15" s="561"/>
      <c r="G15" s="561"/>
      <c r="H15" s="561"/>
      <c r="I15" s="561"/>
      <c r="J15" s="561"/>
      <c r="K15" s="561"/>
      <c r="L15" s="561"/>
      <c r="M15" s="561"/>
      <c r="N15" s="207"/>
      <c r="O15" s="207"/>
      <c r="P15" s="302"/>
      <c r="Q15" s="529"/>
      <c r="R15" s="529"/>
      <c r="S15" s="529"/>
      <c r="T15" s="529"/>
      <c r="U15" s="529"/>
      <c r="V15" s="529"/>
      <c r="W15" s="302"/>
      <c r="X15" s="302"/>
      <c r="Y15" s="529"/>
      <c r="Z15" s="529"/>
      <c r="AA15" s="529"/>
      <c r="AB15" s="529"/>
      <c r="AC15" s="529"/>
      <c r="AD15" s="529"/>
      <c r="AE15" s="302"/>
      <c r="AF15" s="530"/>
      <c r="AG15" s="877"/>
      <c r="AH15" s="877"/>
      <c r="AI15" s="878"/>
      <c r="AJ15" s="309"/>
    </row>
    <row r="16" spans="1:38" ht="15" customHeight="1" x14ac:dyDescent="0.2">
      <c r="A16" s="4"/>
      <c r="B16" s="529"/>
      <c r="C16" s="529"/>
      <c r="D16" s="561"/>
      <c r="E16" s="561"/>
      <c r="F16" s="561"/>
      <c r="G16" s="561"/>
      <c r="H16" s="561"/>
      <c r="I16" s="561"/>
      <c r="J16" s="561"/>
      <c r="K16" s="561"/>
      <c r="L16" s="561"/>
      <c r="M16" s="561"/>
      <c r="N16" s="207"/>
      <c r="O16" s="207"/>
      <c r="P16" s="302"/>
      <c r="Q16" s="529"/>
      <c r="R16" s="529"/>
      <c r="S16" s="529"/>
      <c r="T16" s="529"/>
      <c r="U16" s="529"/>
      <c r="V16" s="529"/>
      <c r="W16" s="302"/>
      <c r="X16" s="302"/>
      <c r="Y16" s="529"/>
      <c r="Z16" s="529"/>
      <c r="AA16" s="529"/>
      <c r="AB16" s="529"/>
      <c r="AC16" s="529"/>
      <c r="AD16" s="529"/>
      <c r="AE16" s="302"/>
      <c r="AF16" s="530"/>
      <c r="AG16" s="877"/>
      <c r="AH16" s="877"/>
      <c r="AI16" s="878"/>
      <c r="AJ16" s="309"/>
    </row>
    <row r="17" spans="1:36" ht="15" customHeight="1" x14ac:dyDescent="0.2">
      <c r="A17" s="4"/>
      <c r="B17" s="529"/>
      <c r="C17" s="529"/>
      <c r="D17" s="561"/>
      <c r="E17" s="561"/>
      <c r="F17" s="561"/>
      <c r="G17" s="561"/>
      <c r="H17" s="561"/>
      <c r="I17" s="561"/>
      <c r="J17" s="561"/>
      <c r="K17" s="561"/>
      <c r="L17" s="561"/>
      <c r="M17" s="561"/>
      <c r="N17" s="207"/>
      <c r="O17" s="207"/>
      <c r="P17" s="302"/>
      <c r="Q17" s="529"/>
      <c r="R17" s="529"/>
      <c r="S17" s="529"/>
      <c r="T17" s="529"/>
      <c r="U17" s="529"/>
      <c r="V17" s="529"/>
      <c r="W17" s="302"/>
      <c r="X17" s="302"/>
      <c r="Y17" s="529"/>
      <c r="Z17" s="529"/>
      <c r="AA17" s="529"/>
      <c r="AB17" s="529"/>
      <c r="AC17" s="529"/>
      <c r="AD17" s="529"/>
      <c r="AE17" s="302"/>
      <c r="AF17" s="530"/>
      <c r="AG17" s="877"/>
      <c r="AH17" s="877"/>
      <c r="AI17" s="878"/>
      <c r="AJ17" s="309"/>
    </row>
    <row r="18" spans="1:36" ht="15" customHeight="1" x14ac:dyDescent="0.2">
      <c r="A18" s="4"/>
      <c r="B18" s="529"/>
      <c r="C18" s="529"/>
      <c r="D18" s="561"/>
      <c r="E18" s="561"/>
      <c r="F18" s="561"/>
      <c r="G18" s="561"/>
      <c r="H18" s="561"/>
      <c r="I18" s="561"/>
      <c r="J18" s="561"/>
      <c r="K18" s="561"/>
      <c r="L18" s="561"/>
      <c r="M18" s="561"/>
      <c r="N18" s="207"/>
      <c r="O18" s="207"/>
      <c r="P18" s="302"/>
      <c r="Q18" s="529"/>
      <c r="R18" s="529"/>
      <c r="S18" s="529"/>
      <c r="T18" s="529"/>
      <c r="U18" s="529"/>
      <c r="V18" s="529"/>
      <c r="W18" s="302"/>
      <c r="X18" s="302"/>
      <c r="Y18" s="529"/>
      <c r="Z18" s="529"/>
      <c r="AA18" s="529"/>
      <c r="AB18" s="529"/>
      <c r="AC18" s="529"/>
      <c r="AD18" s="529"/>
      <c r="AE18" s="302"/>
      <c r="AF18" s="530"/>
      <c r="AG18" s="877"/>
      <c r="AH18" s="877"/>
      <c r="AI18" s="878"/>
      <c r="AJ18" s="309"/>
    </row>
    <row r="19" spans="1:36" ht="15" customHeight="1" x14ac:dyDescent="0.2">
      <c r="A19" s="4"/>
      <c r="B19" s="529"/>
      <c r="C19" s="529"/>
      <c r="D19" s="561"/>
      <c r="E19" s="561"/>
      <c r="F19" s="561"/>
      <c r="G19" s="561"/>
      <c r="H19" s="561"/>
      <c r="I19" s="561"/>
      <c r="J19" s="561"/>
      <c r="K19" s="561"/>
      <c r="L19" s="561"/>
      <c r="M19" s="561"/>
      <c r="N19" s="207"/>
      <c r="O19" s="207"/>
      <c r="P19" s="302"/>
      <c r="Q19" s="529"/>
      <c r="R19" s="529"/>
      <c r="S19" s="529"/>
      <c r="T19" s="529"/>
      <c r="U19" s="529"/>
      <c r="V19" s="529"/>
      <c r="W19" s="302"/>
      <c r="X19" s="302"/>
      <c r="Y19" s="529"/>
      <c r="Z19" s="529"/>
      <c r="AA19" s="529"/>
      <c r="AB19" s="529"/>
      <c r="AC19" s="529"/>
      <c r="AD19" s="529"/>
      <c r="AE19" s="302"/>
      <c r="AF19" s="530"/>
      <c r="AG19" s="877"/>
      <c r="AH19" s="877"/>
      <c r="AI19" s="878"/>
      <c r="AJ19" s="309"/>
    </row>
    <row r="20" spans="1:36" ht="15" customHeight="1" x14ac:dyDescent="0.2">
      <c r="A20" s="4"/>
      <c r="B20" s="529"/>
      <c r="C20" s="529"/>
      <c r="D20" s="561"/>
      <c r="E20" s="561"/>
      <c r="F20" s="561"/>
      <c r="G20" s="561"/>
      <c r="H20" s="561"/>
      <c r="I20" s="561"/>
      <c r="J20" s="561"/>
      <c r="K20" s="561"/>
      <c r="L20" s="561"/>
      <c r="M20" s="561"/>
      <c r="N20" s="207"/>
      <c r="O20" s="207"/>
      <c r="P20" s="302"/>
      <c r="Q20" s="529"/>
      <c r="R20" s="529"/>
      <c r="S20" s="529"/>
      <c r="T20" s="529"/>
      <c r="U20" s="529"/>
      <c r="V20" s="529"/>
      <c r="W20" s="302"/>
      <c r="X20" s="302"/>
      <c r="Y20" s="529"/>
      <c r="Z20" s="529"/>
      <c r="AA20" s="529"/>
      <c r="AB20" s="529"/>
      <c r="AC20" s="529"/>
      <c r="AD20" s="529"/>
      <c r="AE20" s="302"/>
      <c r="AF20" s="530"/>
      <c r="AG20" s="877"/>
      <c r="AH20" s="877"/>
      <c r="AI20" s="878"/>
      <c r="AJ20" s="309"/>
    </row>
    <row r="21" spans="1:36" ht="15" customHeight="1" x14ac:dyDescent="0.2">
      <c r="A21" s="4"/>
      <c r="B21" s="529"/>
      <c r="C21" s="529"/>
      <c r="D21" s="561"/>
      <c r="E21" s="561"/>
      <c r="F21" s="561"/>
      <c r="G21" s="561"/>
      <c r="H21" s="561"/>
      <c r="I21" s="561"/>
      <c r="J21" s="561"/>
      <c r="K21" s="561"/>
      <c r="L21" s="561"/>
      <c r="M21" s="561"/>
      <c r="N21" s="207"/>
      <c r="O21" s="207"/>
      <c r="P21" s="302"/>
      <c r="Q21" s="529"/>
      <c r="R21" s="529"/>
      <c r="S21" s="529"/>
      <c r="T21" s="529"/>
      <c r="U21" s="529"/>
      <c r="V21" s="529"/>
      <c r="W21" s="302"/>
      <c r="X21" s="302"/>
      <c r="Y21" s="529"/>
      <c r="Z21" s="529"/>
      <c r="AA21" s="529"/>
      <c r="AB21" s="529"/>
      <c r="AC21" s="529"/>
      <c r="AD21" s="529"/>
      <c r="AE21" s="302"/>
      <c r="AF21" s="530"/>
      <c r="AG21" s="877"/>
      <c r="AH21" s="877"/>
      <c r="AI21" s="878"/>
      <c r="AJ21" s="309"/>
    </row>
    <row r="22" spans="1:36" ht="15" customHeight="1" x14ac:dyDescent="0.2">
      <c r="A22" s="4"/>
      <c r="B22" s="529"/>
      <c r="C22" s="529"/>
      <c r="D22" s="561"/>
      <c r="E22" s="561"/>
      <c r="F22" s="561"/>
      <c r="G22" s="561"/>
      <c r="H22" s="561"/>
      <c r="I22" s="561"/>
      <c r="J22" s="561"/>
      <c r="K22" s="561"/>
      <c r="L22" s="561"/>
      <c r="M22" s="561"/>
      <c r="N22" s="207"/>
      <c r="O22" s="207"/>
      <c r="P22" s="302"/>
      <c r="Q22" s="529"/>
      <c r="R22" s="529"/>
      <c r="S22" s="529"/>
      <c r="T22" s="529"/>
      <c r="U22" s="529"/>
      <c r="V22" s="529"/>
      <c r="W22" s="302"/>
      <c r="X22" s="302"/>
      <c r="Y22" s="529"/>
      <c r="Z22" s="529"/>
      <c r="AA22" s="529"/>
      <c r="AB22" s="529"/>
      <c r="AC22" s="529"/>
      <c r="AD22" s="529"/>
      <c r="AE22" s="302"/>
      <c r="AF22" s="530"/>
      <c r="AG22" s="877"/>
      <c r="AH22" s="877"/>
      <c r="AI22" s="878"/>
      <c r="AJ22" s="309"/>
    </row>
    <row r="23" spans="1:36" ht="15" customHeight="1" x14ac:dyDescent="0.2">
      <c r="A23" s="4"/>
      <c r="B23" s="529"/>
      <c r="C23" s="529"/>
      <c r="D23" s="561"/>
      <c r="E23" s="561"/>
      <c r="F23" s="561"/>
      <c r="G23" s="561"/>
      <c r="H23" s="561"/>
      <c r="I23" s="561"/>
      <c r="J23" s="561"/>
      <c r="K23" s="561"/>
      <c r="L23" s="561"/>
      <c r="M23" s="561"/>
      <c r="N23" s="207"/>
      <c r="O23" s="207"/>
      <c r="P23" s="302"/>
      <c r="Q23" s="529"/>
      <c r="R23" s="529"/>
      <c r="S23" s="529"/>
      <c r="T23" s="529"/>
      <c r="U23" s="529"/>
      <c r="V23" s="529"/>
      <c r="W23" s="302"/>
      <c r="X23" s="302"/>
      <c r="Y23" s="529"/>
      <c r="Z23" s="529"/>
      <c r="AA23" s="529"/>
      <c r="AB23" s="529"/>
      <c r="AC23" s="529"/>
      <c r="AD23" s="529"/>
      <c r="AE23" s="302"/>
      <c r="AF23" s="530"/>
      <c r="AG23" s="877"/>
      <c r="AH23" s="877"/>
      <c r="AI23" s="878"/>
      <c r="AJ23" s="309"/>
    </row>
    <row r="24" spans="1:36" ht="15" customHeight="1" x14ac:dyDescent="0.2">
      <c r="A24" s="4"/>
      <c r="B24" s="529"/>
      <c r="C24" s="529"/>
      <c r="D24" s="561"/>
      <c r="E24" s="561"/>
      <c r="F24" s="561"/>
      <c r="G24" s="561"/>
      <c r="H24" s="561"/>
      <c r="I24" s="561"/>
      <c r="J24" s="561"/>
      <c r="K24" s="561"/>
      <c r="L24" s="561"/>
      <c r="M24" s="561"/>
      <c r="N24" s="207"/>
      <c r="O24" s="207"/>
      <c r="P24" s="302"/>
      <c r="Q24" s="529"/>
      <c r="R24" s="529"/>
      <c r="S24" s="529"/>
      <c r="T24" s="529"/>
      <c r="U24" s="529"/>
      <c r="V24" s="529"/>
      <c r="W24" s="302"/>
      <c r="X24" s="302"/>
      <c r="Y24" s="529"/>
      <c r="Z24" s="529"/>
      <c r="AA24" s="529"/>
      <c r="AB24" s="529"/>
      <c r="AC24" s="529"/>
      <c r="AD24" s="529"/>
      <c r="AE24" s="302"/>
      <c r="AF24" s="530"/>
      <c r="AG24" s="877"/>
      <c r="AH24" s="877"/>
      <c r="AI24" s="878"/>
      <c r="AJ24" s="309"/>
    </row>
    <row r="25" spans="1:36" ht="15" customHeight="1" x14ac:dyDescent="0.2">
      <c r="A25" s="4"/>
      <c r="B25" s="529"/>
      <c r="C25" s="529"/>
      <c r="D25" s="561"/>
      <c r="E25" s="561"/>
      <c r="F25" s="561"/>
      <c r="G25" s="561"/>
      <c r="H25" s="561"/>
      <c r="I25" s="561"/>
      <c r="J25" s="561"/>
      <c r="K25" s="561"/>
      <c r="L25" s="561"/>
      <c r="M25" s="561"/>
      <c r="N25" s="207"/>
      <c r="O25" s="207"/>
      <c r="P25" s="302"/>
      <c r="Q25" s="529"/>
      <c r="R25" s="529"/>
      <c r="S25" s="529"/>
      <c r="T25" s="529"/>
      <c r="U25" s="529"/>
      <c r="V25" s="529"/>
      <c r="W25" s="302"/>
      <c r="X25" s="302"/>
      <c r="Y25" s="529"/>
      <c r="Z25" s="529"/>
      <c r="AA25" s="529"/>
      <c r="AB25" s="529"/>
      <c r="AC25" s="529"/>
      <c r="AD25" s="529"/>
      <c r="AE25" s="302"/>
      <c r="AF25" s="530"/>
      <c r="AG25" s="877"/>
      <c r="AH25" s="877"/>
      <c r="AI25" s="878"/>
      <c r="AJ25" s="309"/>
    </row>
    <row r="26" spans="1:36" ht="15" customHeight="1" x14ac:dyDescent="0.2">
      <c r="A26" s="4"/>
      <c r="B26" s="529"/>
      <c r="C26" s="529"/>
      <c r="D26" s="561"/>
      <c r="E26" s="561"/>
      <c r="F26" s="561"/>
      <c r="G26" s="561"/>
      <c r="H26" s="561"/>
      <c r="I26" s="561"/>
      <c r="J26" s="561"/>
      <c r="K26" s="561"/>
      <c r="L26" s="561"/>
      <c r="M26" s="561"/>
      <c r="N26" s="207"/>
      <c r="O26" s="207"/>
      <c r="P26" s="302"/>
      <c r="Q26" s="529"/>
      <c r="R26" s="529"/>
      <c r="S26" s="529"/>
      <c r="T26" s="529"/>
      <c r="U26" s="529"/>
      <c r="V26" s="529"/>
      <c r="W26" s="302"/>
      <c r="X26" s="302"/>
      <c r="Y26" s="529"/>
      <c r="Z26" s="529"/>
      <c r="AA26" s="529"/>
      <c r="AB26" s="529"/>
      <c r="AC26" s="529"/>
      <c r="AD26" s="529"/>
      <c r="AE26" s="302"/>
      <c r="AF26" s="530"/>
      <c r="AG26" s="877"/>
      <c r="AH26" s="877"/>
      <c r="AI26" s="878"/>
      <c r="AJ26" s="309"/>
    </row>
    <row r="27" spans="1:36" ht="15" customHeight="1" x14ac:dyDescent="0.2">
      <c r="A27" s="4"/>
      <c r="B27" s="529"/>
      <c r="C27" s="529"/>
      <c r="D27" s="561"/>
      <c r="E27" s="561"/>
      <c r="F27" s="561"/>
      <c r="G27" s="561"/>
      <c r="H27" s="561"/>
      <c r="I27" s="561"/>
      <c r="J27" s="561"/>
      <c r="K27" s="561"/>
      <c r="L27" s="561"/>
      <c r="M27" s="561"/>
      <c r="N27" s="207"/>
      <c r="O27" s="207"/>
      <c r="P27" s="302"/>
      <c r="Q27" s="529"/>
      <c r="R27" s="529"/>
      <c r="S27" s="529"/>
      <c r="T27" s="529"/>
      <c r="U27" s="529"/>
      <c r="V27" s="529"/>
      <c r="W27" s="302"/>
      <c r="X27" s="302"/>
      <c r="Y27" s="529"/>
      <c r="Z27" s="529"/>
      <c r="AA27" s="529"/>
      <c r="AB27" s="529"/>
      <c r="AC27" s="529"/>
      <c r="AD27" s="529"/>
      <c r="AE27" s="302"/>
      <c r="AF27" s="530"/>
      <c r="AG27" s="877"/>
      <c r="AH27" s="877"/>
      <c r="AI27" s="878"/>
      <c r="AJ27" s="309"/>
    </row>
    <row r="28" spans="1:36" ht="15" customHeight="1" x14ac:dyDescent="0.2">
      <c r="A28" s="4"/>
      <c r="B28" s="529"/>
      <c r="C28" s="529"/>
      <c r="D28" s="561"/>
      <c r="E28" s="561"/>
      <c r="F28" s="561"/>
      <c r="G28" s="561"/>
      <c r="H28" s="561"/>
      <c r="I28" s="561"/>
      <c r="J28" s="561"/>
      <c r="K28" s="561"/>
      <c r="L28" s="561"/>
      <c r="M28" s="561"/>
      <c r="N28" s="207"/>
      <c r="O28" s="207"/>
      <c r="P28" s="302"/>
      <c r="Q28" s="529"/>
      <c r="R28" s="529"/>
      <c r="S28" s="529"/>
      <c r="T28" s="529"/>
      <c r="U28" s="529"/>
      <c r="V28" s="529"/>
      <c r="W28" s="302"/>
      <c r="X28" s="302"/>
      <c r="Y28" s="529"/>
      <c r="Z28" s="529"/>
      <c r="AA28" s="529"/>
      <c r="AB28" s="529"/>
      <c r="AC28" s="529"/>
      <c r="AD28" s="529"/>
      <c r="AE28" s="302"/>
      <c r="AF28" s="530"/>
      <c r="AG28" s="877"/>
      <c r="AH28" s="877"/>
      <c r="AI28" s="878"/>
      <c r="AJ28" s="309"/>
    </row>
    <row r="29" spans="1:36" ht="15" customHeight="1" x14ac:dyDescent="0.2">
      <c r="A29" s="4"/>
      <c r="B29" s="529"/>
      <c r="C29" s="529"/>
      <c r="D29" s="561"/>
      <c r="E29" s="561"/>
      <c r="F29" s="561"/>
      <c r="G29" s="561"/>
      <c r="H29" s="561"/>
      <c r="I29" s="561"/>
      <c r="J29" s="561"/>
      <c r="K29" s="561"/>
      <c r="L29" s="561"/>
      <c r="M29" s="561"/>
      <c r="N29" s="207"/>
      <c r="O29" s="207"/>
      <c r="P29" s="302"/>
      <c r="Q29" s="529"/>
      <c r="R29" s="529"/>
      <c r="S29" s="529"/>
      <c r="T29" s="529"/>
      <c r="U29" s="529"/>
      <c r="V29" s="529"/>
      <c r="W29" s="302"/>
      <c r="X29" s="302"/>
      <c r="Y29" s="529"/>
      <c r="Z29" s="529"/>
      <c r="AA29" s="529"/>
      <c r="AB29" s="529"/>
      <c r="AC29" s="529"/>
      <c r="AD29" s="529"/>
      <c r="AE29" s="302"/>
      <c r="AF29" s="530"/>
      <c r="AG29" s="877"/>
      <c r="AH29" s="877"/>
      <c r="AI29" s="878"/>
      <c r="AJ29" s="309"/>
    </row>
    <row r="30" spans="1:36" ht="15" customHeight="1" x14ac:dyDescent="0.2">
      <c r="A30" s="4"/>
      <c r="B30" s="529"/>
      <c r="C30" s="529"/>
      <c r="D30" s="561"/>
      <c r="E30" s="561"/>
      <c r="F30" s="561"/>
      <c r="G30" s="561"/>
      <c r="H30" s="561"/>
      <c r="I30" s="561"/>
      <c r="J30" s="561"/>
      <c r="K30" s="561"/>
      <c r="L30" s="561"/>
      <c r="M30" s="561"/>
      <c r="N30" s="207"/>
      <c r="O30" s="207"/>
      <c r="P30" s="302"/>
      <c r="Q30" s="529"/>
      <c r="R30" s="529"/>
      <c r="S30" s="529"/>
      <c r="T30" s="529"/>
      <c r="U30" s="529"/>
      <c r="V30" s="529"/>
      <c r="W30" s="302"/>
      <c r="X30" s="302"/>
      <c r="Y30" s="529"/>
      <c r="Z30" s="529"/>
      <c r="AA30" s="529"/>
      <c r="AB30" s="529"/>
      <c r="AC30" s="529"/>
      <c r="AD30" s="529"/>
      <c r="AE30" s="302"/>
      <c r="AF30" s="530"/>
      <c r="AG30" s="877"/>
      <c r="AH30" s="877"/>
      <c r="AI30" s="878"/>
      <c r="AJ30" s="309"/>
    </row>
    <row r="31" spans="1:36" ht="15" customHeight="1" x14ac:dyDescent="0.2">
      <c r="A31" s="4"/>
      <c r="B31" s="529"/>
      <c r="C31" s="529"/>
      <c r="D31" s="561"/>
      <c r="E31" s="561"/>
      <c r="F31" s="561"/>
      <c r="G31" s="561"/>
      <c r="H31" s="561"/>
      <c r="I31" s="561"/>
      <c r="J31" s="561"/>
      <c r="K31" s="561"/>
      <c r="L31" s="561"/>
      <c r="M31" s="561"/>
      <c r="N31" s="207"/>
      <c r="O31" s="207"/>
      <c r="P31" s="302"/>
      <c r="Q31" s="529"/>
      <c r="R31" s="529"/>
      <c r="S31" s="529"/>
      <c r="T31" s="529"/>
      <c r="U31" s="529"/>
      <c r="V31" s="529"/>
      <c r="W31" s="302"/>
      <c r="X31" s="302"/>
      <c r="Y31" s="529"/>
      <c r="Z31" s="529"/>
      <c r="AA31" s="529"/>
      <c r="AB31" s="529"/>
      <c r="AC31" s="529"/>
      <c r="AD31" s="529"/>
      <c r="AE31" s="302"/>
      <c r="AF31" s="530"/>
      <c r="AG31" s="877"/>
      <c r="AH31" s="877"/>
      <c r="AI31" s="878"/>
      <c r="AJ31" s="309"/>
    </row>
    <row r="32" spans="1:36" ht="15" customHeight="1" x14ac:dyDescent="0.2">
      <c r="A32" s="4"/>
      <c r="B32" s="529"/>
      <c r="C32" s="529"/>
      <c r="D32" s="561"/>
      <c r="E32" s="561"/>
      <c r="F32" s="561"/>
      <c r="G32" s="561"/>
      <c r="H32" s="561"/>
      <c r="I32" s="561"/>
      <c r="J32" s="561"/>
      <c r="K32" s="561"/>
      <c r="L32" s="561"/>
      <c r="M32" s="561"/>
      <c r="N32" s="207"/>
      <c r="O32" s="207"/>
      <c r="P32" s="302"/>
      <c r="Q32" s="529"/>
      <c r="R32" s="529"/>
      <c r="S32" s="529"/>
      <c r="T32" s="529"/>
      <c r="U32" s="529"/>
      <c r="V32" s="529"/>
      <c r="W32" s="302"/>
      <c r="X32" s="302"/>
      <c r="Y32" s="529"/>
      <c r="Z32" s="529"/>
      <c r="AA32" s="529"/>
      <c r="AB32" s="529"/>
      <c r="AC32" s="529"/>
      <c r="AD32" s="529"/>
      <c r="AE32" s="302"/>
      <c r="AF32" s="530"/>
      <c r="AG32" s="877"/>
      <c r="AH32" s="877"/>
      <c r="AI32" s="878"/>
      <c r="AJ32" s="309"/>
    </row>
    <row r="33" spans="1:36" ht="15" customHeight="1" x14ac:dyDescent="0.2">
      <c r="A33" s="4"/>
      <c r="B33" s="529"/>
      <c r="C33" s="529"/>
      <c r="D33" s="561"/>
      <c r="E33" s="561"/>
      <c r="F33" s="561"/>
      <c r="G33" s="561"/>
      <c r="H33" s="561"/>
      <c r="I33" s="561"/>
      <c r="J33" s="561"/>
      <c r="K33" s="561"/>
      <c r="L33" s="561"/>
      <c r="M33" s="561"/>
      <c r="N33" s="207"/>
      <c r="O33" s="207"/>
      <c r="P33" s="302"/>
      <c r="Q33" s="529"/>
      <c r="R33" s="529"/>
      <c r="S33" s="529"/>
      <c r="T33" s="529"/>
      <c r="U33" s="529"/>
      <c r="V33" s="529"/>
      <c r="W33" s="302"/>
      <c r="X33" s="302"/>
      <c r="Y33" s="529"/>
      <c r="Z33" s="529"/>
      <c r="AA33" s="529"/>
      <c r="AB33" s="529"/>
      <c r="AC33" s="529"/>
      <c r="AD33" s="529"/>
      <c r="AE33" s="302"/>
      <c r="AF33" s="530"/>
      <c r="AG33" s="877"/>
      <c r="AH33" s="877"/>
      <c r="AI33" s="878"/>
      <c r="AJ33" s="309"/>
    </row>
    <row r="34" spans="1:36" ht="15" customHeight="1" x14ac:dyDescent="0.2">
      <c r="A34" s="4"/>
      <c r="B34" s="529"/>
      <c r="C34" s="529"/>
      <c r="D34" s="561"/>
      <c r="E34" s="561"/>
      <c r="F34" s="561"/>
      <c r="G34" s="561"/>
      <c r="H34" s="561"/>
      <c r="I34" s="561"/>
      <c r="J34" s="561"/>
      <c r="K34" s="561"/>
      <c r="L34" s="561"/>
      <c r="M34" s="561"/>
      <c r="N34" s="207"/>
      <c r="O34" s="207"/>
      <c r="P34" s="302"/>
      <c r="Q34" s="529"/>
      <c r="R34" s="529"/>
      <c r="S34" s="529"/>
      <c r="T34" s="529"/>
      <c r="U34" s="529"/>
      <c r="V34" s="529"/>
      <c r="W34" s="302"/>
      <c r="X34" s="302"/>
      <c r="Y34" s="529"/>
      <c r="Z34" s="529"/>
      <c r="AA34" s="529"/>
      <c r="AB34" s="529"/>
      <c r="AC34" s="529"/>
      <c r="AD34" s="529"/>
      <c r="AE34" s="302"/>
      <c r="AF34" s="530"/>
      <c r="AG34" s="877"/>
      <c r="AH34" s="877"/>
      <c r="AI34" s="878"/>
      <c r="AJ34" s="309"/>
    </row>
    <row r="35" spans="1:36" ht="15" customHeight="1" x14ac:dyDescent="0.2">
      <c r="A35" s="4"/>
      <c r="B35" s="529"/>
      <c r="C35" s="529"/>
      <c r="D35" s="561"/>
      <c r="E35" s="561"/>
      <c r="F35" s="561"/>
      <c r="G35" s="561"/>
      <c r="H35" s="561"/>
      <c r="I35" s="561"/>
      <c r="J35" s="561"/>
      <c r="K35" s="561"/>
      <c r="L35" s="561"/>
      <c r="M35" s="561"/>
      <c r="N35" s="207"/>
      <c r="O35" s="207"/>
      <c r="P35" s="302"/>
      <c r="Q35" s="529"/>
      <c r="R35" s="529"/>
      <c r="S35" s="529"/>
      <c r="T35" s="529"/>
      <c r="U35" s="529"/>
      <c r="V35" s="529"/>
      <c r="W35" s="302"/>
      <c r="X35" s="302"/>
      <c r="Y35" s="529"/>
      <c r="Z35" s="529"/>
      <c r="AA35" s="529"/>
      <c r="AB35" s="529"/>
      <c r="AC35" s="529"/>
      <c r="AD35" s="529"/>
      <c r="AE35" s="302"/>
      <c r="AF35" s="530"/>
      <c r="AG35" s="877"/>
      <c r="AH35" s="877"/>
      <c r="AI35" s="878"/>
      <c r="AJ35" s="309"/>
    </row>
    <row r="36" spans="1:36" ht="15" customHeight="1" x14ac:dyDescent="0.2">
      <c r="A36" s="4"/>
      <c r="B36" s="529"/>
      <c r="C36" s="529"/>
      <c r="D36" s="561"/>
      <c r="E36" s="561"/>
      <c r="F36" s="561"/>
      <c r="G36" s="561"/>
      <c r="H36" s="561"/>
      <c r="I36" s="561"/>
      <c r="J36" s="561"/>
      <c r="K36" s="561"/>
      <c r="L36" s="561"/>
      <c r="M36" s="561"/>
      <c r="N36" s="207"/>
      <c r="O36" s="207"/>
      <c r="P36" s="302"/>
      <c r="Q36" s="529"/>
      <c r="R36" s="529"/>
      <c r="S36" s="529"/>
      <c r="T36" s="529"/>
      <c r="U36" s="529"/>
      <c r="V36" s="529"/>
      <c r="W36" s="302"/>
      <c r="X36" s="302"/>
      <c r="Y36" s="529"/>
      <c r="Z36" s="529"/>
      <c r="AA36" s="529"/>
      <c r="AB36" s="529"/>
      <c r="AC36" s="529"/>
      <c r="AD36" s="529"/>
      <c r="AE36" s="302"/>
      <c r="AF36" s="530"/>
      <c r="AG36" s="877"/>
      <c r="AH36" s="877"/>
      <c r="AI36" s="878"/>
      <c r="AJ36" s="309"/>
    </row>
    <row r="37" spans="1:36" ht="15" customHeight="1" x14ac:dyDescent="0.2">
      <c r="A37" s="7"/>
      <c r="B37" s="529"/>
      <c r="C37" s="529"/>
      <c r="D37" s="561"/>
      <c r="E37" s="561"/>
      <c r="F37" s="561"/>
      <c r="G37" s="561"/>
      <c r="H37" s="561"/>
      <c r="I37" s="561"/>
      <c r="J37" s="561"/>
      <c r="K37" s="561"/>
      <c r="L37" s="561"/>
      <c r="M37" s="561"/>
      <c r="N37" s="207"/>
      <c r="O37" s="207"/>
      <c r="P37" s="302"/>
      <c r="Q37" s="529"/>
      <c r="R37" s="529"/>
      <c r="S37" s="529"/>
      <c r="T37" s="529"/>
      <c r="U37" s="529"/>
      <c r="V37" s="529"/>
      <c r="W37" s="302"/>
      <c r="X37" s="302"/>
      <c r="Y37" s="529"/>
      <c r="Z37" s="529"/>
      <c r="AA37" s="529"/>
      <c r="AB37" s="529"/>
      <c r="AC37" s="529"/>
      <c r="AD37" s="529"/>
      <c r="AE37" s="302"/>
      <c r="AF37" s="530"/>
      <c r="AG37" s="877"/>
      <c r="AH37" s="877"/>
      <c r="AI37" s="878"/>
      <c r="AJ37" s="309"/>
    </row>
    <row r="38" spans="1:36" x14ac:dyDescent="0.2">
      <c r="A38" s="2"/>
      <c r="B38" s="608" t="s">
        <v>500</v>
      </c>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4"/>
      <c r="AJ38" s="309"/>
    </row>
    <row r="39" spans="1:36"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499"/>
      <c r="Q39" s="500"/>
      <c r="R39" s="359" t="s">
        <v>2</v>
      </c>
      <c r="S39" s="359"/>
      <c r="T39" s="359"/>
      <c r="U39" s="443"/>
      <c r="V39" s="444"/>
      <c r="W39" s="385" t="s">
        <v>354</v>
      </c>
      <c r="X39" s="357"/>
      <c r="Y39" s="357"/>
      <c r="Z39" s="381"/>
      <c r="AA39" s="443"/>
      <c r="AB39" s="445"/>
      <c r="AC39" s="359" t="s">
        <v>0</v>
      </c>
      <c r="AD39" s="359"/>
      <c r="AE39" s="440"/>
      <c r="AF39" s="441"/>
      <c r="AG39" s="441"/>
      <c r="AH39" s="442"/>
      <c r="AI39" s="100" t="e" vm="1">
        <v>#VALUE!</v>
      </c>
      <c r="AJ39" s="310"/>
    </row>
  </sheetData>
  <sheetProtection sheet="1" selectLockedCells="1"/>
  <mergeCells count="305">
    <mergeCell ref="AF14:AI14"/>
    <mergeCell ref="AF15:AI15"/>
    <mergeCell ref="AF16:AI16"/>
    <mergeCell ref="AF17:AI17"/>
    <mergeCell ref="AF18:AI18"/>
    <mergeCell ref="AE4:AE6"/>
    <mergeCell ref="AF4:AI6"/>
    <mergeCell ref="AF7:AI7"/>
    <mergeCell ref="AF8:AI8"/>
    <mergeCell ref="AF9:AI9"/>
    <mergeCell ref="AF10:AI10"/>
    <mergeCell ref="AF11:AI11"/>
    <mergeCell ref="AF12:AI12"/>
    <mergeCell ref="AF13:AI13"/>
    <mergeCell ref="U4:V6"/>
    <mergeCell ref="W4:W6"/>
    <mergeCell ref="Y4:Z6"/>
    <mergeCell ref="AA4:AB6"/>
    <mergeCell ref="AC9:AD9"/>
    <mergeCell ref="AC7:AD7"/>
    <mergeCell ref="X4:X6"/>
    <mergeCell ref="AC4:AD6"/>
    <mergeCell ref="Q4:R6"/>
    <mergeCell ref="S4:T6"/>
    <mergeCell ref="S7:T7"/>
    <mergeCell ref="U7:V7"/>
    <mergeCell ref="U8:V8"/>
    <mergeCell ref="S9:T9"/>
    <mergeCell ref="U9:V9"/>
    <mergeCell ref="Y7:Z7"/>
    <mergeCell ref="AA7:AB7"/>
    <mergeCell ref="Y8:Z8"/>
    <mergeCell ref="AA8:AB8"/>
    <mergeCell ref="Y9:Z9"/>
    <mergeCell ref="AC8:AD8"/>
    <mergeCell ref="Q7:R7"/>
    <mergeCell ref="Q9:R9"/>
    <mergeCell ref="B25:C25"/>
    <mergeCell ref="D26:M26"/>
    <mergeCell ref="P4:P6"/>
    <mergeCell ref="N4:N6"/>
    <mergeCell ref="O4:O6"/>
    <mergeCell ref="B26:C26"/>
    <mergeCell ref="B21:C21"/>
    <mergeCell ref="B22:C22"/>
    <mergeCell ref="B23:C23"/>
    <mergeCell ref="B24:C24"/>
    <mergeCell ref="D7:M7"/>
    <mergeCell ref="B15:C15"/>
    <mergeCell ref="D4:M6"/>
    <mergeCell ref="B4:C6"/>
    <mergeCell ref="B8:C8"/>
    <mergeCell ref="D8:M8"/>
    <mergeCell ref="B13:C13"/>
    <mergeCell ref="B14:C14"/>
    <mergeCell ref="D13:M13"/>
    <mergeCell ref="D25:M25"/>
    <mergeCell ref="B16:C16"/>
    <mergeCell ref="B17:C17"/>
    <mergeCell ref="B18:C18"/>
    <mergeCell ref="B19:C19"/>
    <mergeCell ref="U11:V11"/>
    <mergeCell ref="AA12:AB12"/>
    <mergeCell ref="B20:C20"/>
    <mergeCell ref="D16:M16"/>
    <mergeCell ref="D17:M17"/>
    <mergeCell ref="D18:M18"/>
    <mergeCell ref="D19:M19"/>
    <mergeCell ref="AA9:AB9"/>
    <mergeCell ref="S15:T15"/>
    <mergeCell ref="U15:V15"/>
    <mergeCell ref="S12:T12"/>
    <mergeCell ref="U12:V12"/>
    <mergeCell ref="S13:T13"/>
    <mergeCell ref="U13:V13"/>
    <mergeCell ref="S14:T14"/>
    <mergeCell ref="Q13:R13"/>
    <mergeCell ref="Q14:R14"/>
    <mergeCell ref="Q15:R15"/>
    <mergeCell ref="S11:T11"/>
    <mergeCell ref="D14:M14"/>
    <mergeCell ref="D15:M15"/>
    <mergeCell ref="D20:M20"/>
    <mergeCell ref="U33:V33"/>
    <mergeCell ref="U29:V29"/>
    <mergeCell ref="Y36:Z36"/>
    <mergeCell ref="D30:M30"/>
    <mergeCell ref="B35:C35"/>
    <mergeCell ref="D10:M10"/>
    <mergeCell ref="B7:C7"/>
    <mergeCell ref="D11:M11"/>
    <mergeCell ref="B12:C12"/>
    <mergeCell ref="D9:M9"/>
    <mergeCell ref="Q10:R10"/>
    <mergeCell ref="Q11:R11"/>
    <mergeCell ref="Q12:R12"/>
    <mergeCell ref="B10:C10"/>
    <mergeCell ref="B11:C11"/>
    <mergeCell ref="D12:M12"/>
    <mergeCell ref="Q8:R8"/>
    <mergeCell ref="B9:C9"/>
    <mergeCell ref="Q18:R18"/>
    <mergeCell ref="Q19:R19"/>
    <mergeCell ref="Q20:R20"/>
    <mergeCell ref="S8:T8"/>
    <mergeCell ref="S10:T10"/>
    <mergeCell ref="U26:V26"/>
    <mergeCell ref="AE39:AH39"/>
    <mergeCell ref="A39:C39"/>
    <mergeCell ref="D39:G39"/>
    <mergeCell ref="M39:Q39"/>
    <mergeCell ref="AC39:AD39"/>
    <mergeCell ref="H39:L39"/>
    <mergeCell ref="R39:T39"/>
    <mergeCell ref="U39:V39"/>
    <mergeCell ref="W39:Z39"/>
    <mergeCell ref="AA39:AB39"/>
    <mergeCell ref="S26:T26"/>
    <mergeCell ref="Y20:Z20"/>
    <mergeCell ref="AA20:AB20"/>
    <mergeCell ref="AA18:AB18"/>
    <mergeCell ref="AA24:AB24"/>
    <mergeCell ref="Y22:Z22"/>
    <mergeCell ref="AA26:AB26"/>
    <mergeCell ref="AA22:AB22"/>
    <mergeCell ref="U24:V24"/>
    <mergeCell ref="S24:T24"/>
    <mergeCell ref="S20:T20"/>
    <mergeCell ref="S21:T21"/>
    <mergeCell ref="S18:T18"/>
    <mergeCell ref="S19:T19"/>
    <mergeCell ref="AC24:AD24"/>
    <mergeCell ref="AC18:AD18"/>
    <mergeCell ref="AC19:AD19"/>
    <mergeCell ref="AC20:AD20"/>
    <mergeCell ref="AC21:AD21"/>
    <mergeCell ref="U28:V28"/>
    <mergeCell ref="Y28:Z28"/>
    <mergeCell ref="Y23:Z23"/>
    <mergeCell ref="Y24:Z24"/>
    <mergeCell ref="Y27:Z27"/>
    <mergeCell ref="AA27:AB27"/>
    <mergeCell ref="U27:V27"/>
    <mergeCell ref="Y21:Z21"/>
    <mergeCell ref="Y18:Z18"/>
    <mergeCell ref="U23:V23"/>
    <mergeCell ref="U20:V20"/>
    <mergeCell ref="U21:V21"/>
    <mergeCell ref="U18:V18"/>
    <mergeCell ref="U19:V19"/>
    <mergeCell ref="D21:M21"/>
    <mergeCell ref="AC10:AD10"/>
    <mergeCell ref="AC11:AD11"/>
    <mergeCell ref="AC12:AD12"/>
    <mergeCell ref="AC13:AD13"/>
    <mergeCell ref="AC14:AD14"/>
    <mergeCell ref="AC22:AD22"/>
    <mergeCell ref="AC23:AD23"/>
    <mergeCell ref="S17:T17"/>
    <mergeCell ref="S16:T16"/>
    <mergeCell ref="U16:V16"/>
    <mergeCell ref="U17:V17"/>
    <mergeCell ref="Y11:Z11"/>
    <mergeCell ref="AA11:AB11"/>
    <mergeCell ref="Y12:Z12"/>
    <mergeCell ref="Y10:Z10"/>
    <mergeCell ref="AA10:AB10"/>
    <mergeCell ref="Y13:Z13"/>
    <mergeCell ref="AA13:AB13"/>
    <mergeCell ref="Y15:Z15"/>
    <mergeCell ref="U10:V10"/>
    <mergeCell ref="AA14:AB14"/>
    <mergeCell ref="Y14:Z14"/>
    <mergeCell ref="U14:V14"/>
    <mergeCell ref="D24:M24"/>
    <mergeCell ref="AC15:AD15"/>
    <mergeCell ref="AC16:AD16"/>
    <mergeCell ref="AC17:AD17"/>
    <mergeCell ref="Q23:R23"/>
    <mergeCell ref="Q17:R17"/>
    <mergeCell ref="AA21:AB21"/>
    <mergeCell ref="Y19:Z19"/>
    <mergeCell ref="AA19:AB19"/>
    <mergeCell ref="AA23:AB23"/>
    <mergeCell ref="Q16:R16"/>
    <mergeCell ref="Q24:R24"/>
    <mergeCell ref="Q21:R21"/>
    <mergeCell ref="Q22:R22"/>
    <mergeCell ref="D22:M22"/>
    <mergeCell ref="D23:M23"/>
    <mergeCell ref="AA15:AB15"/>
    <mergeCell ref="Y16:Z16"/>
    <mergeCell ref="AA16:AB16"/>
    <mergeCell ref="Y17:Z17"/>
    <mergeCell ref="AA17:AB17"/>
    <mergeCell ref="S22:T22"/>
    <mergeCell ref="U22:V22"/>
    <mergeCell ref="S23:T23"/>
    <mergeCell ref="Q25:R25"/>
    <mergeCell ref="Q27:R27"/>
    <mergeCell ref="AC26:AD26"/>
    <mergeCell ref="AA31:AB31"/>
    <mergeCell ref="AA30:AB30"/>
    <mergeCell ref="Y29:Z29"/>
    <mergeCell ref="AC27:AD27"/>
    <mergeCell ref="Y25:Z25"/>
    <mergeCell ref="Y26:Z26"/>
    <mergeCell ref="Q29:R29"/>
    <mergeCell ref="AC30:AD30"/>
    <mergeCell ref="AC31:AD31"/>
    <mergeCell ref="Y30:Z30"/>
    <mergeCell ref="U30:V30"/>
    <mergeCell ref="S25:T25"/>
    <mergeCell ref="U25:V25"/>
    <mergeCell ref="AC28:AD28"/>
    <mergeCell ref="AC29:AD29"/>
    <mergeCell ref="AC25:AD25"/>
    <mergeCell ref="Y31:Z31"/>
    <mergeCell ref="AA25:AB25"/>
    <mergeCell ref="AA28:AB28"/>
    <mergeCell ref="Q26:R26"/>
    <mergeCell ref="AA29:AB29"/>
    <mergeCell ref="Y37:Z37"/>
    <mergeCell ref="AA37:AB37"/>
    <mergeCell ref="AA36:AB36"/>
    <mergeCell ref="D35:M35"/>
    <mergeCell ref="Q35:R35"/>
    <mergeCell ref="Q34:R34"/>
    <mergeCell ref="AC36:AD36"/>
    <mergeCell ref="AC32:AD32"/>
    <mergeCell ref="AC33:AD33"/>
    <mergeCell ref="AA32:AB32"/>
    <mergeCell ref="Y33:Z33"/>
    <mergeCell ref="AA33:AB33"/>
    <mergeCell ref="U37:V37"/>
    <mergeCell ref="U34:V34"/>
    <mergeCell ref="S34:T34"/>
    <mergeCell ref="S35:T35"/>
    <mergeCell ref="Q37:R37"/>
    <mergeCell ref="AC35:AD35"/>
    <mergeCell ref="Y35:Z35"/>
    <mergeCell ref="AA35:AB35"/>
    <mergeCell ref="Y34:Z34"/>
    <mergeCell ref="AA34:AB34"/>
    <mergeCell ref="AC34:AD34"/>
    <mergeCell ref="Q33:R33"/>
    <mergeCell ref="B27:C27"/>
    <mergeCell ref="D27:M27"/>
    <mergeCell ref="D32:M32"/>
    <mergeCell ref="B32:C32"/>
    <mergeCell ref="B29:C29"/>
    <mergeCell ref="D29:M29"/>
    <mergeCell ref="B30:C30"/>
    <mergeCell ref="D28:M28"/>
    <mergeCell ref="S30:T30"/>
    <mergeCell ref="S31:T31"/>
    <mergeCell ref="B28:C28"/>
    <mergeCell ref="B31:C31"/>
    <mergeCell ref="Q30:R30"/>
    <mergeCell ref="S29:T29"/>
    <mergeCell ref="S28:T28"/>
    <mergeCell ref="Q28:R28"/>
    <mergeCell ref="S27:T27"/>
    <mergeCell ref="B38:AH38"/>
    <mergeCell ref="U32:V32"/>
    <mergeCell ref="Y32:Z32"/>
    <mergeCell ref="Q32:R32"/>
    <mergeCell ref="S32:T32"/>
    <mergeCell ref="S33:T33"/>
    <mergeCell ref="B33:C33"/>
    <mergeCell ref="D31:M31"/>
    <mergeCell ref="Q31:R31"/>
    <mergeCell ref="U36:V36"/>
    <mergeCell ref="B36:C36"/>
    <mergeCell ref="D36:M36"/>
    <mergeCell ref="Q36:R36"/>
    <mergeCell ref="D33:M33"/>
    <mergeCell ref="B37:C37"/>
    <mergeCell ref="D37:M37"/>
    <mergeCell ref="D34:M34"/>
    <mergeCell ref="S37:T37"/>
    <mergeCell ref="S36:T36"/>
    <mergeCell ref="U35:V35"/>
    <mergeCell ref="U31:V31"/>
    <mergeCell ref="AC37:AD37"/>
    <mergeCell ref="B34:C34"/>
    <mergeCell ref="AF37:AI37"/>
    <mergeCell ref="AF19:AI19"/>
    <mergeCell ref="AF20:AI20"/>
    <mergeCell ref="AF21:AI21"/>
    <mergeCell ref="AF22:AI22"/>
    <mergeCell ref="AF23:AI23"/>
    <mergeCell ref="AF24:AI24"/>
    <mergeCell ref="AF25:AI25"/>
    <mergeCell ref="AF26:AI26"/>
    <mergeCell ref="AF27:AI27"/>
    <mergeCell ref="AF28:AI28"/>
    <mergeCell ref="AF29:AI29"/>
    <mergeCell ref="AF30:AI30"/>
    <mergeCell ref="AF31:AI31"/>
    <mergeCell ref="AF32:AI32"/>
    <mergeCell ref="AF33:AI33"/>
    <mergeCell ref="AF34:AI34"/>
    <mergeCell ref="AF35:AI35"/>
    <mergeCell ref="AF36:AI36"/>
  </mergeCells>
  <phoneticPr fontId="5" type="noConversion"/>
  <conditionalFormatting sqref="D39:G39 M39:Q39">
    <cfRule type="cellIs" dxfId="155" priority="11" stopIfTrue="1" operator="equal">
      <formula>0</formula>
    </cfRule>
  </conditionalFormatting>
  <conditionalFormatting sqref="P7:P37">
    <cfRule type="containsText" dxfId="154" priority="5" operator="containsText" text="N">
      <formula>NOT(ISERROR(SEARCH("N",P7)))</formula>
    </cfRule>
    <cfRule type="containsBlanks" dxfId="153" priority="6">
      <formula>LEN(TRIM(P7))=0</formula>
    </cfRule>
  </conditionalFormatting>
  <conditionalFormatting sqref="W7:X37">
    <cfRule type="containsText" dxfId="152" priority="3" operator="containsText" text="N">
      <formula>NOT(ISERROR(SEARCH("N",W7)))</formula>
    </cfRule>
    <cfRule type="containsBlanks" dxfId="151" priority="4">
      <formula>LEN(TRIM(W7))=0</formula>
    </cfRule>
  </conditionalFormatting>
  <conditionalFormatting sqref="AE7:AE37">
    <cfRule type="containsText" dxfId="150" priority="1" operator="containsText" text="N">
      <formula>NOT(ISERROR(SEARCH("N",AE7)))</formula>
    </cfRule>
    <cfRule type="containsBlanks" dxfId="149" priority="2">
      <formula>LEN(TRIM(AE7))=0</formula>
    </cfRule>
  </conditionalFormatting>
  <dataValidations count="1">
    <dataValidation type="list" allowBlank="1" showInputMessage="1" showErrorMessage="1" sqref="P7:P37 W7:X37 AE7:AE37" xr:uid="{CC9A7754-977A-4A7E-A0D2-530FD6D848A2}">
      <formula1>$AL$1:$AL$2</formula1>
    </dataValidation>
  </dataValidations>
  <hyperlinks>
    <hyperlink ref="AI39" location="'Form II(a)'!AC15" display="i" xr:uid="{00000000-0004-0000-27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Allocation&amp;CPage &amp;P of &amp;N&amp;RForm XVIII(a)</oddFooter>
  </headerFooter>
  <legacyDrawing r:id="rId2"/>
  <legacyDrawingHF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560</v>
      </c>
    </row>
    <row r="2" spans="1:38" ht="15.75" x14ac:dyDescent="0.25">
      <c r="A2" s="5" t="s">
        <v>695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614" t="s">
        <v>79</v>
      </c>
      <c r="C4" s="882"/>
      <c r="D4" s="467" t="s">
        <v>80</v>
      </c>
      <c r="E4" s="467"/>
      <c r="F4" s="467"/>
      <c r="G4" s="467"/>
      <c r="H4" s="467"/>
      <c r="I4" s="467"/>
      <c r="J4" s="881"/>
      <c r="K4" s="881"/>
      <c r="L4" s="881"/>
      <c r="M4" s="881"/>
      <c r="N4" s="611" t="s">
        <v>482</v>
      </c>
      <c r="O4" s="611" t="s">
        <v>505</v>
      </c>
      <c r="P4" s="496" t="s">
        <v>81</v>
      </c>
      <c r="Q4" s="496" t="s">
        <v>82</v>
      </c>
      <c r="R4" s="887"/>
      <c r="S4" s="496" t="s">
        <v>83</v>
      </c>
      <c r="T4" s="887"/>
      <c r="U4" s="496" t="s">
        <v>84</v>
      </c>
      <c r="V4" s="887"/>
      <c r="W4" s="496" t="s">
        <v>85</v>
      </c>
      <c r="X4" s="496" t="s">
        <v>86</v>
      </c>
      <c r="Y4" s="496" t="s">
        <v>87</v>
      </c>
      <c r="Z4" s="496"/>
      <c r="AA4" s="496" t="s">
        <v>88</v>
      </c>
      <c r="AB4" s="496"/>
      <c r="AC4" s="496" t="s">
        <v>89</v>
      </c>
      <c r="AD4" s="496"/>
      <c r="AE4" s="496" t="s">
        <v>90</v>
      </c>
      <c r="AF4" s="469" t="s">
        <v>91</v>
      </c>
      <c r="AG4" s="888"/>
      <c r="AH4" s="888"/>
      <c r="AI4" s="889"/>
      <c r="AJ4" s="4"/>
    </row>
    <row r="5" spans="1:38" x14ac:dyDescent="0.2">
      <c r="A5" s="4"/>
      <c r="B5" s="883"/>
      <c r="C5" s="884"/>
      <c r="D5" s="467"/>
      <c r="E5" s="467"/>
      <c r="F5" s="467"/>
      <c r="G5" s="467"/>
      <c r="H5" s="467"/>
      <c r="I5" s="467"/>
      <c r="J5" s="881"/>
      <c r="K5" s="881"/>
      <c r="L5" s="881"/>
      <c r="M5" s="881"/>
      <c r="N5" s="729"/>
      <c r="O5" s="879"/>
      <c r="P5" s="496"/>
      <c r="Q5" s="496"/>
      <c r="R5" s="887"/>
      <c r="S5" s="496"/>
      <c r="T5" s="887"/>
      <c r="U5" s="496"/>
      <c r="V5" s="887"/>
      <c r="W5" s="468"/>
      <c r="X5" s="468"/>
      <c r="Y5" s="496"/>
      <c r="Z5" s="496"/>
      <c r="AA5" s="496"/>
      <c r="AB5" s="496"/>
      <c r="AC5" s="496"/>
      <c r="AD5" s="496"/>
      <c r="AE5" s="496"/>
      <c r="AF5" s="473"/>
      <c r="AG5" s="474"/>
      <c r="AH5" s="474"/>
      <c r="AI5" s="475"/>
      <c r="AJ5" s="4"/>
    </row>
    <row r="6" spans="1:38" ht="15" customHeight="1" x14ac:dyDescent="0.2">
      <c r="A6" s="4"/>
      <c r="B6" s="885"/>
      <c r="C6" s="886"/>
      <c r="D6" s="467"/>
      <c r="E6" s="467"/>
      <c r="F6" s="467"/>
      <c r="G6" s="467"/>
      <c r="H6" s="467"/>
      <c r="I6" s="467"/>
      <c r="J6" s="881"/>
      <c r="K6" s="881"/>
      <c r="L6" s="881"/>
      <c r="M6" s="881"/>
      <c r="N6" s="730"/>
      <c r="O6" s="880"/>
      <c r="P6" s="496"/>
      <c r="Q6" s="496"/>
      <c r="R6" s="887"/>
      <c r="S6" s="496"/>
      <c r="T6" s="887"/>
      <c r="U6" s="496"/>
      <c r="V6" s="887"/>
      <c r="W6" s="468"/>
      <c r="X6" s="468"/>
      <c r="Y6" s="496"/>
      <c r="Z6" s="496"/>
      <c r="AA6" s="496"/>
      <c r="AB6" s="496"/>
      <c r="AC6" s="496"/>
      <c r="AD6" s="496"/>
      <c r="AE6" s="496"/>
      <c r="AF6" s="476"/>
      <c r="AG6" s="477"/>
      <c r="AH6" s="477"/>
      <c r="AI6" s="478"/>
      <c r="AJ6" s="4"/>
    </row>
    <row r="7" spans="1:38" ht="15" customHeight="1" x14ac:dyDescent="0.2">
      <c r="A7" s="4"/>
      <c r="B7" s="529"/>
      <c r="C7" s="529"/>
      <c r="D7" s="561"/>
      <c r="E7" s="561"/>
      <c r="F7" s="561"/>
      <c r="G7" s="561"/>
      <c r="H7" s="561"/>
      <c r="I7" s="561"/>
      <c r="J7" s="561"/>
      <c r="K7" s="561"/>
      <c r="L7" s="561"/>
      <c r="M7" s="561"/>
      <c r="N7" s="207"/>
      <c r="O7" s="207"/>
      <c r="P7" s="302"/>
      <c r="Q7" s="529"/>
      <c r="R7" s="529"/>
      <c r="S7" s="529"/>
      <c r="T7" s="529"/>
      <c r="U7" s="529"/>
      <c r="V7" s="529"/>
      <c r="W7" s="302"/>
      <c r="X7" s="302"/>
      <c r="Y7" s="529"/>
      <c r="Z7" s="529"/>
      <c r="AA7" s="529"/>
      <c r="AB7" s="529"/>
      <c r="AC7" s="529"/>
      <c r="AD7" s="529"/>
      <c r="AE7" s="302"/>
      <c r="AF7" s="530"/>
      <c r="AG7" s="877"/>
      <c r="AH7" s="877"/>
      <c r="AI7" s="878"/>
      <c r="AJ7" s="4"/>
    </row>
    <row r="8" spans="1:38" ht="15" customHeight="1" x14ac:dyDescent="0.2">
      <c r="A8" s="4"/>
      <c r="B8" s="529"/>
      <c r="C8" s="529"/>
      <c r="D8" s="561"/>
      <c r="E8" s="561"/>
      <c r="F8" s="561"/>
      <c r="G8" s="561"/>
      <c r="H8" s="561"/>
      <c r="I8" s="561"/>
      <c r="J8" s="561"/>
      <c r="K8" s="561"/>
      <c r="L8" s="561"/>
      <c r="M8" s="561"/>
      <c r="N8" s="207"/>
      <c r="O8" s="207"/>
      <c r="P8" s="302"/>
      <c r="Q8" s="529"/>
      <c r="R8" s="529"/>
      <c r="S8" s="529"/>
      <c r="T8" s="529"/>
      <c r="U8" s="529"/>
      <c r="V8" s="529"/>
      <c r="W8" s="302"/>
      <c r="X8" s="302"/>
      <c r="Y8" s="529"/>
      <c r="Z8" s="529"/>
      <c r="AA8" s="529"/>
      <c r="AB8" s="529"/>
      <c r="AC8" s="529"/>
      <c r="AD8" s="529"/>
      <c r="AE8" s="302"/>
      <c r="AF8" s="530"/>
      <c r="AG8" s="877"/>
      <c r="AH8" s="877"/>
      <c r="AI8" s="878"/>
      <c r="AJ8" s="4"/>
    </row>
    <row r="9" spans="1:38" ht="15" customHeight="1" x14ac:dyDescent="0.2">
      <c r="A9" s="4"/>
      <c r="B9" s="529"/>
      <c r="C9" s="529"/>
      <c r="D9" s="561"/>
      <c r="E9" s="561"/>
      <c r="F9" s="561"/>
      <c r="G9" s="561"/>
      <c r="H9" s="561"/>
      <c r="I9" s="561"/>
      <c r="J9" s="561"/>
      <c r="K9" s="561"/>
      <c r="L9" s="561"/>
      <c r="M9" s="561"/>
      <c r="N9" s="207"/>
      <c r="O9" s="207"/>
      <c r="P9" s="302"/>
      <c r="Q9" s="529"/>
      <c r="R9" s="529"/>
      <c r="S9" s="529"/>
      <c r="T9" s="529"/>
      <c r="U9" s="529"/>
      <c r="V9" s="529"/>
      <c r="W9" s="302"/>
      <c r="X9" s="302"/>
      <c r="Y9" s="529"/>
      <c r="Z9" s="529"/>
      <c r="AA9" s="529"/>
      <c r="AB9" s="529"/>
      <c r="AC9" s="529"/>
      <c r="AD9" s="529"/>
      <c r="AE9" s="302"/>
      <c r="AF9" s="530"/>
      <c r="AG9" s="877"/>
      <c r="AH9" s="877"/>
      <c r="AI9" s="878"/>
      <c r="AJ9" s="4"/>
    </row>
    <row r="10" spans="1:38" ht="15" customHeight="1" x14ac:dyDescent="0.2">
      <c r="A10" s="4"/>
      <c r="B10" s="529"/>
      <c r="C10" s="529"/>
      <c r="D10" s="561"/>
      <c r="E10" s="561"/>
      <c r="F10" s="561"/>
      <c r="G10" s="561"/>
      <c r="H10" s="561"/>
      <c r="I10" s="561"/>
      <c r="J10" s="561"/>
      <c r="K10" s="561"/>
      <c r="L10" s="561"/>
      <c r="M10" s="561"/>
      <c r="N10" s="207"/>
      <c r="O10" s="207"/>
      <c r="P10" s="302"/>
      <c r="Q10" s="529"/>
      <c r="R10" s="529"/>
      <c r="S10" s="529"/>
      <c r="T10" s="529"/>
      <c r="U10" s="529"/>
      <c r="V10" s="529"/>
      <c r="W10" s="302"/>
      <c r="X10" s="302"/>
      <c r="Y10" s="529"/>
      <c r="Z10" s="529"/>
      <c r="AA10" s="529"/>
      <c r="AB10" s="529"/>
      <c r="AC10" s="529"/>
      <c r="AD10" s="529"/>
      <c r="AE10" s="302"/>
      <c r="AF10" s="530"/>
      <c r="AG10" s="877"/>
      <c r="AH10" s="877"/>
      <c r="AI10" s="878"/>
      <c r="AJ10" s="4"/>
    </row>
    <row r="11" spans="1:38" ht="15" customHeight="1" x14ac:dyDescent="0.2">
      <c r="A11" s="4"/>
      <c r="B11" s="529"/>
      <c r="C11" s="529"/>
      <c r="D11" s="561"/>
      <c r="E11" s="561"/>
      <c r="F11" s="561"/>
      <c r="G11" s="561"/>
      <c r="H11" s="561"/>
      <c r="I11" s="561"/>
      <c r="J11" s="561"/>
      <c r="K11" s="561"/>
      <c r="L11" s="561"/>
      <c r="M11" s="561"/>
      <c r="N11" s="207"/>
      <c r="O11" s="207"/>
      <c r="P11" s="302"/>
      <c r="Q11" s="529"/>
      <c r="R11" s="529"/>
      <c r="S11" s="529"/>
      <c r="T11" s="529"/>
      <c r="U11" s="529"/>
      <c r="V11" s="529"/>
      <c r="W11" s="302"/>
      <c r="X11" s="302"/>
      <c r="Y11" s="529"/>
      <c r="Z11" s="529"/>
      <c r="AA11" s="529"/>
      <c r="AB11" s="529"/>
      <c r="AC11" s="529"/>
      <c r="AD11" s="529"/>
      <c r="AE11" s="302"/>
      <c r="AF11" s="530"/>
      <c r="AG11" s="877"/>
      <c r="AH11" s="877"/>
      <c r="AI11" s="878"/>
      <c r="AJ11" s="4"/>
    </row>
    <row r="12" spans="1:38" ht="15" customHeight="1" x14ac:dyDescent="0.2">
      <c r="A12" s="4"/>
      <c r="B12" s="529"/>
      <c r="C12" s="529"/>
      <c r="D12" s="561"/>
      <c r="E12" s="561"/>
      <c r="F12" s="561"/>
      <c r="G12" s="561"/>
      <c r="H12" s="561"/>
      <c r="I12" s="561"/>
      <c r="J12" s="561"/>
      <c r="K12" s="561"/>
      <c r="L12" s="561"/>
      <c r="M12" s="561"/>
      <c r="N12" s="207"/>
      <c r="O12" s="207"/>
      <c r="P12" s="302"/>
      <c r="Q12" s="529"/>
      <c r="R12" s="529"/>
      <c r="S12" s="529"/>
      <c r="T12" s="529"/>
      <c r="U12" s="529"/>
      <c r="V12" s="529"/>
      <c r="W12" s="302"/>
      <c r="X12" s="302"/>
      <c r="Y12" s="529"/>
      <c r="Z12" s="529"/>
      <c r="AA12" s="529"/>
      <c r="AB12" s="529"/>
      <c r="AC12" s="529"/>
      <c r="AD12" s="529"/>
      <c r="AE12" s="302"/>
      <c r="AF12" s="530"/>
      <c r="AG12" s="877"/>
      <c r="AH12" s="877"/>
      <c r="AI12" s="878"/>
      <c r="AJ12" s="4"/>
    </row>
    <row r="13" spans="1:38" ht="15" customHeight="1" x14ac:dyDescent="0.2">
      <c r="A13" s="4"/>
      <c r="B13" s="529"/>
      <c r="C13" s="529"/>
      <c r="D13" s="561"/>
      <c r="E13" s="561"/>
      <c r="F13" s="561"/>
      <c r="G13" s="561"/>
      <c r="H13" s="561"/>
      <c r="I13" s="561"/>
      <c r="J13" s="561"/>
      <c r="K13" s="561"/>
      <c r="L13" s="561"/>
      <c r="M13" s="561"/>
      <c r="N13" s="207"/>
      <c r="O13" s="207"/>
      <c r="P13" s="302"/>
      <c r="Q13" s="529"/>
      <c r="R13" s="529"/>
      <c r="S13" s="529"/>
      <c r="T13" s="529"/>
      <c r="U13" s="529"/>
      <c r="V13" s="529"/>
      <c r="W13" s="302"/>
      <c r="X13" s="302"/>
      <c r="Y13" s="529"/>
      <c r="Z13" s="529"/>
      <c r="AA13" s="529"/>
      <c r="AB13" s="529"/>
      <c r="AC13" s="529"/>
      <c r="AD13" s="529"/>
      <c r="AE13" s="302"/>
      <c r="AF13" s="530"/>
      <c r="AG13" s="877"/>
      <c r="AH13" s="877"/>
      <c r="AI13" s="878"/>
      <c r="AJ13" s="4"/>
    </row>
    <row r="14" spans="1:38" ht="15" customHeight="1" x14ac:dyDescent="0.2">
      <c r="A14" s="4"/>
      <c r="B14" s="529"/>
      <c r="C14" s="529"/>
      <c r="D14" s="561"/>
      <c r="E14" s="561"/>
      <c r="F14" s="561"/>
      <c r="G14" s="561"/>
      <c r="H14" s="561"/>
      <c r="I14" s="561"/>
      <c r="J14" s="561"/>
      <c r="K14" s="561"/>
      <c r="L14" s="561"/>
      <c r="M14" s="561"/>
      <c r="N14" s="207"/>
      <c r="O14" s="207"/>
      <c r="P14" s="302"/>
      <c r="Q14" s="529"/>
      <c r="R14" s="529"/>
      <c r="S14" s="529"/>
      <c r="T14" s="529"/>
      <c r="U14" s="529"/>
      <c r="V14" s="529"/>
      <c r="W14" s="302"/>
      <c r="X14" s="302"/>
      <c r="Y14" s="529"/>
      <c r="Z14" s="529"/>
      <c r="AA14" s="529"/>
      <c r="AB14" s="529"/>
      <c r="AC14" s="529"/>
      <c r="AD14" s="529"/>
      <c r="AE14" s="302"/>
      <c r="AF14" s="530"/>
      <c r="AG14" s="877"/>
      <c r="AH14" s="877"/>
      <c r="AI14" s="878"/>
      <c r="AJ14" s="4"/>
    </row>
    <row r="15" spans="1:38" ht="15" customHeight="1" x14ac:dyDescent="0.2">
      <c r="A15" s="4"/>
      <c r="B15" s="529"/>
      <c r="C15" s="529"/>
      <c r="D15" s="561"/>
      <c r="E15" s="561"/>
      <c r="F15" s="561"/>
      <c r="G15" s="561"/>
      <c r="H15" s="561"/>
      <c r="I15" s="561"/>
      <c r="J15" s="561"/>
      <c r="K15" s="561"/>
      <c r="L15" s="561"/>
      <c r="M15" s="561"/>
      <c r="N15" s="207"/>
      <c r="O15" s="207"/>
      <c r="P15" s="302"/>
      <c r="Q15" s="529"/>
      <c r="R15" s="529"/>
      <c r="S15" s="529"/>
      <c r="T15" s="529"/>
      <c r="U15" s="529"/>
      <c r="V15" s="529"/>
      <c r="W15" s="302"/>
      <c r="X15" s="302"/>
      <c r="Y15" s="529"/>
      <c r="Z15" s="529"/>
      <c r="AA15" s="529"/>
      <c r="AB15" s="529"/>
      <c r="AC15" s="529"/>
      <c r="AD15" s="529"/>
      <c r="AE15" s="302"/>
      <c r="AF15" s="530"/>
      <c r="AG15" s="877"/>
      <c r="AH15" s="877"/>
      <c r="AI15" s="878"/>
      <c r="AJ15" s="4"/>
    </row>
    <row r="16" spans="1:38" ht="15" customHeight="1" x14ac:dyDescent="0.2">
      <c r="A16" s="4"/>
      <c r="B16" s="529"/>
      <c r="C16" s="529"/>
      <c r="D16" s="561"/>
      <c r="E16" s="561"/>
      <c r="F16" s="561"/>
      <c r="G16" s="561"/>
      <c r="H16" s="561"/>
      <c r="I16" s="561"/>
      <c r="J16" s="561"/>
      <c r="K16" s="561"/>
      <c r="L16" s="561"/>
      <c r="M16" s="561"/>
      <c r="N16" s="207"/>
      <c r="O16" s="207"/>
      <c r="P16" s="302"/>
      <c r="Q16" s="529"/>
      <c r="R16" s="529"/>
      <c r="S16" s="529"/>
      <c r="T16" s="529"/>
      <c r="U16" s="529"/>
      <c r="V16" s="529"/>
      <c r="W16" s="302"/>
      <c r="X16" s="302"/>
      <c r="Y16" s="529"/>
      <c r="Z16" s="529"/>
      <c r="AA16" s="529"/>
      <c r="AB16" s="529"/>
      <c r="AC16" s="529"/>
      <c r="AD16" s="529"/>
      <c r="AE16" s="302"/>
      <c r="AF16" s="530"/>
      <c r="AG16" s="877"/>
      <c r="AH16" s="877"/>
      <c r="AI16" s="878"/>
      <c r="AJ16" s="4"/>
    </row>
    <row r="17" spans="1:36" ht="15" customHeight="1" x14ac:dyDescent="0.2">
      <c r="A17" s="4"/>
      <c r="B17" s="529"/>
      <c r="C17" s="529"/>
      <c r="D17" s="561"/>
      <c r="E17" s="561"/>
      <c r="F17" s="561"/>
      <c r="G17" s="561"/>
      <c r="H17" s="561"/>
      <c r="I17" s="561"/>
      <c r="J17" s="561"/>
      <c r="K17" s="561"/>
      <c r="L17" s="561"/>
      <c r="M17" s="561"/>
      <c r="N17" s="207"/>
      <c r="O17" s="207"/>
      <c r="P17" s="302"/>
      <c r="Q17" s="529"/>
      <c r="R17" s="529"/>
      <c r="S17" s="529"/>
      <c r="T17" s="529"/>
      <c r="U17" s="529"/>
      <c r="V17" s="529"/>
      <c r="W17" s="302"/>
      <c r="X17" s="302"/>
      <c r="Y17" s="529"/>
      <c r="Z17" s="529"/>
      <c r="AA17" s="529"/>
      <c r="AB17" s="529"/>
      <c r="AC17" s="529"/>
      <c r="AD17" s="529"/>
      <c r="AE17" s="302"/>
      <c r="AF17" s="530"/>
      <c r="AG17" s="877"/>
      <c r="AH17" s="877"/>
      <c r="AI17" s="878"/>
      <c r="AJ17" s="4"/>
    </row>
    <row r="18" spans="1:36" ht="15" customHeight="1" x14ac:dyDescent="0.2">
      <c r="A18" s="4"/>
      <c r="B18" s="529"/>
      <c r="C18" s="529"/>
      <c r="D18" s="561"/>
      <c r="E18" s="561"/>
      <c r="F18" s="561"/>
      <c r="G18" s="561"/>
      <c r="H18" s="561"/>
      <c r="I18" s="561"/>
      <c r="J18" s="561"/>
      <c r="K18" s="561"/>
      <c r="L18" s="561"/>
      <c r="M18" s="561"/>
      <c r="N18" s="207"/>
      <c r="O18" s="207"/>
      <c r="P18" s="302"/>
      <c r="Q18" s="529"/>
      <c r="R18" s="529"/>
      <c r="S18" s="529"/>
      <c r="T18" s="529"/>
      <c r="U18" s="529"/>
      <c r="V18" s="529"/>
      <c r="W18" s="302"/>
      <c r="X18" s="302"/>
      <c r="Y18" s="529"/>
      <c r="Z18" s="529"/>
      <c r="AA18" s="529"/>
      <c r="AB18" s="529"/>
      <c r="AC18" s="529"/>
      <c r="AD18" s="529"/>
      <c r="AE18" s="302"/>
      <c r="AF18" s="530"/>
      <c r="AG18" s="877"/>
      <c r="AH18" s="877"/>
      <c r="AI18" s="878"/>
      <c r="AJ18" s="4"/>
    </row>
    <row r="19" spans="1:36" ht="15" customHeight="1" x14ac:dyDescent="0.2">
      <c r="A19" s="4"/>
      <c r="B19" s="529"/>
      <c r="C19" s="529"/>
      <c r="D19" s="561"/>
      <c r="E19" s="561"/>
      <c r="F19" s="561"/>
      <c r="G19" s="561"/>
      <c r="H19" s="561"/>
      <c r="I19" s="561"/>
      <c r="J19" s="561"/>
      <c r="K19" s="561"/>
      <c r="L19" s="561"/>
      <c r="M19" s="561"/>
      <c r="N19" s="207"/>
      <c r="O19" s="207"/>
      <c r="P19" s="302"/>
      <c r="Q19" s="529"/>
      <c r="R19" s="529"/>
      <c r="S19" s="529"/>
      <c r="T19" s="529"/>
      <c r="U19" s="529"/>
      <c r="V19" s="529"/>
      <c r="W19" s="302"/>
      <c r="X19" s="302"/>
      <c r="Y19" s="529"/>
      <c r="Z19" s="529"/>
      <c r="AA19" s="529"/>
      <c r="AB19" s="529"/>
      <c r="AC19" s="529"/>
      <c r="AD19" s="529"/>
      <c r="AE19" s="302"/>
      <c r="AF19" s="530"/>
      <c r="AG19" s="877"/>
      <c r="AH19" s="877"/>
      <c r="AI19" s="878"/>
      <c r="AJ19" s="4"/>
    </row>
    <row r="20" spans="1:36" ht="15" customHeight="1" x14ac:dyDescent="0.2">
      <c r="A20" s="4"/>
      <c r="B20" s="529"/>
      <c r="C20" s="529"/>
      <c r="D20" s="561"/>
      <c r="E20" s="561"/>
      <c r="F20" s="561"/>
      <c r="G20" s="561"/>
      <c r="H20" s="561"/>
      <c r="I20" s="561"/>
      <c r="J20" s="561"/>
      <c r="K20" s="561"/>
      <c r="L20" s="561"/>
      <c r="M20" s="561"/>
      <c r="N20" s="207"/>
      <c r="O20" s="207"/>
      <c r="P20" s="302"/>
      <c r="Q20" s="529"/>
      <c r="R20" s="529"/>
      <c r="S20" s="529"/>
      <c r="T20" s="529"/>
      <c r="U20" s="529"/>
      <c r="V20" s="529"/>
      <c r="W20" s="302"/>
      <c r="X20" s="302"/>
      <c r="Y20" s="529"/>
      <c r="Z20" s="529"/>
      <c r="AA20" s="529"/>
      <c r="AB20" s="529"/>
      <c r="AC20" s="529"/>
      <c r="AD20" s="529"/>
      <c r="AE20" s="302"/>
      <c r="AF20" s="530"/>
      <c r="AG20" s="877"/>
      <c r="AH20" s="877"/>
      <c r="AI20" s="878"/>
      <c r="AJ20" s="4"/>
    </row>
    <row r="21" spans="1:36" ht="15" customHeight="1" x14ac:dyDescent="0.2">
      <c r="A21" s="4"/>
      <c r="B21" s="529"/>
      <c r="C21" s="529"/>
      <c r="D21" s="561"/>
      <c r="E21" s="561"/>
      <c r="F21" s="561"/>
      <c r="G21" s="561"/>
      <c r="H21" s="561"/>
      <c r="I21" s="561"/>
      <c r="J21" s="561"/>
      <c r="K21" s="561"/>
      <c r="L21" s="561"/>
      <c r="M21" s="561"/>
      <c r="N21" s="207"/>
      <c r="O21" s="207"/>
      <c r="P21" s="302"/>
      <c r="Q21" s="529"/>
      <c r="R21" s="529"/>
      <c r="S21" s="529"/>
      <c r="T21" s="529"/>
      <c r="U21" s="529"/>
      <c r="V21" s="529"/>
      <c r="W21" s="302"/>
      <c r="X21" s="302"/>
      <c r="Y21" s="529"/>
      <c r="Z21" s="529"/>
      <c r="AA21" s="529"/>
      <c r="AB21" s="529"/>
      <c r="AC21" s="529"/>
      <c r="AD21" s="529"/>
      <c r="AE21" s="302"/>
      <c r="AF21" s="530"/>
      <c r="AG21" s="877"/>
      <c r="AH21" s="877"/>
      <c r="AI21" s="878"/>
      <c r="AJ21" s="4"/>
    </row>
    <row r="22" spans="1:36" ht="15" customHeight="1" x14ac:dyDescent="0.2">
      <c r="A22" s="4"/>
      <c r="B22" s="529"/>
      <c r="C22" s="529"/>
      <c r="D22" s="561"/>
      <c r="E22" s="561"/>
      <c r="F22" s="561"/>
      <c r="G22" s="561"/>
      <c r="H22" s="561"/>
      <c r="I22" s="561"/>
      <c r="J22" s="561"/>
      <c r="K22" s="561"/>
      <c r="L22" s="561"/>
      <c r="M22" s="561"/>
      <c r="N22" s="207"/>
      <c r="O22" s="207"/>
      <c r="P22" s="302"/>
      <c r="Q22" s="529"/>
      <c r="R22" s="529"/>
      <c r="S22" s="529"/>
      <c r="T22" s="529"/>
      <c r="U22" s="529"/>
      <c r="V22" s="529"/>
      <c r="W22" s="302"/>
      <c r="X22" s="302"/>
      <c r="Y22" s="529"/>
      <c r="Z22" s="529"/>
      <c r="AA22" s="529"/>
      <c r="AB22" s="529"/>
      <c r="AC22" s="529"/>
      <c r="AD22" s="529"/>
      <c r="AE22" s="302"/>
      <c r="AF22" s="530"/>
      <c r="AG22" s="877"/>
      <c r="AH22" s="877"/>
      <c r="AI22" s="878"/>
      <c r="AJ22" s="4"/>
    </row>
    <row r="23" spans="1:36" ht="15" customHeight="1" x14ac:dyDescent="0.2">
      <c r="A23" s="4"/>
      <c r="B23" s="529"/>
      <c r="C23" s="529"/>
      <c r="D23" s="561"/>
      <c r="E23" s="561"/>
      <c r="F23" s="561"/>
      <c r="G23" s="561"/>
      <c r="H23" s="561"/>
      <c r="I23" s="561"/>
      <c r="J23" s="561"/>
      <c r="K23" s="561"/>
      <c r="L23" s="561"/>
      <c r="M23" s="561"/>
      <c r="N23" s="207"/>
      <c r="O23" s="207"/>
      <c r="P23" s="302"/>
      <c r="Q23" s="529"/>
      <c r="R23" s="529"/>
      <c r="S23" s="529"/>
      <c r="T23" s="529"/>
      <c r="U23" s="529"/>
      <c r="V23" s="529"/>
      <c r="W23" s="302"/>
      <c r="X23" s="302"/>
      <c r="Y23" s="529"/>
      <c r="Z23" s="529"/>
      <c r="AA23" s="529"/>
      <c r="AB23" s="529"/>
      <c r="AC23" s="529"/>
      <c r="AD23" s="529"/>
      <c r="AE23" s="302"/>
      <c r="AF23" s="530"/>
      <c r="AG23" s="877"/>
      <c r="AH23" s="877"/>
      <c r="AI23" s="878"/>
      <c r="AJ23" s="4"/>
    </row>
    <row r="24" spans="1:36" ht="15" customHeight="1" x14ac:dyDescent="0.2">
      <c r="A24" s="4"/>
      <c r="B24" s="529"/>
      <c r="C24" s="529"/>
      <c r="D24" s="561"/>
      <c r="E24" s="561"/>
      <c r="F24" s="561"/>
      <c r="G24" s="561"/>
      <c r="H24" s="561"/>
      <c r="I24" s="561"/>
      <c r="J24" s="561"/>
      <c r="K24" s="561"/>
      <c r="L24" s="561"/>
      <c r="M24" s="561"/>
      <c r="N24" s="207"/>
      <c r="O24" s="207"/>
      <c r="P24" s="302"/>
      <c r="Q24" s="529"/>
      <c r="R24" s="529"/>
      <c r="S24" s="529"/>
      <c r="T24" s="529"/>
      <c r="U24" s="529"/>
      <c r="V24" s="529"/>
      <c r="W24" s="302"/>
      <c r="X24" s="302"/>
      <c r="Y24" s="529"/>
      <c r="Z24" s="529"/>
      <c r="AA24" s="529"/>
      <c r="AB24" s="529"/>
      <c r="AC24" s="529"/>
      <c r="AD24" s="529"/>
      <c r="AE24" s="302"/>
      <c r="AF24" s="530"/>
      <c r="AG24" s="877"/>
      <c r="AH24" s="877"/>
      <c r="AI24" s="878"/>
      <c r="AJ24" s="4"/>
    </row>
    <row r="25" spans="1:36" ht="15" customHeight="1" x14ac:dyDescent="0.2">
      <c r="A25" s="4"/>
      <c r="B25" s="529"/>
      <c r="C25" s="529"/>
      <c r="D25" s="561"/>
      <c r="E25" s="561"/>
      <c r="F25" s="561"/>
      <c r="G25" s="561"/>
      <c r="H25" s="561"/>
      <c r="I25" s="561"/>
      <c r="J25" s="561"/>
      <c r="K25" s="561"/>
      <c r="L25" s="561"/>
      <c r="M25" s="561"/>
      <c r="N25" s="207"/>
      <c r="O25" s="207"/>
      <c r="P25" s="302"/>
      <c r="Q25" s="529"/>
      <c r="R25" s="529"/>
      <c r="S25" s="529"/>
      <c r="T25" s="529"/>
      <c r="U25" s="529"/>
      <c r="V25" s="529"/>
      <c r="W25" s="302"/>
      <c r="X25" s="302"/>
      <c r="Y25" s="529"/>
      <c r="Z25" s="529"/>
      <c r="AA25" s="529"/>
      <c r="AB25" s="529"/>
      <c r="AC25" s="529"/>
      <c r="AD25" s="529"/>
      <c r="AE25" s="302"/>
      <c r="AF25" s="530"/>
      <c r="AG25" s="877"/>
      <c r="AH25" s="877"/>
      <c r="AI25" s="878"/>
      <c r="AJ25" s="4"/>
    </row>
    <row r="26" spans="1:36" ht="15" customHeight="1" x14ac:dyDescent="0.2">
      <c r="A26" s="4"/>
      <c r="B26" s="529"/>
      <c r="C26" s="529"/>
      <c r="D26" s="561"/>
      <c r="E26" s="561"/>
      <c r="F26" s="561"/>
      <c r="G26" s="561"/>
      <c r="H26" s="561"/>
      <c r="I26" s="561"/>
      <c r="J26" s="561"/>
      <c r="K26" s="561"/>
      <c r="L26" s="561"/>
      <c r="M26" s="561"/>
      <c r="N26" s="207"/>
      <c r="O26" s="207"/>
      <c r="P26" s="302"/>
      <c r="Q26" s="529"/>
      <c r="R26" s="529"/>
      <c r="S26" s="529"/>
      <c r="T26" s="529"/>
      <c r="U26" s="529"/>
      <c r="V26" s="529"/>
      <c r="W26" s="302"/>
      <c r="X26" s="302"/>
      <c r="Y26" s="529"/>
      <c r="Z26" s="529"/>
      <c r="AA26" s="529"/>
      <c r="AB26" s="529"/>
      <c r="AC26" s="529"/>
      <c r="AD26" s="529"/>
      <c r="AE26" s="302"/>
      <c r="AF26" s="530"/>
      <c r="AG26" s="877"/>
      <c r="AH26" s="877"/>
      <c r="AI26" s="878"/>
      <c r="AJ26" s="4"/>
    </row>
    <row r="27" spans="1:36" ht="15" customHeight="1" x14ac:dyDescent="0.2">
      <c r="A27" s="4"/>
      <c r="B27" s="529"/>
      <c r="C27" s="529"/>
      <c r="D27" s="561"/>
      <c r="E27" s="561"/>
      <c r="F27" s="561"/>
      <c r="G27" s="561"/>
      <c r="H27" s="561"/>
      <c r="I27" s="561"/>
      <c r="J27" s="561"/>
      <c r="K27" s="561"/>
      <c r="L27" s="561"/>
      <c r="M27" s="561"/>
      <c r="N27" s="207"/>
      <c r="O27" s="207"/>
      <c r="P27" s="302"/>
      <c r="Q27" s="529"/>
      <c r="R27" s="529"/>
      <c r="S27" s="529"/>
      <c r="T27" s="529"/>
      <c r="U27" s="529"/>
      <c r="V27" s="529"/>
      <c r="W27" s="302"/>
      <c r="X27" s="302"/>
      <c r="Y27" s="529"/>
      <c r="Z27" s="529"/>
      <c r="AA27" s="529"/>
      <c r="AB27" s="529"/>
      <c r="AC27" s="529"/>
      <c r="AD27" s="529"/>
      <c r="AE27" s="302"/>
      <c r="AF27" s="530"/>
      <c r="AG27" s="877"/>
      <c r="AH27" s="877"/>
      <c r="AI27" s="878"/>
      <c r="AJ27" s="4"/>
    </row>
    <row r="28" spans="1:36" ht="15" customHeight="1" x14ac:dyDescent="0.2">
      <c r="A28" s="4"/>
      <c r="B28" s="529"/>
      <c r="C28" s="529"/>
      <c r="D28" s="561"/>
      <c r="E28" s="561"/>
      <c r="F28" s="561"/>
      <c r="G28" s="561"/>
      <c r="H28" s="561"/>
      <c r="I28" s="561"/>
      <c r="J28" s="561"/>
      <c r="K28" s="561"/>
      <c r="L28" s="561"/>
      <c r="M28" s="561"/>
      <c r="N28" s="207"/>
      <c r="O28" s="207"/>
      <c r="P28" s="302"/>
      <c r="Q28" s="529"/>
      <c r="R28" s="529"/>
      <c r="S28" s="529"/>
      <c r="T28" s="529"/>
      <c r="U28" s="529"/>
      <c r="V28" s="529"/>
      <c r="W28" s="302"/>
      <c r="X28" s="302"/>
      <c r="Y28" s="529"/>
      <c r="Z28" s="529"/>
      <c r="AA28" s="529"/>
      <c r="AB28" s="529"/>
      <c r="AC28" s="529"/>
      <c r="AD28" s="529"/>
      <c r="AE28" s="302"/>
      <c r="AF28" s="530"/>
      <c r="AG28" s="877"/>
      <c r="AH28" s="877"/>
      <c r="AI28" s="878"/>
      <c r="AJ28" s="4"/>
    </row>
    <row r="29" spans="1:36" ht="15" customHeight="1" x14ac:dyDescent="0.2">
      <c r="A29" s="4"/>
      <c r="B29" s="529"/>
      <c r="C29" s="529"/>
      <c r="D29" s="561"/>
      <c r="E29" s="561"/>
      <c r="F29" s="561"/>
      <c r="G29" s="561"/>
      <c r="H29" s="561"/>
      <c r="I29" s="561"/>
      <c r="J29" s="561"/>
      <c r="K29" s="561"/>
      <c r="L29" s="561"/>
      <c r="M29" s="561"/>
      <c r="N29" s="207"/>
      <c r="O29" s="207"/>
      <c r="P29" s="302"/>
      <c r="Q29" s="529"/>
      <c r="R29" s="529"/>
      <c r="S29" s="529"/>
      <c r="T29" s="529"/>
      <c r="U29" s="529"/>
      <c r="V29" s="529"/>
      <c r="W29" s="302"/>
      <c r="X29" s="302"/>
      <c r="Y29" s="529"/>
      <c r="Z29" s="529"/>
      <c r="AA29" s="529"/>
      <c r="AB29" s="529"/>
      <c r="AC29" s="529"/>
      <c r="AD29" s="529"/>
      <c r="AE29" s="302"/>
      <c r="AF29" s="530"/>
      <c r="AG29" s="877"/>
      <c r="AH29" s="877"/>
      <c r="AI29" s="878"/>
      <c r="AJ29" s="4"/>
    </row>
    <row r="30" spans="1:36" ht="15" customHeight="1" x14ac:dyDescent="0.2">
      <c r="A30" s="4"/>
      <c r="B30" s="529"/>
      <c r="C30" s="529"/>
      <c r="D30" s="561"/>
      <c r="E30" s="561"/>
      <c r="F30" s="561"/>
      <c r="G30" s="561"/>
      <c r="H30" s="561"/>
      <c r="I30" s="561"/>
      <c r="J30" s="561"/>
      <c r="K30" s="561"/>
      <c r="L30" s="561"/>
      <c r="M30" s="561"/>
      <c r="N30" s="207"/>
      <c r="O30" s="207"/>
      <c r="P30" s="302"/>
      <c r="Q30" s="529"/>
      <c r="R30" s="529"/>
      <c r="S30" s="529"/>
      <c r="T30" s="529"/>
      <c r="U30" s="529"/>
      <c r="V30" s="529"/>
      <c r="W30" s="302"/>
      <c r="X30" s="302"/>
      <c r="Y30" s="529"/>
      <c r="Z30" s="529"/>
      <c r="AA30" s="529"/>
      <c r="AB30" s="529"/>
      <c r="AC30" s="529"/>
      <c r="AD30" s="529"/>
      <c r="AE30" s="302"/>
      <c r="AF30" s="530"/>
      <c r="AG30" s="877"/>
      <c r="AH30" s="877"/>
      <c r="AI30" s="878"/>
      <c r="AJ30" s="4"/>
    </row>
    <row r="31" spans="1:36" ht="15" customHeight="1" x14ac:dyDescent="0.2">
      <c r="A31" s="4"/>
      <c r="B31" s="529"/>
      <c r="C31" s="529"/>
      <c r="D31" s="561"/>
      <c r="E31" s="561"/>
      <c r="F31" s="561"/>
      <c r="G31" s="561"/>
      <c r="H31" s="561"/>
      <c r="I31" s="561"/>
      <c r="J31" s="561"/>
      <c r="K31" s="561"/>
      <c r="L31" s="561"/>
      <c r="M31" s="561"/>
      <c r="N31" s="207"/>
      <c r="O31" s="207"/>
      <c r="P31" s="302"/>
      <c r="Q31" s="529"/>
      <c r="R31" s="529"/>
      <c r="S31" s="529"/>
      <c r="T31" s="529"/>
      <c r="U31" s="529"/>
      <c r="V31" s="529"/>
      <c r="W31" s="302"/>
      <c r="X31" s="302"/>
      <c r="Y31" s="529"/>
      <c r="Z31" s="529"/>
      <c r="AA31" s="529"/>
      <c r="AB31" s="529"/>
      <c r="AC31" s="529"/>
      <c r="AD31" s="529"/>
      <c r="AE31" s="302"/>
      <c r="AF31" s="530"/>
      <c r="AG31" s="877"/>
      <c r="AH31" s="877"/>
      <c r="AI31" s="878"/>
      <c r="AJ31" s="4"/>
    </row>
    <row r="32" spans="1:36" ht="15" customHeight="1" x14ac:dyDescent="0.2">
      <c r="A32" s="4"/>
      <c r="B32" s="529"/>
      <c r="C32" s="529"/>
      <c r="D32" s="561"/>
      <c r="E32" s="561"/>
      <c r="F32" s="561"/>
      <c r="G32" s="561"/>
      <c r="H32" s="561"/>
      <c r="I32" s="561"/>
      <c r="J32" s="561"/>
      <c r="K32" s="561"/>
      <c r="L32" s="561"/>
      <c r="M32" s="561"/>
      <c r="N32" s="207"/>
      <c r="O32" s="207"/>
      <c r="P32" s="302"/>
      <c r="Q32" s="529"/>
      <c r="R32" s="529"/>
      <c r="S32" s="529"/>
      <c r="T32" s="529"/>
      <c r="U32" s="529"/>
      <c r="V32" s="529"/>
      <c r="W32" s="302"/>
      <c r="X32" s="302"/>
      <c r="Y32" s="529"/>
      <c r="Z32" s="529"/>
      <c r="AA32" s="529"/>
      <c r="AB32" s="529"/>
      <c r="AC32" s="529"/>
      <c r="AD32" s="529"/>
      <c r="AE32" s="302"/>
      <c r="AF32" s="530"/>
      <c r="AG32" s="877"/>
      <c r="AH32" s="877"/>
      <c r="AI32" s="878"/>
      <c r="AJ32" s="4"/>
    </row>
    <row r="33" spans="1:36" ht="15" customHeight="1" x14ac:dyDescent="0.2">
      <c r="A33" s="4"/>
      <c r="B33" s="529"/>
      <c r="C33" s="529"/>
      <c r="D33" s="561"/>
      <c r="E33" s="561"/>
      <c r="F33" s="561"/>
      <c r="G33" s="561"/>
      <c r="H33" s="561"/>
      <c r="I33" s="561"/>
      <c r="J33" s="561"/>
      <c r="K33" s="561"/>
      <c r="L33" s="561"/>
      <c r="M33" s="561"/>
      <c r="N33" s="207"/>
      <c r="O33" s="207"/>
      <c r="P33" s="302"/>
      <c r="Q33" s="529"/>
      <c r="R33" s="529"/>
      <c r="S33" s="529"/>
      <c r="T33" s="529"/>
      <c r="U33" s="529"/>
      <c r="V33" s="529"/>
      <c r="W33" s="302"/>
      <c r="X33" s="302"/>
      <c r="Y33" s="529"/>
      <c r="Z33" s="529"/>
      <c r="AA33" s="529"/>
      <c r="AB33" s="529"/>
      <c r="AC33" s="529"/>
      <c r="AD33" s="529"/>
      <c r="AE33" s="302"/>
      <c r="AF33" s="530"/>
      <c r="AG33" s="877"/>
      <c r="AH33" s="877"/>
      <c r="AI33" s="878"/>
      <c r="AJ33" s="4"/>
    </row>
    <row r="34" spans="1:36" ht="15" customHeight="1" x14ac:dyDescent="0.2">
      <c r="A34" s="4"/>
      <c r="B34" s="529"/>
      <c r="C34" s="529"/>
      <c r="D34" s="561"/>
      <c r="E34" s="561"/>
      <c r="F34" s="561"/>
      <c r="G34" s="561"/>
      <c r="H34" s="561"/>
      <c r="I34" s="561"/>
      <c r="J34" s="561"/>
      <c r="K34" s="561"/>
      <c r="L34" s="561"/>
      <c r="M34" s="561"/>
      <c r="N34" s="207"/>
      <c r="O34" s="207"/>
      <c r="P34" s="302"/>
      <c r="Q34" s="529"/>
      <c r="R34" s="529"/>
      <c r="S34" s="529"/>
      <c r="T34" s="529"/>
      <c r="U34" s="529"/>
      <c r="V34" s="529"/>
      <c r="W34" s="302"/>
      <c r="X34" s="302"/>
      <c r="Y34" s="529"/>
      <c r="Z34" s="529"/>
      <c r="AA34" s="529"/>
      <c r="AB34" s="529"/>
      <c r="AC34" s="529"/>
      <c r="AD34" s="529"/>
      <c r="AE34" s="302"/>
      <c r="AF34" s="530"/>
      <c r="AG34" s="877"/>
      <c r="AH34" s="877"/>
      <c r="AI34" s="878"/>
      <c r="AJ34" s="4"/>
    </row>
    <row r="35" spans="1:36" ht="15" customHeight="1" x14ac:dyDescent="0.2">
      <c r="A35" s="4"/>
      <c r="B35" s="529"/>
      <c r="C35" s="529"/>
      <c r="D35" s="561"/>
      <c r="E35" s="561"/>
      <c r="F35" s="561"/>
      <c r="G35" s="561"/>
      <c r="H35" s="561"/>
      <c r="I35" s="561"/>
      <c r="J35" s="561"/>
      <c r="K35" s="561"/>
      <c r="L35" s="561"/>
      <c r="M35" s="561"/>
      <c r="N35" s="207"/>
      <c r="O35" s="207"/>
      <c r="P35" s="302"/>
      <c r="Q35" s="529"/>
      <c r="R35" s="529"/>
      <c r="S35" s="529"/>
      <c r="T35" s="529"/>
      <c r="U35" s="529"/>
      <c r="V35" s="529"/>
      <c r="W35" s="302"/>
      <c r="X35" s="302"/>
      <c r="Y35" s="529"/>
      <c r="Z35" s="529"/>
      <c r="AA35" s="529"/>
      <c r="AB35" s="529"/>
      <c r="AC35" s="529"/>
      <c r="AD35" s="529"/>
      <c r="AE35" s="302"/>
      <c r="AF35" s="530"/>
      <c r="AG35" s="877"/>
      <c r="AH35" s="877"/>
      <c r="AI35" s="878"/>
      <c r="AJ35" s="4"/>
    </row>
    <row r="36" spans="1:36" ht="15" customHeight="1" x14ac:dyDescent="0.2">
      <c r="A36" s="4"/>
      <c r="B36" s="529"/>
      <c r="C36" s="529"/>
      <c r="D36" s="561"/>
      <c r="E36" s="561"/>
      <c r="F36" s="561"/>
      <c r="G36" s="561"/>
      <c r="H36" s="561"/>
      <c r="I36" s="561"/>
      <c r="J36" s="561"/>
      <c r="K36" s="561"/>
      <c r="L36" s="561"/>
      <c r="M36" s="561"/>
      <c r="N36" s="207"/>
      <c r="O36" s="207"/>
      <c r="P36" s="302"/>
      <c r="Q36" s="529"/>
      <c r="R36" s="529"/>
      <c r="S36" s="529"/>
      <c r="T36" s="529"/>
      <c r="U36" s="529"/>
      <c r="V36" s="529"/>
      <c r="W36" s="302"/>
      <c r="X36" s="302"/>
      <c r="Y36" s="529"/>
      <c r="Z36" s="529"/>
      <c r="AA36" s="529"/>
      <c r="AB36" s="529"/>
      <c r="AC36" s="529"/>
      <c r="AD36" s="529"/>
      <c r="AE36" s="302"/>
      <c r="AF36" s="530"/>
      <c r="AG36" s="877"/>
      <c r="AH36" s="877"/>
      <c r="AI36" s="878"/>
      <c r="AJ36" s="4"/>
    </row>
    <row r="37" spans="1:36" ht="15" customHeight="1" x14ac:dyDescent="0.2">
      <c r="A37" s="7"/>
      <c r="B37" s="529"/>
      <c r="C37" s="529"/>
      <c r="D37" s="561"/>
      <c r="E37" s="561"/>
      <c r="F37" s="561"/>
      <c r="G37" s="561"/>
      <c r="H37" s="561"/>
      <c r="I37" s="561"/>
      <c r="J37" s="561"/>
      <c r="K37" s="561"/>
      <c r="L37" s="561"/>
      <c r="M37" s="561"/>
      <c r="N37" s="207"/>
      <c r="O37" s="207"/>
      <c r="P37" s="302"/>
      <c r="Q37" s="529"/>
      <c r="R37" s="529"/>
      <c r="S37" s="529"/>
      <c r="T37" s="529"/>
      <c r="U37" s="529"/>
      <c r="V37" s="529"/>
      <c r="W37" s="302"/>
      <c r="X37" s="302"/>
      <c r="Y37" s="529"/>
      <c r="Z37" s="529"/>
      <c r="AA37" s="529"/>
      <c r="AB37" s="529"/>
      <c r="AC37" s="529"/>
      <c r="AD37" s="529"/>
      <c r="AE37" s="302"/>
      <c r="AF37" s="530"/>
      <c r="AG37" s="877"/>
      <c r="AH37" s="877"/>
      <c r="AI37" s="878"/>
      <c r="AJ37" s="4"/>
    </row>
    <row r="38" spans="1:36" x14ac:dyDescent="0.2">
      <c r="A38" s="2"/>
      <c r="B38" s="608" t="s">
        <v>501</v>
      </c>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4"/>
    </row>
    <row r="39" spans="1:36"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499"/>
      <c r="Q39" s="500"/>
      <c r="R39" s="359" t="s">
        <v>2</v>
      </c>
      <c r="S39" s="359"/>
      <c r="T39" s="359"/>
      <c r="U39" s="443"/>
      <c r="V39" s="444"/>
      <c r="W39" s="385" t="s">
        <v>354</v>
      </c>
      <c r="X39" s="357"/>
      <c r="Y39" s="357"/>
      <c r="Z39" s="381"/>
      <c r="AA39" s="443"/>
      <c r="AB39" s="445"/>
      <c r="AC39" s="359" t="s">
        <v>0</v>
      </c>
      <c r="AD39" s="359"/>
      <c r="AE39" s="440"/>
      <c r="AF39" s="441"/>
      <c r="AG39" s="441"/>
      <c r="AH39" s="441"/>
      <c r="AI39" s="442"/>
      <c r="AJ39" s="100" t="e" vm="1">
        <v>#VALUE!</v>
      </c>
    </row>
  </sheetData>
  <sheetProtection sheet="1" selectLockedCells="1"/>
  <mergeCells count="305">
    <mergeCell ref="AF4:AI6"/>
    <mergeCell ref="AF7:AI7"/>
    <mergeCell ref="AF8:AI8"/>
    <mergeCell ref="S36:T36"/>
    <mergeCell ref="AF20:AI20"/>
    <mergeCell ref="AF21:AI21"/>
    <mergeCell ref="AF36:AI36"/>
    <mergeCell ref="AF37:AI37"/>
    <mergeCell ref="AF30:AI30"/>
    <mergeCell ref="AF31:AI31"/>
    <mergeCell ref="AF32:AI32"/>
    <mergeCell ref="AF33:AI33"/>
    <mergeCell ref="AF34:AI34"/>
    <mergeCell ref="AF28:AI28"/>
    <mergeCell ref="AF29:AI29"/>
    <mergeCell ref="AF35:AI35"/>
    <mergeCell ref="U34:V34"/>
    <mergeCell ref="Y34:Z34"/>
    <mergeCell ref="AA34:AB34"/>
    <mergeCell ref="S35:T35"/>
    <mergeCell ref="U35:V35"/>
    <mergeCell ref="Y35:Z35"/>
    <mergeCell ref="U36:V36"/>
    <mergeCell ref="Y36:Z36"/>
    <mergeCell ref="AF27:AI27"/>
    <mergeCell ref="AC24:AD24"/>
    <mergeCell ref="AC25:AD25"/>
    <mergeCell ref="AC36:AD36"/>
    <mergeCell ref="AA32:AB32"/>
    <mergeCell ref="AC32:AD32"/>
    <mergeCell ref="AF9:AI9"/>
    <mergeCell ref="AF10:AI10"/>
    <mergeCell ref="AF11:AI11"/>
    <mergeCell ref="AF12:AI12"/>
    <mergeCell ref="AF13:AI13"/>
    <mergeCell ref="AF14:AI14"/>
    <mergeCell ref="AF15:AI15"/>
    <mergeCell ref="AF16:AI16"/>
    <mergeCell ref="AF17:AI17"/>
    <mergeCell ref="AF18:AI18"/>
    <mergeCell ref="AF19:AI19"/>
    <mergeCell ref="AF24:AI24"/>
    <mergeCell ref="AF25:AI25"/>
    <mergeCell ref="AF26:AI26"/>
    <mergeCell ref="AF23:AI23"/>
    <mergeCell ref="AF22:AI22"/>
    <mergeCell ref="AC13:AD13"/>
    <mergeCell ref="AC14:AD14"/>
    <mergeCell ref="D19:M19"/>
    <mergeCell ref="AA27:AB27"/>
    <mergeCell ref="AC27:AD27"/>
    <mergeCell ref="Q27:R27"/>
    <mergeCell ref="S27:T27"/>
    <mergeCell ref="U27:V27"/>
    <mergeCell ref="Y27:Z27"/>
    <mergeCell ref="D27:M27"/>
    <mergeCell ref="AA36:AB36"/>
    <mergeCell ref="AA35:AB35"/>
    <mergeCell ref="AC34:AD34"/>
    <mergeCell ref="AC35:AD35"/>
    <mergeCell ref="AC31:AD31"/>
    <mergeCell ref="AC33:AD33"/>
    <mergeCell ref="AA33:AB33"/>
    <mergeCell ref="Y33:Z33"/>
    <mergeCell ref="U30:V30"/>
    <mergeCell ref="AA23:AB23"/>
    <mergeCell ref="S34:T34"/>
    <mergeCell ref="S33:T33"/>
    <mergeCell ref="S32:T32"/>
    <mergeCell ref="Q28:R28"/>
    <mergeCell ref="S28:T28"/>
    <mergeCell ref="S29:T29"/>
    <mergeCell ref="B29:C29"/>
    <mergeCell ref="B34:C34"/>
    <mergeCell ref="D34:M34"/>
    <mergeCell ref="Q34:R34"/>
    <mergeCell ref="B33:C33"/>
    <mergeCell ref="D33:M33"/>
    <mergeCell ref="Q33:R33"/>
    <mergeCell ref="B35:C35"/>
    <mergeCell ref="D35:M35"/>
    <mergeCell ref="Q35:R35"/>
    <mergeCell ref="Q32:R32"/>
    <mergeCell ref="D29:M29"/>
    <mergeCell ref="B30:C30"/>
    <mergeCell ref="D30:M30"/>
    <mergeCell ref="D31:M31"/>
    <mergeCell ref="Q29:R29"/>
    <mergeCell ref="S31:T31"/>
    <mergeCell ref="Q31:R31"/>
    <mergeCell ref="D22:M22"/>
    <mergeCell ref="D23:M23"/>
    <mergeCell ref="D24:M24"/>
    <mergeCell ref="Y22:Z22"/>
    <mergeCell ref="AA22:AB22"/>
    <mergeCell ref="AC22:AD22"/>
    <mergeCell ref="Y25:Z25"/>
    <mergeCell ref="AC23:AD23"/>
    <mergeCell ref="AA25:AB25"/>
    <mergeCell ref="S22:T22"/>
    <mergeCell ref="U22:V22"/>
    <mergeCell ref="Y26:Z26"/>
    <mergeCell ref="AA26:AB26"/>
    <mergeCell ref="Y24:Z24"/>
    <mergeCell ref="AC26:AD26"/>
    <mergeCell ref="AA24:AB24"/>
    <mergeCell ref="U23:V23"/>
    <mergeCell ref="Y23:Z23"/>
    <mergeCell ref="U24:V24"/>
    <mergeCell ref="S25:T25"/>
    <mergeCell ref="U25:V25"/>
    <mergeCell ref="S26:T26"/>
    <mergeCell ref="U26:V26"/>
    <mergeCell ref="AC8:AD8"/>
    <mergeCell ref="AC9:AD9"/>
    <mergeCell ref="AC10:AD10"/>
    <mergeCell ref="AC11:AD11"/>
    <mergeCell ref="AC12:AD12"/>
    <mergeCell ref="D20:M20"/>
    <mergeCell ref="D21:M21"/>
    <mergeCell ref="AC19:AD19"/>
    <mergeCell ref="AC20:AD20"/>
    <mergeCell ref="AC21:AD21"/>
    <mergeCell ref="AA19:AB19"/>
    <mergeCell ref="Y20:Z20"/>
    <mergeCell ref="AA20:AB20"/>
    <mergeCell ref="Q21:R21"/>
    <mergeCell ref="AA21:AB21"/>
    <mergeCell ref="AC16:AD16"/>
    <mergeCell ref="AC17:AD17"/>
    <mergeCell ref="AC18:AD18"/>
    <mergeCell ref="Q14:R14"/>
    <mergeCell ref="Q10:R10"/>
    <mergeCell ref="Q11:R11"/>
    <mergeCell ref="Q12:R12"/>
    <mergeCell ref="D14:M14"/>
    <mergeCell ref="Y10:Z10"/>
    <mergeCell ref="AA10:AB10"/>
    <mergeCell ref="Y11:Z11"/>
    <mergeCell ref="AA11:AB11"/>
    <mergeCell ref="Y15:Z15"/>
    <mergeCell ref="AA15:AB15"/>
    <mergeCell ref="Y16:Z16"/>
    <mergeCell ref="AA16:AB16"/>
    <mergeCell ref="D11:M11"/>
    <mergeCell ref="Q13:R13"/>
    <mergeCell ref="AC15:AD15"/>
    <mergeCell ref="AA12:AB12"/>
    <mergeCell ref="Y13:Z13"/>
    <mergeCell ref="AA13:AB13"/>
    <mergeCell ref="Y12:Z12"/>
    <mergeCell ref="Y14:Z14"/>
    <mergeCell ref="AA14:AB14"/>
    <mergeCell ref="U19:V19"/>
    <mergeCell ref="S17:T17"/>
    <mergeCell ref="U17:V17"/>
    <mergeCell ref="S18:T18"/>
    <mergeCell ref="Y17:Z17"/>
    <mergeCell ref="AA17:AB17"/>
    <mergeCell ref="S16:T16"/>
    <mergeCell ref="U16:V16"/>
    <mergeCell ref="Y21:Z21"/>
    <mergeCell ref="Y18:Z18"/>
    <mergeCell ref="AA18:AB18"/>
    <mergeCell ref="Y19:Z19"/>
    <mergeCell ref="S20:T20"/>
    <mergeCell ref="U20:V20"/>
    <mergeCell ref="S21:T21"/>
    <mergeCell ref="U21:V21"/>
    <mergeCell ref="U18:V18"/>
    <mergeCell ref="AE39:AI39"/>
    <mergeCell ref="D12:M12"/>
    <mergeCell ref="S12:T12"/>
    <mergeCell ref="U29:V29"/>
    <mergeCell ref="Y29:Z29"/>
    <mergeCell ref="Q22:R22"/>
    <mergeCell ref="Q19:R19"/>
    <mergeCell ref="Q20:R20"/>
    <mergeCell ref="Q24:R24"/>
    <mergeCell ref="D13:M13"/>
    <mergeCell ref="Q30:R30"/>
    <mergeCell ref="S30:T30"/>
    <mergeCell ref="S24:T24"/>
    <mergeCell ref="S23:T23"/>
    <mergeCell ref="D28:M28"/>
    <mergeCell ref="AC30:AD30"/>
    <mergeCell ref="AC28:AD28"/>
    <mergeCell ref="B38:AI38"/>
    <mergeCell ref="S37:T37"/>
    <mergeCell ref="U37:V37"/>
    <mergeCell ref="Y37:Z37"/>
    <mergeCell ref="AA37:AB37"/>
    <mergeCell ref="B37:C37"/>
    <mergeCell ref="S19:T19"/>
    <mergeCell ref="Q17:R17"/>
    <mergeCell ref="Q18:R18"/>
    <mergeCell ref="Q15:R15"/>
    <mergeCell ref="Q16:R16"/>
    <mergeCell ref="S10:T10"/>
    <mergeCell ref="U10:V10"/>
    <mergeCell ref="S11:T11"/>
    <mergeCell ref="U11:V11"/>
    <mergeCell ref="D16:M16"/>
    <mergeCell ref="D17:M17"/>
    <mergeCell ref="D18:M18"/>
    <mergeCell ref="U12:V12"/>
    <mergeCell ref="S13:T13"/>
    <mergeCell ref="U13:V13"/>
    <mergeCell ref="S14:T14"/>
    <mergeCell ref="U14:V14"/>
    <mergeCell ref="S15:T15"/>
    <mergeCell ref="U15:V15"/>
    <mergeCell ref="D15:M15"/>
    <mergeCell ref="A39:C39"/>
    <mergeCell ref="D39:G39"/>
    <mergeCell ref="M39:Q39"/>
    <mergeCell ref="AC39:AD39"/>
    <mergeCell ref="H39:L39"/>
    <mergeCell ref="R39:T39"/>
    <mergeCell ref="U39:V39"/>
    <mergeCell ref="W39:Z39"/>
    <mergeCell ref="AA39:AB39"/>
    <mergeCell ref="B4:C6"/>
    <mergeCell ref="B7:C7"/>
    <mergeCell ref="B8:C8"/>
    <mergeCell ref="B9:C9"/>
    <mergeCell ref="D4:M6"/>
    <mergeCell ref="N4:N6"/>
    <mergeCell ref="P4:P6"/>
    <mergeCell ref="O4:O6"/>
    <mergeCell ref="D8:M8"/>
    <mergeCell ref="D9:M9"/>
    <mergeCell ref="D7:M7"/>
    <mergeCell ref="Q4:R6"/>
    <mergeCell ref="S4:T6"/>
    <mergeCell ref="Q8:R8"/>
    <mergeCell ref="S7:T7"/>
    <mergeCell ref="U4:V6"/>
    <mergeCell ref="S9:T9"/>
    <mergeCell ref="U9:V9"/>
    <mergeCell ref="AE4:AE6"/>
    <mergeCell ref="W4:W6"/>
    <mergeCell ref="Y4:Z6"/>
    <mergeCell ref="AA4:AB6"/>
    <mergeCell ref="X4:X6"/>
    <mergeCell ref="AC4:AD6"/>
    <mergeCell ref="AA8:AB8"/>
    <mergeCell ref="Q7:R7"/>
    <mergeCell ref="U7:V7"/>
    <mergeCell ref="S8:T8"/>
    <mergeCell ref="U8:V8"/>
    <mergeCell ref="Y7:Z7"/>
    <mergeCell ref="AA7:AB7"/>
    <mergeCell ref="Y9:Z9"/>
    <mergeCell ref="AA9:AB9"/>
    <mergeCell ref="Y8:Z8"/>
    <mergeCell ref="AC7:AD7"/>
    <mergeCell ref="B25:C25"/>
    <mergeCell ref="B26:C26"/>
    <mergeCell ref="Q25:R25"/>
    <mergeCell ref="Q26:R26"/>
    <mergeCell ref="D26:M26"/>
    <mergeCell ref="B21:C21"/>
    <mergeCell ref="B22:C22"/>
    <mergeCell ref="B23:C23"/>
    <mergeCell ref="Q9:R9"/>
    <mergeCell ref="B17:C17"/>
    <mergeCell ref="B18:C18"/>
    <mergeCell ref="B19:C19"/>
    <mergeCell ref="B20:C20"/>
    <mergeCell ref="B13:C13"/>
    <mergeCell ref="B14:C14"/>
    <mergeCell ref="B15:C15"/>
    <mergeCell ref="B16:C16"/>
    <mergeCell ref="B10:C10"/>
    <mergeCell ref="B24:C24"/>
    <mergeCell ref="Q23:R23"/>
    <mergeCell ref="D25:M25"/>
    <mergeCell ref="B11:C11"/>
    <mergeCell ref="B12:C12"/>
    <mergeCell ref="D10:M10"/>
    <mergeCell ref="D37:M37"/>
    <mergeCell ref="Q37:R37"/>
    <mergeCell ref="AC37:AD37"/>
    <mergeCell ref="B27:C27"/>
    <mergeCell ref="Y30:Z30"/>
    <mergeCell ref="AA30:AB30"/>
    <mergeCell ref="U31:V31"/>
    <mergeCell ref="Y31:Z31"/>
    <mergeCell ref="AA31:AB31"/>
    <mergeCell ref="U28:V28"/>
    <mergeCell ref="Y28:Z28"/>
    <mergeCell ref="AA28:AB28"/>
    <mergeCell ref="U32:V32"/>
    <mergeCell ref="Y32:Z32"/>
    <mergeCell ref="AA29:AB29"/>
    <mergeCell ref="U33:V33"/>
    <mergeCell ref="AC29:AD29"/>
    <mergeCell ref="B36:C36"/>
    <mergeCell ref="D36:M36"/>
    <mergeCell ref="Q36:R36"/>
    <mergeCell ref="B31:C31"/>
    <mergeCell ref="B28:C28"/>
    <mergeCell ref="B32:C32"/>
    <mergeCell ref="D32:M32"/>
  </mergeCells>
  <phoneticPr fontId="5" type="noConversion"/>
  <conditionalFormatting sqref="D39:G39 M39:Q39">
    <cfRule type="cellIs" dxfId="148" priority="7" stopIfTrue="1" operator="equal">
      <formula>0</formula>
    </cfRule>
  </conditionalFormatting>
  <conditionalFormatting sqref="P7:P37">
    <cfRule type="containsText" dxfId="147" priority="5" operator="containsText" text="N">
      <formula>NOT(ISERROR(SEARCH("N",P7)))</formula>
    </cfRule>
    <cfRule type="containsBlanks" dxfId="146" priority="6">
      <formula>LEN(TRIM(P7))=0</formula>
    </cfRule>
  </conditionalFormatting>
  <conditionalFormatting sqref="W7:X37">
    <cfRule type="containsText" dxfId="145" priority="3" operator="containsText" text="N">
      <formula>NOT(ISERROR(SEARCH("N",W7)))</formula>
    </cfRule>
    <cfRule type="containsBlanks" dxfId="144" priority="4">
      <formula>LEN(TRIM(W7))=0</formula>
    </cfRule>
  </conditionalFormatting>
  <conditionalFormatting sqref="AE7:AE37">
    <cfRule type="containsText" dxfId="143" priority="1" operator="containsText" text="N">
      <formula>NOT(ISERROR(SEARCH("N",AE7)))</formula>
    </cfRule>
    <cfRule type="containsBlanks" dxfId="142" priority="2">
      <formula>LEN(TRIM(AE7))=0</formula>
    </cfRule>
  </conditionalFormatting>
  <dataValidations count="1">
    <dataValidation type="list" allowBlank="1" showInputMessage="1" showErrorMessage="1" sqref="P7:P37 W7:X37 AE7:AE37" xr:uid="{0019F96B-F94D-4340-8532-9998AE21C0E3}">
      <formula1>$AL$1:$AL$2</formula1>
    </dataValidation>
  </dataValidations>
  <hyperlinks>
    <hyperlink ref="AJ39" location="'Form II(a)'!AC16" display="i" xr:uid="{00000000-0004-0000-2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XVIII(b)</oddFooter>
  </headerFooter>
  <legacyDrawing r:id="rId2"/>
  <legacyDrawingHF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1">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560</v>
      </c>
    </row>
    <row r="2" spans="1:38" ht="15.75" x14ac:dyDescent="0.25">
      <c r="A2" s="5" t="s">
        <v>695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96" t="s">
        <v>79</v>
      </c>
      <c r="C4" s="887"/>
      <c r="D4" s="467" t="s">
        <v>80</v>
      </c>
      <c r="E4" s="467"/>
      <c r="F4" s="467"/>
      <c r="G4" s="467"/>
      <c r="H4" s="467"/>
      <c r="I4" s="467"/>
      <c r="J4" s="881"/>
      <c r="K4" s="881"/>
      <c r="L4" s="881"/>
      <c r="M4" s="881"/>
      <c r="N4" s="611" t="s">
        <v>482</v>
      </c>
      <c r="O4" s="611" t="s">
        <v>505</v>
      </c>
      <c r="P4" s="496" t="s">
        <v>81</v>
      </c>
      <c r="Q4" s="496" t="s">
        <v>82</v>
      </c>
      <c r="R4" s="887"/>
      <c r="S4" s="496" t="s">
        <v>83</v>
      </c>
      <c r="T4" s="887"/>
      <c r="U4" s="496" t="s">
        <v>84</v>
      </c>
      <c r="V4" s="887"/>
      <c r="W4" s="496" t="s">
        <v>85</v>
      </c>
      <c r="X4" s="496" t="s">
        <v>86</v>
      </c>
      <c r="Y4" s="496" t="s">
        <v>87</v>
      </c>
      <c r="Z4" s="496"/>
      <c r="AA4" s="496" t="s">
        <v>88</v>
      </c>
      <c r="AB4" s="496"/>
      <c r="AC4" s="496" t="s">
        <v>89</v>
      </c>
      <c r="AD4" s="496"/>
      <c r="AE4" s="496" t="s">
        <v>90</v>
      </c>
      <c r="AF4" s="469" t="s">
        <v>91</v>
      </c>
      <c r="AG4" s="888"/>
      <c r="AH4" s="888"/>
      <c r="AI4" s="889"/>
      <c r="AJ4" s="4"/>
    </row>
    <row r="5" spans="1:38" x14ac:dyDescent="0.2">
      <c r="A5" s="4"/>
      <c r="B5" s="496"/>
      <c r="C5" s="887"/>
      <c r="D5" s="467"/>
      <c r="E5" s="467"/>
      <c r="F5" s="467"/>
      <c r="G5" s="467"/>
      <c r="H5" s="467"/>
      <c r="I5" s="467"/>
      <c r="J5" s="881"/>
      <c r="K5" s="881"/>
      <c r="L5" s="881"/>
      <c r="M5" s="881"/>
      <c r="N5" s="729"/>
      <c r="O5" s="879"/>
      <c r="P5" s="496"/>
      <c r="Q5" s="496"/>
      <c r="R5" s="887"/>
      <c r="S5" s="496"/>
      <c r="T5" s="887"/>
      <c r="U5" s="496"/>
      <c r="V5" s="887"/>
      <c r="W5" s="468"/>
      <c r="X5" s="468"/>
      <c r="Y5" s="496"/>
      <c r="Z5" s="496"/>
      <c r="AA5" s="496"/>
      <c r="AB5" s="496"/>
      <c r="AC5" s="496"/>
      <c r="AD5" s="496"/>
      <c r="AE5" s="496"/>
      <c r="AF5" s="473"/>
      <c r="AG5" s="474"/>
      <c r="AH5" s="474"/>
      <c r="AI5" s="475"/>
      <c r="AJ5" s="4"/>
    </row>
    <row r="6" spans="1:38" ht="15" customHeight="1" x14ac:dyDescent="0.2">
      <c r="A6" s="4"/>
      <c r="B6" s="496"/>
      <c r="C6" s="887"/>
      <c r="D6" s="467"/>
      <c r="E6" s="467"/>
      <c r="F6" s="467"/>
      <c r="G6" s="467"/>
      <c r="H6" s="467"/>
      <c r="I6" s="467"/>
      <c r="J6" s="881"/>
      <c r="K6" s="881"/>
      <c r="L6" s="881"/>
      <c r="M6" s="881"/>
      <c r="N6" s="730"/>
      <c r="O6" s="880"/>
      <c r="P6" s="496"/>
      <c r="Q6" s="496"/>
      <c r="R6" s="887"/>
      <c r="S6" s="496"/>
      <c r="T6" s="887"/>
      <c r="U6" s="496"/>
      <c r="V6" s="887"/>
      <c r="W6" s="468"/>
      <c r="X6" s="468"/>
      <c r="Y6" s="496"/>
      <c r="Z6" s="496"/>
      <c r="AA6" s="496"/>
      <c r="AB6" s="496"/>
      <c r="AC6" s="496"/>
      <c r="AD6" s="496"/>
      <c r="AE6" s="496"/>
      <c r="AF6" s="476"/>
      <c r="AG6" s="477"/>
      <c r="AH6" s="477"/>
      <c r="AI6" s="478"/>
      <c r="AJ6" s="4"/>
    </row>
    <row r="7" spans="1:38" ht="15" customHeight="1" x14ac:dyDescent="0.2">
      <c r="A7" s="4"/>
      <c r="B7" s="529"/>
      <c r="C7" s="529"/>
      <c r="D7" s="561"/>
      <c r="E7" s="561"/>
      <c r="F7" s="561"/>
      <c r="G7" s="561"/>
      <c r="H7" s="561"/>
      <c r="I7" s="561"/>
      <c r="J7" s="561"/>
      <c r="K7" s="561"/>
      <c r="L7" s="561"/>
      <c r="M7" s="561"/>
      <c r="N7" s="207"/>
      <c r="O7" s="207"/>
      <c r="P7" s="302"/>
      <c r="Q7" s="529"/>
      <c r="R7" s="529"/>
      <c r="S7" s="529"/>
      <c r="T7" s="529"/>
      <c r="U7" s="529"/>
      <c r="V7" s="529"/>
      <c r="W7" s="302"/>
      <c r="X7" s="302"/>
      <c r="Y7" s="529"/>
      <c r="Z7" s="529"/>
      <c r="AA7" s="529"/>
      <c r="AB7" s="529"/>
      <c r="AC7" s="529"/>
      <c r="AD7" s="529"/>
      <c r="AE7" s="302"/>
      <c r="AF7" s="530"/>
      <c r="AG7" s="877"/>
      <c r="AH7" s="877"/>
      <c r="AI7" s="878"/>
      <c r="AJ7" s="4"/>
    </row>
    <row r="8" spans="1:38" ht="15" customHeight="1" x14ac:dyDescent="0.2">
      <c r="A8" s="4"/>
      <c r="B8" s="529"/>
      <c r="C8" s="529"/>
      <c r="D8" s="561"/>
      <c r="E8" s="561"/>
      <c r="F8" s="561"/>
      <c r="G8" s="561"/>
      <c r="H8" s="561"/>
      <c r="I8" s="561"/>
      <c r="J8" s="561"/>
      <c r="K8" s="561"/>
      <c r="L8" s="561"/>
      <c r="M8" s="561"/>
      <c r="N8" s="207"/>
      <c r="O8" s="207"/>
      <c r="P8" s="302"/>
      <c r="Q8" s="529"/>
      <c r="R8" s="529"/>
      <c r="S8" s="529"/>
      <c r="T8" s="529"/>
      <c r="U8" s="529"/>
      <c r="V8" s="529"/>
      <c r="W8" s="302"/>
      <c r="X8" s="302"/>
      <c r="Y8" s="529"/>
      <c r="Z8" s="529"/>
      <c r="AA8" s="529"/>
      <c r="AB8" s="529"/>
      <c r="AC8" s="529"/>
      <c r="AD8" s="529"/>
      <c r="AE8" s="302"/>
      <c r="AF8" s="530"/>
      <c r="AG8" s="877"/>
      <c r="AH8" s="877"/>
      <c r="AI8" s="878"/>
      <c r="AJ8" s="4"/>
    </row>
    <row r="9" spans="1:38" ht="15" customHeight="1" x14ac:dyDescent="0.2">
      <c r="A9" s="4"/>
      <c r="B9" s="529"/>
      <c r="C9" s="529"/>
      <c r="D9" s="561"/>
      <c r="E9" s="561"/>
      <c r="F9" s="561"/>
      <c r="G9" s="561"/>
      <c r="H9" s="561"/>
      <c r="I9" s="561"/>
      <c r="J9" s="561"/>
      <c r="K9" s="561"/>
      <c r="L9" s="561"/>
      <c r="M9" s="561"/>
      <c r="N9" s="207"/>
      <c r="O9" s="207"/>
      <c r="P9" s="302"/>
      <c r="Q9" s="529"/>
      <c r="R9" s="529"/>
      <c r="S9" s="529"/>
      <c r="T9" s="529"/>
      <c r="U9" s="529"/>
      <c r="V9" s="529"/>
      <c r="W9" s="302"/>
      <c r="X9" s="302"/>
      <c r="Y9" s="529"/>
      <c r="Z9" s="529"/>
      <c r="AA9" s="529"/>
      <c r="AB9" s="529"/>
      <c r="AC9" s="529"/>
      <c r="AD9" s="529"/>
      <c r="AE9" s="302"/>
      <c r="AF9" s="530"/>
      <c r="AG9" s="877"/>
      <c r="AH9" s="877"/>
      <c r="AI9" s="878"/>
      <c r="AJ9" s="4"/>
    </row>
    <row r="10" spans="1:38" ht="15" customHeight="1" x14ac:dyDescent="0.2">
      <c r="A10" s="4"/>
      <c r="B10" s="529"/>
      <c r="C10" s="529"/>
      <c r="D10" s="561"/>
      <c r="E10" s="561"/>
      <c r="F10" s="561"/>
      <c r="G10" s="561"/>
      <c r="H10" s="561"/>
      <c r="I10" s="561"/>
      <c r="J10" s="561"/>
      <c r="K10" s="561"/>
      <c r="L10" s="561"/>
      <c r="M10" s="561"/>
      <c r="N10" s="207"/>
      <c r="O10" s="207"/>
      <c r="P10" s="302"/>
      <c r="Q10" s="529"/>
      <c r="R10" s="529"/>
      <c r="S10" s="529"/>
      <c r="T10" s="529"/>
      <c r="U10" s="529"/>
      <c r="V10" s="529"/>
      <c r="W10" s="302"/>
      <c r="X10" s="302"/>
      <c r="Y10" s="529"/>
      <c r="Z10" s="529"/>
      <c r="AA10" s="529"/>
      <c r="AB10" s="529"/>
      <c r="AC10" s="529"/>
      <c r="AD10" s="529"/>
      <c r="AE10" s="302"/>
      <c r="AF10" s="530"/>
      <c r="AG10" s="877"/>
      <c r="AH10" s="877"/>
      <c r="AI10" s="878"/>
      <c r="AJ10" s="4"/>
    </row>
    <row r="11" spans="1:38" ht="15" customHeight="1" x14ac:dyDescent="0.2">
      <c r="A11" s="4"/>
      <c r="B11" s="529"/>
      <c r="C11" s="529"/>
      <c r="D11" s="561"/>
      <c r="E11" s="561"/>
      <c r="F11" s="561"/>
      <c r="G11" s="561"/>
      <c r="H11" s="561"/>
      <c r="I11" s="561"/>
      <c r="J11" s="561"/>
      <c r="K11" s="561"/>
      <c r="L11" s="561"/>
      <c r="M11" s="561"/>
      <c r="N11" s="207"/>
      <c r="O11" s="207"/>
      <c r="P11" s="302"/>
      <c r="Q11" s="529"/>
      <c r="R11" s="529"/>
      <c r="S11" s="529"/>
      <c r="T11" s="529"/>
      <c r="U11" s="529"/>
      <c r="V11" s="529"/>
      <c r="W11" s="302"/>
      <c r="X11" s="302"/>
      <c r="Y11" s="529"/>
      <c r="Z11" s="529"/>
      <c r="AA11" s="529"/>
      <c r="AB11" s="529"/>
      <c r="AC11" s="529"/>
      <c r="AD11" s="529"/>
      <c r="AE11" s="302"/>
      <c r="AF11" s="530"/>
      <c r="AG11" s="877"/>
      <c r="AH11" s="877"/>
      <c r="AI11" s="878"/>
      <c r="AJ11" s="4"/>
    </row>
    <row r="12" spans="1:38" ht="15" customHeight="1" x14ac:dyDescent="0.2">
      <c r="A12" s="4"/>
      <c r="B12" s="529"/>
      <c r="C12" s="529"/>
      <c r="D12" s="561"/>
      <c r="E12" s="561"/>
      <c r="F12" s="561"/>
      <c r="G12" s="561"/>
      <c r="H12" s="561"/>
      <c r="I12" s="561"/>
      <c r="J12" s="561"/>
      <c r="K12" s="561"/>
      <c r="L12" s="561"/>
      <c r="M12" s="561"/>
      <c r="N12" s="207"/>
      <c r="O12" s="207"/>
      <c r="P12" s="302"/>
      <c r="Q12" s="529"/>
      <c r="R12" s="529"/>
      <c r="S12" s="529"/>
      <c r="T12" s="529"/>
      <c r="U12" s="529"/>
      <c r="V12" s="529"/>
      <c r="W12" s="302"/>
      <c r="X12" s="302"/>
      <c r="Y12" s="529"/>
      <c r="Z12" s="529"/>
      <c r="AA12" s="529"/>
      <c r="AB12" s="529"/>
      <c r="AC12" s="529"/>
      <c r="AD12" s="529"/>
      <c r="AE12" s="302"/>
      <c r="AF12" s="530"/>
      <c r="AG12" s="877"/>
      <c r="AH12" s="877"/>
      <c r="AI12" s="878"/>
      <c r="AJ12" s="4"/>
    </row>
    <row r="13" spans="1:38" ht="15" customHeight="1" x14ac:dyDescent="0.2">
      <c r="A13" s="4"/>
      <c r="B13" s="529"/>
      <c r="C13" s="529"/>
      <c r="D13" s="561"/>
      <c r="E13" s="561"/>
      <c r="F13" s="561"/>
      <c r="G13" s="561"/>
      <c r="H13" s="561"/>
      <c r="I13" s="561"/>
      <c r="J13" s="561"/>
      <c r="K13" s="561"/>
      <c r="L13" s="561"/>
      <c r="M13" s="561"/>
      <c r="N13" s="207"/>
      <c r="O13" s="207"/>
      <c r="P13" s="302"/>
      <c r="Q13" s="529"/>
      <c r="R13" s="529"/>
      <c r="S13" s="529"/>
      <c r="T13" s="529"/>
      <c r="U13" s="529"/>
      <c r="V13" s="529"/>
      <c r="W13" s="302"/>
      <c r="X13" s="302"/>
      <c r="Y13" s="529"/>
      <c r="Z13" s="529"/>
      <c r="AA13" s="529"/>
      <c r="AB13" s="529"/>
      <c r="AC13" s="529"/>
      <c r="AD13" s="529"/>
      <c r="AE13" s="302"/>
      <c r="AF13" s="530"/>
      <c r="AG13" s="877"/>
      <c r="AH13" s="877"/>
      <c r="AI13" s="878"/>
      <c r="AJ13" s="4"/>
    </row>
    <row r="14" spans="1:38" ht="15" customHeight="1" x14ac:dyDescent="0.2">
      <c r="A14" s="4"/>
      <c r="B14" s="529"/>
      <c r="C14" s="529"/>
      <c r="D14" s="561"/>
      <c r="E14" s="561"/>
      <c r="F14" s="561"/>
      <c r="G14" s="561"/>
      <c r="H14" s="561"/>
      <c r="I14" s="561"/>
      <c r="J14" s="561"/>
      <c r="K14" s="561"/>
      <c r="L14" s="561"/>
      <c r="M14" s="561"/>
      <c r="N14" s="207"/>
      <c r="O14" s="207"/>
      <c r="P14" s="302"/>
      <c r="Q14" s="529"/>
      <c r="R14" s="529"/>
      <c r="S14" s="529"/>
      <c r="T14" s="529"/>
      <c r="U14" s="529"/>
      <c r="V14" s="529"/>
      <c r="W14" s="302"/>
      <c r="X14" s="302"/>
      <c r="Y14" s="529"/>
      <c r="Z14" s="529"/>
      <c r="AA14" s="529"/>
      <c r="AB14" s="529"/>
      <c r="AC14" s="529"/>
      <c r="AD14" s="529"/>
      <c r="AE14" s="302"/>
      <c r="AF14" s="530"/>
      <c r="AG14" s="877"/>
      <c r="AH14" s="877"/>
      <c r="AI14" s="878"/>
      <c r="AJ14" s="4"/>
    </row>
    <row r="15" spans="1:38" ht="15" customHeight="1" x14ac:dyDescent="0.2">
      <c r="A15" s="4"/>
      <c r="B15" s="529"/>
      <c r="C15" s="529"/>
      <c r="D15" s="561"/>
      <c r="E15" s="561"/>
      <c r="F15" s="561"/>
      <c r="G15" s="561"/>
      <c r="H15" s="561"/>
      <c r="I15" s="561"/>
      <c r="J15" s="561"/>
      <c r="K15" s="561"/>
      <c r="L15" s="561"/>
      <c r="M15" s="561"/>
      <c r="N15" s="207"/>
      <c r="O15" s="207"/>
      <c r="P15" s="302"/>
      <c r="Q15" s="529"/>
      <c r="R15" s="529"/>
      <c r="S15" s="529"/>
      <c r="T15" s="529"/>
      <c r="U15" s="529"/>
      <c r="V15" s="529"/>
      <c r="W15" s="302"/>
      <c r="X15" s="302"/>
      <c r="Y15" s="529"/>
      <c r="Z15" s="529"/>
      <c r="AA15" s="529"/>
      <c r="AB15" s="529"/>
      <c r="AC15" s="529"/>
      <c r="AD15" s="529"/>
      <c r="AE15" s="302"/>
      <c r="AF15" s="530"/>
      <c r="AG15" s="877"/>
      <c r="AH15" s="877"/>
      <c r="AI15" s="878"/>
      <c r="AJ15" s="4"/>
    </row>
    <row r="16" spans="1:38" ht="15" customHeight="1" x14ac:dyDescent="0.2">
      <c r="A16" s="4"/>
      <c r="B16" s="529"/>
      <c r="C16" s="529"/>
      <c r="D16" s="561"/>
      <c r="E16" s="561"/>
      <c r="F16" s="561"/>
      <c r="G16" s="561"/>
      <c r="H16" s="561"/>
      <c r="I16" s="561"/>
      <c r="J16" s="561"/>
      <c r="K16" s="561"/>
      <c r="L16" s="561"/>
      <c r="M16" s="561"/>
      <c r="N16" s="207"/>
      <c r="O16" s="207"/>
      <c r="P16" s="302"/>
      <c r="Q16" s="529"/>
      <c r="R16" s="529"/>
      <c r="S16" s="529"/>
      <c r="T16" s="529"/>
      <c r="U16" s="529"/>
      <c r="V16" s="529"/>
      <c r="W16" s="302"/>
      <c r="X16" s="302"/>
      <c r="Y16" s="529"/>
      <c r="Z16" s="529"/>
      <c r="AA16" s="529"/>
      <c r="AB16" s="529"/>
      <c r="AC16" s="529"/>
      <c r="AD16" s="529"/>
      <c r="AE16" s="302"/>
      <c r="AF16" s="530"/>
      <c r="AG16" s="877"/>
      <c r="AH16" s="877"/>
      <c r="AI16" s="878"/>
      <c r="AJ16" s="4"/>
    </row>
    <row r="17" spans="1:36" ht="15" customHeight="1" x14ac:dyDescent="0.2">
      <c r="A17" s="4"/>
      <c r="B17" s="529"/>
      <c r="C17" s="529"/>
      <c r="D17" s="561"/>
      <c r="E17" s="561"/>
      <c r="F17" s="561"/>
      <c r="G17" s="561"/>
      <c r="H17" s="561"/>
      <c r="I17" s="561"/>
      <c r="J17" s="561"/>
      <c r="K17" s="561"/>
      <c r="L17" s="561"/>
      <c r="M17" s="561"/>
      <c r="N17" s="207"/>
      <c r="O17" s="207"/>
      <c r="P17" s="302"/>
      <c r="Q17" s="529"/>
      <c r="R17" s="529"/>
      <c r="S17" s="529"/>
      <c r="T17" s="529"/>
      <c r="U17" s="529"/>
      <c r="V17" s="529"/>
      <c r="W17" s="302"/>
      <c r="X17" s="302"/>
      <c r="Y17" s="529"/>
      <c r="Z17" s="529"/>
      <c r="AA17" s="529"/>
      <c r="AB17" s="529"/>
      <c r="AC17" s="529"/>
      <c r="AD17" s="529"/>
      <c r="AE17" s="302"/>
      <c r="AF17" s="530"/>
      <c r="AG17" s="877"/>
      <c r="AH17" s="877"/>
      <c r="AI17" s="878"/>
      <c r="AJ17" s="4"/>
    </row>
    <row r="18" spans="1:36" ht="15" customHeight="1" x14ac:dyDescent="0.2">
      <c r="A18" s="4"/>
      <c r="B18" s="529"/>
      <c r="C18" s="529"/>
      <c r="D18" s="561"/>
      <c r="E18" s="561"/>
      <c r="F18" s="561"/>
      <c r="G18" s="561"/>
      <c r="H18" s="561"/>
      <c r="I18" s="561"/>
      <c r="J18" s="561"/>
      <c r="K18" s="561"/>
      <c r="L18" s="561"/>
      <c r="M18" s="561"/>
      <c r="N18" s="207"/>
      <c r="O18" s="207"/>
      <c r="P18" s="302"/>
      <c r="Q18" s="529"/>
      <c r="R18" s="529"/>
      <c r="S18" s="529"/>
      <c r="T18" s="529"/>
      <c r="U18" s="529"/>
      <c r="V18" s="529"/>
      <c r="W18" s="302"/>
      <c r="X18" s="302"/>
      <c r="Y18" s="529"/>
      <c r="Z18" s="529"/>
      <c r="AA18" s="529"/>
      <c r="AB18" s="529"/>
      <c r="AC18" s="529"/>
      <c r="AD18" s="529"/>
      <c r="AE18" s="302"/>
      <c r="AF18" s="530"/>
      <c r="AG18" s="877"/>
      <c r="AH18" s="877"/>
      <c r="AI18" s="878"/>
      <c r="AJ18" s="4"/>
    </row>
    <row r="19" spans="1:36" ht="15" customHeight="1" x14ac:dyDescent="0.2">
      <c r="A19" s="4"/>
      <c r="B19" s="529"/>
      <c r="C19" s="529"/>
      <c r="D19" s="561"/>
      <c r="E19" s="561"/>
      <c r="F19" s="561"/>
      <c r="G19" s="561"/>
      <c r="H19" s="561"/>
      <c r="I19" s="561"/>
      <c r="J19" s="561"/>
      <c r="K19" s="561"/>
      <c r="L19" s="561"/>
      <c r="M19" s="561"/>
      <c r="N19" s="207"/>
      <c r="O19" s="207"/>
      <c r="P19" s="302"/>
      <c r="Q19" s="529"/>
      <c r="R19" s="529"/>
      <c r="S19" s="529"/>
      <c r="T19" s="529"/>
      <c r="U19" s="529"/>
      <c r="V19" s="529"/>
      <c r="W19" s="302"/>
      <c r="X19" s="302"/>
      <c r="Y19" s="529"/>
      <c r="Z19" s="529"/>
      <c r="AA19" s="529"/>
      <c r="AB19" s="529"/>
      <c r="AC19" s="529"/>
      <c r="AD19" s="529"/>
      <c r="AE19" s="302"/>
      <c r="AF19" s="530"/>
      <c r="AG19" s="877"/>
      <c r="AH19" s="877"/>
      <c r="AI19" s="878"/>
      <c r="AJ19" s="4"/>
    </row>
    <row r="20" spans="1:36" ht="15" customHeight="1" x14ac:dyDescent="0.2">
      <c r="A20" s="4"/>
      <c r="B20" s="529"/>
      <c r="C20" s="529"/>
      <c r="D20" s="561"/>
      <c r="E20" s="561"/>
      <c r="F20" s="561"/>
      <c r="G20" s="561"/>
      <c r="H20" s="561"/>
      <c r="I20" s="561"/>
      <c r="J20" s="561"/>
      <c r="K20" s="561"/>
      <c r="L20" s="561"/>
      <c r="M20" s="561"/>
      <c r="N20" s="207"/>
      <c r="O20" s="207"/>
      <c r="P20" s="302"/>
      <c r="Q20" s="529"/>
      <c r="R20" s="529"/>
      <c r="S20" s="529"/>
      <c r="T20" s="529"/>
      <c r="U20" s="529"/>
      <c r="V20" s="529"/>
      <c r="W20" s="302"/>
      <c r="X20" s="302"/>
      <c r="Y20" s="529"/>
      <c r="Z20" s="529"/>
      <c r="AA20" s="529"/>
      <c r="AB20" s="529"/>
      <c r="AC20" s="529"/>
      <c r="AD20" s="529"/>
      <c r="AE20" s="302"/>
      <c r="AF20" s="530"/>
      <c r="AG20" s="877"/>
      <c r="AH20" s="877"/>
      <c r="AI20" s="878"/>
      <c r="AJ20" s="4"/>
    </row>
    <row r="21" spans="1:36" ht="15" customHeight="1" x14ac:dyDescent="0.2">
      <c r="A21" s="4"/>
      <c r="B21" s="529"/>
      <c r="C21" s="529"/>
      <c r="D21" s="561"/>
      <c r="E21" s="561"/>
      <c r="F21" s="561"/>
      <c r="G21" s="561"/>
      <c r="H21" s="561"/>
      <c r="I21" s="561"/>
      <c r="J21" s="561"/>
      <c r="K21" s="561"/>
      <c r="L21" s="561"/>
      <c r="M21" s="561"/>
      <c r="N21" s="207"/>
      <c r="O21" s="207"/>
      <c r="P21" s="302"/>
      <c r="Q21" s="529"/>
      <c r="R21" s="529"/>
      <c r="S21" s="529"/>
      <c r="T21" s="529"/>
      <c r="U21" s="529"/>
      <c r="V21" s="529"/>
      <c r="W21" s="302"/>
      <c r="X21" s="302"/>
      <c r="Y21" s="529"/>
      <c r="Z21" s="529"/>
      <c r="AA21" s="529"/>
      <c r="AB21" s="529"/>
      <c r="AC21" s="529"/>
      <c r="AD21" s="529"/>
      <c r="AE21" s="302"/>
      <c r="AF21" s="530"/>
      <c r="AG21" s="877"/>
      <c r="AH21" s="877"/>
      <c r="AI21" s="878"/>
      <c r="AJ21" s="4"/>
    </row>
    <row r="22" spans="1:36" ht="15" customHeight="1" x14ac:dyDescent="0.2">
      <c r="A22" s="4"/>
      <c r="B22" s="529"/>
      <c r="C22" s="529"/>
      <c r="D22" s="561"/>
      <c r="E22" s="561"/>
      <c r="F22" s="561"/>
      <c r="G22" s="561"/>
      <c r="H22" s="561"/>
      <c r="I22" s="561"/>
      <c r="J22" s="561"/>
      <c r="K22" s="561"/>
      <c r="L22" s="561"/>
      <c r="M22" s="561"/>
      <c r="N22" s="207"/>
      <c r="O22" s="207"/>
      <c r="P22" s="302"/>
      <c r="Q22" s="529"/>
      <c r="R22" s="529"/>
      <c r="S22" s="529"/>
      <c r="T22" s="529"/>
      <c r="U22" s="529"/>
      <c r="V22" s="529"/>
      <c r="W22" s="302"/>
      <c r="X22" s="302"/>
      <c r="Y22" s="529"/>
      <c r="Z22" s="529"/>
      <c r="AA22" s="529"/>
      <c r="AB22" s="529"/>
      <c r="AC22" s="529"/>
      <c r="AD22" s="529"/>
      <c r="AE22" s="302"/>
      <c r="AF22" s="530"/>
      <c r="AG22" s="877"/>
      <c r="AH22" s="877"/>
      <c r="AI22" s="878"/>
      <c r="AJ22" s="4"/>
    </row>
    <row r="23" spans="1:36" ht="15" customHeight="1" x14ac:dyDescent="0.2">
      <c r="A23" s="4"/>
      <c r="B23" s="529"/>
      <c r="C23" s="529"/>
      <c r="D23" s="561"/>
      <c r="E23" s="561"/>
      <c r="F23" s="561"/>
      <c r="G23" s="561"/>
      <c r="H23" s="561"/>
      <c r="I23" s="561"/>
      <c r="J23" s="561"/>
      <c r="K23" s="561"/>
      <c r="L23" s="561"/>
      <c r="M23" s="561"/>
      <c r="N23" s="207"/>
      <c r="O23" s="207"/>
      <c r="P23" s="302"/>
      <c r="Q23" s="529"/>
      <c r="R23" s="529"/>
      <c r="S23" s="529"/>
      <c r="T23" s="529"/>
      <c r="U23" s="529"/>
      <c r="V23" s="529"/>
      <c r="W23" s="302"/>
      <c r="X23" s="302"/>
      <c r="Y23" s="529"/>
      <c r="Z23" s="529"/>
      <c r="AA23" s="529"/>
      <c r="AB23" s="529"/>
      <c r="AC23" s="529"/>
      <c r="AD23" s="529"/>
      <c r="AE23" s="302"/>
      <c r="AF23" s="530"/>
      <c r="AG23" s="877"/>
      <c r="AH23" s="877"/>
      <c r="AI23" s="878"/>
      <c r="AJ23" s="4"/>
    </row>
    <row r="24" spans="1:36" ht="15" customHeight="1" x14ac:dyDescent="0.2">
      <c r="A24" s="4"/>
      <c r="B24" s="529"/>
      <c r="C24" s="529"/>
      <c r="D24" s="561"/>
      <c r="E24" s="561"/>
      <c r="F24" s="561"/>
      <c r="G24" s="561"/>
      <c r="H24" s="561"/>
      <c r="I24" s="561"/>
      <c r="J24" s="561"/>
      <c r="K24" s="561"/>
      <c r="L24" s="561"/>
      <c r="M24" s="561"/>
      <c r="N24" s="207"/>
      <c r="O24" s="207"/>
      <c r="P24" s="302"/>
      <c r="Q24" s="529"/>
      <c r="R24" s="529"/>
      <c r="S24" s="529"/>
      <c r="T24" s="529"/>
      <c r="U24" s="529"/>
      <c r="V24" s="529"/>
      <c r="W24" s="302"/>
      <c r="X24" s="302"/>
      <c r="Y24" s="529"/>
      <c r="Z24" s="529"/>
      <c r="AA24" s="529"/>
      <c r="AB24" s="529"/>
      <c r="AC24" s="529"/>
      <c r="AD24" s="529"/>
      <c r="AE24" s="302"/>
      <c r="AF24" s="530"/>
      <c r="AG24" s="877"/>
      <c r="AH24" s="877"/>
      <c r="AI24" s="878"/>
      <c r="AJ24" s="4"/>
    </row>
    <row r="25" spans="1:36" ht="15" customHeight="1" x14ac:dyDescent="0.2">
      <c r="A25" s="4"/>
      <c r="B25" s="529"/>
      <c r="C25" s="529"/>
      <c r="D25" s="561"/>
      <c r="E25" s="561"/>
      <c r="F25" s="561"/>
      <c r="G25" s="561"/>
      <c r="H25" s="561"/>
      <c r="I25" s="561"/>
      <c r="J25" s="561"/>
      <c r="K25" s="561"/>
      <c r="L25" s="561"/>
      <c r="M25" s="561"/>
      <c r="N25" s="207"/>
      <c r="O25" s="207"/>
      <c r="P25" s="302"/>
      <c r="Q25" s="529"/>
      <c r="R25" s="529"/>
      <c r="S25" s="529"/>
      <c r="T25" s="529"/>
      <c r="U25" s="529"/>
      <c r="V25" s="529"/>
      <c r="W25" s="302"/>
      <c r="X25" s="302"/>
      <c r="Y25" s="529"/>
      <c r="Z25" s="529"/>
      <c r="AA25" s="529"/>
      <c r="AB25" s="529"/>
      <c r="AC25" s="529"/>
      <c r="AD25" s="529"/>
      <c r="AE25" s="302"/>
      <c r="AF25" s="530"/>
      <c r="AG25" s="877"/>
      <c r="AH25" s="877"/>
      <c r="AI25" s="878"/>
      <c r="AJ25" s="4"/>
    </row>
    <row r="26" spans="1:36" ht="15" customHeight="1" x14ac:dyDescent="0.2">
      <c r="A26" s="4"/>
      <c r="B26" s="529"/>
      <c r="C26" s="529"/>
      <c r="D26" s="561"/>
      <c r="E26" s="561"/>
      <c r="F26" s="561"/>
      <c r="G26" s="561"/>
      <c r="H26" s="561"/>
      <c r="I26" s="561"/>
      <c r="J26" s="561"/>
      <c r="K26" s="561"/>
      <c r="L26" s="561"/>
      <c r="M26" s="561"/>
      <c r="N26" s="207"/>
      <c r="O26" s="207"/>
      <c r="P26" s="302"/>
      <c r="Q26" s="529"/>
      <c r="R26" s="529"/>
      <c r="S26" s="529"/>
      <c r="T26" s="529"/>
      <c r="U26" s="529"/>
      <c r="V26" s="529"/>
      <c r="W26" s="302"/>
      <c r="X26" s="302"/>
      <c r="Y26" s="529"/>
      <c r="Z26" s="529"/>
      <c r="AA26" s="529"/>
      <c r="AB26" s="529"/>
      <c r="AC26" s="529"/>
      <c r="AD26" s="529"/>
      <c r="AE26" s="302"/>
      <c r="AF26" s="530"/>
      <c r="AG26" s="877"/>
      <c r="AH26" s="877"/>
      <c r="AI26" s="878"/>
      <c r="AJ26" s="4"/>
    </row>
    <row r="27" spans="1:36" ht="15" customHeight="1" x14ac:dyDescent="0.2">
      <c r="A27" s="4"/>
      <c r="B27" s="529"/>
      <c r="C27" s="529"/>
      <c r="D27" s="561"/>
      <c r="E27" s="561"/>
      <c r="F27" s="561"/>
      <c r="G27" s="561"/>
      <c r="H27" s="561"/>
      <c r="I27" s="561"/>
      <c r="J27" s="561"/>
      <c r="K27" s="561"/>
      <c r="L27" s="561"/>
      <c r="M27" s="561"/>
      <c r="N27" s="207"/>
      <c r="O27" s="207"/>
      <c r="P27" s="302"/>
      <c r="Q27" s="529"/>
      <c r="R27" s="529"/>
      <c r="S27" s="529"/>
      <c r="T27" s="529"/>
      <c r="U27" s="529"/>
      <c r="V27" s="529"/>
      <c r="W27" s="302"/>
      <c r="X27" s="302"/>
      <c r="Y27" s="529"/>
      <c r="Z27" s="529"/>
      <c r="AA27" s="529"/>
      <c r="AB27" s="529"/>
      <c r="AC27" s="529"/>
      <c r="AD27" s="529"/>
      <c r="AE27" s="302"/>
      <c r="AF27" s="530"/>
      <c r="AG27" s="877"/>
      <c r="AH27" s="877"/>
      <c r="AI27" s="878"/>
      <c r="AJ27" s="4"/>
    </row>
    <row r="28" spans="1:36" ht="15" customHeight="1" x14ac:dyDescent="0.2">
      <c r="A28" s="4"/>
      <c r="B28" s="529"/>
      <c r="C28" s="529"/>
      <c r="D28" s="561"/>
      <c r="E28" s="561"/>
      <c r="F28" s="561"/>
      <c r="G28" s="561"/>
      <c r="H28" s="561"/>
      <c r="I28" s="561"/>
      <c r="J28" s="561"/>
      <c r="K28" s="561"/>
      <c r="L28" s="561"/>
      <c r="M28" s="561"/>
      <c r="N28" s="207"/>
      <c r="O28" s="207"/>
      <c r="P28" s="302"/>
      <c r="Q28" s="529"/>
      <c r="R28" s="529"/>
      <c r="S28" s="529"/>
      <c r="T28" s="529"/>
      <c r="U28" s="529"/>
      <c r="V28" s="529"/>
      <c r="W28" s="302"/>
      <c r="X28" s="302"/>
      <c r="Y28" s="529"/>
      <c r="Z28" s="529"/>
      <c r="AA28" s="529"/>
      <c r="AB28" s="529"/>
      <c r="AC28" s="529"/>
      <c r="AD28" s="529"/>
      <c r="AE28" s="302"/>
      <c r="AF28" s="530"/>
      <c r="AG28" s="877"/>
      <c r="AH28" s="877"/>
      <c r="AI28" s="878"/>
      <c r="AJ28" s="4"/>
    </row>
    <row r="29" spans="1:36" ht="15" customHeight="1" x14ac:dyDescent="0.2">
      <c r="A29" s="4"/>
      <c r="B29" s="529"/>
      <c r="C29" s="529"/>
      <c r="D29" s="561"/>
      <c r="E29" s="561"/>
      <c r="F29" s="561"/>
      <c r="G29" s="561"/>
      <c r="H29" s="561"/>
      <c r="I29" s="561"/>
      <c r="J29" s="561"/>
      <c r="K29" s="561"/>
      <c r="L29" s="561"/>
      <c r="M29" s="561"/>
      <c r="N29" s="207"/>
      <c r="O29" s="207"/>
      <c r="P29" s="302"/>
      <c r="Q29" s="529"/>
      <c r="R29" s="529"/>
      <c r="S29" s="529"/>
      <c r="T29" s="529"/>
      <c r="U29" s="529"/>
      <c r="V29" s="529"/>
      <c r="W29" s="302"/>
      <c r="X29" s="302"/>
      <c r="Y29" s="529"/>
      <c r="Z29" s="529"/>
      <c r="AA29" s="529"/>
      <c r="AB29" s="529"/>
      <c r="AC29" s="529"/>
      <c r="AD29" s="529"/>
      <c r="AE29" s="302"/>
      <c r="AF29" s="530"/>
      <c r="AG29" s="877"/>
      <c r="AH29" s="877"/>
      <c r="AI29" s="878"/>
      <c r="AJ29" s="4"/>
    </row>
    <row r="30" spans="1:36" ht="15" customHeight="1" x14ac:dyDescent="0.2">
      <c r="A30" s="4"/>
      <c r="B30" s="529"/>
      <c r="C30" s="529"/>
      <c r="D30" s="561"/>
      <c r="E30" s="561"/>
      <c r="F30" s="561"/>
      <c r="G30" s="561"/>
      <c r="H30" s="561"/>
      <c r="I30" s="561"/>
      <c r="J30" s="561"/>
      <c r="K30" s="561"/>
      <c r="L30" s="561"/>
      <c r="M30" s="561"/>
      <c r="N30" s="207"/>
      <c r="O30" s="207"/>
      <c r="P30" s="302"/>
      <c r="Q30" s="529"/>
      <c r="R30" s="529"/>
      <c r="S30" s="529"/>
      <c r="T30" s="529"/>
      <c r="U30" s="529"/>
      <c r="V30" s="529"/>
      <c r="W30" s="302"/>
      <c r="X30" s="302"/>
      <c r="Y30" s="529"/>
      <c r="Z30" s="529"/>
      <c r="AA30" s="529"/>
      <c r="AB30" s="529"/>
      <c r="AC30" s="529"/>
      <c r="AD30" s="529"/>
      <c r="AE30" s="302"/>
      <c r="AF30" s="530"/>
      <c r="AG30" s="877"/>
      <c r="AH30" s="877"/>
      <c r="AI30" s="878"/>
      <c r="AJ30" s="4"/>
    </row>
    <row r="31" spans="1:36" ht="15" customHeight="1" x14ac:dyDescent="0.2">
      <c r="A31" s="4"/>
      <c r="B31" s="529"/>
      <c r="C31" s="529"/>
      <c r="D31" s="561"/>
      <c r="E31" s="561"/>
      <c r="F31" s="561"/>
      <c r="G31" s="561"/>
      <c r="H31" s="561"/>
      <c r="I31" s="561"/>
      <c r="J31" s="561"/>
      <c r="K31" s="561"/>
      <c r="L31" s="561"/>
      <c r="M31" s="561"/>
      <c r="N31" s="207"/>
      <c r="O31" s="207"/>
      <c r="P31" s="302"/>
      <c r="Q31" s="529"/>
      <c r="R31" s="529"/>
      <c r="S31" s="529"/>
      <c r="T31" s="529"/>
      <c r="U31" s="529"/>
      <c r="V31" s="529"/>
      <c r="W31" s="302"/>
      <c r="X31" s="302"/>
      <c r="Y31" s="529"/>
      <c r="Z31" s="529"/>
      <c r="AA31" s="529"/>
      <c r="AB31" s="529"/>
      <c r="AC31" s="529"/>
      <c r="AD31" s="529"/>
      <c r="AE31" s="302"/>
      <c r="AF31" s="530"/>
      <c r="AG31" s="877"/>
      <c r="AH31" s="877"/>
      <c r="AI31" s="878"/>
      <c r="AJ31" s="4"/>
    </row>
    <row r="32" spans="1:36" ht="15" customHeight="1" x14ac:dyDescent="0.2">
      <c r="A32" s="4"/>
      <c r="B32" s="529"/>
      <c r="C32" s="529"/>
      <c r="D32" s="561"/>
      <c r="E32" s="561"/>
      <c r="F32" s="561"/>
      <c r="G32" s="561"/>
      <c r="H32" s="561"/>
      <c r="I32" s="561"/>
      <c r="J32" s="561"/>
      <c r="K32" s="561"/>
      <c r="L32" s="561"/>
      <c r="M32" s="561"/>
      <c r="N32" s="207"/>
      <c r="O32" s="207"/>
      <c r="P32" s="302"/>
      <c r="Q32" s="529"/>
      <c r="R32" s="529"/>
      <c r="S32" s="529"/>
      <c r="T32" s="529"/>
      <c r="U32" s="529"/>
      <c r="V32" s="529"/>
      <c r="W32" s="302"/>
      <c r="X32" s="302"/>
      <c r="Y32" s="529"/>
      <c r="Z32" s="529"/>
      <c r="AA32" s="529"/>
      <c r="AB32" s="529"/>
      <c r="AC32" s="529"/>
      <c r="AD32" s="529"/>
      <c r="AE32" s="302"/>
      <c r="AF32" s="530"/>
      <c r="AG32" s="877"/>
      <c r="AH32" s="877"/>
      <c r="AI32" s="878"/>
      <c r="AJ32" s="4"/>
    </row>
    <row r="33" spans="1:36" ht="15" customHeight="1" x14ac:dyDescent="0.2">
      <c r="A33" s="4"/>
      <c r="B33" s="529"/>
      <c r="C33" s="529"/>
      <c r="D33" s="561"/>
      <c r="E33" s="561"/>
      <c r="F33" s="561"/>
      <c r="G33" s="561"/>
      <c r="H33" s="561"/>
      <c r="I33" s="561"/>
      <c r="J33" s="561"/>
      <c r="K33" s="561"/>
      <c r="L33" s="561"/>
      <c r="M33" s="561"/>
      <c r="N33" s="207"/>
      <c r="O33" s="207"/>
      <c r="P33" s="302"/>
      <c r="Q33" s="529"/>
      <c r="R33" s="529"/>
      <c r="S33" s="529"/>
      <c r="T33" s="529"/>
      <c r="U33" s="529"/>
      <c r="V33" s="529"/>
      <c r="W33" s="302"/>
      <c r="X33" s="302"/>
      <c r="Y33" s="529"/>
      <c r="Z33" s="529"/>
      <c r="AA33" s="529"/>
      <c r="AB33" s="529"/>
      <c r="AC33" s="529"/>
      <c r="AD33" s="529"/>
      <c r="AE33" s="302"/>
      <c r="AF33" s="530"/>
      <c r="AG33" s="877"/>
      <c r="AH33" s="877"/>
      <c r="AI33" s="878"/>
      <c r="AJ33" s="4"/>
    </row>
    <row r="34" spans="1:36" ht="15" customHeight="1" x14ac:dyDescent="0.2">
      <c r="A34" s="4"/>
      <c r="B34" s="529"/>
      <c r="C34" s="529"/>
      <c r="D34" s="561"/>
      <c r="E34" s="561"/>
      <c r="F34" s="561"/>
      <c r="G34" s="561"/>
      <c r="H34" s="561"/>
      <c r="I34" s="561"/>
      <c r="J34" s="561"/>
      <c r="K34" s="561"/>
      <c r="L34" s="561"/>
      <c r="M34" s="561"/>
      <c r="N34" s="207"/>
      <c r="O34" s="207"/>
      <c r="P34" s="302"/>
      <c r="Q34" s="529"/>
      <c r="R34" s="529"/>
      <c r="S34" s="529"/>
      <c r="T34" s="529"/>
      <c r="U34" s="529"/>
      <c r="V34" s="529"/>
      <c r="W34" s="302"/>
      <c r="X34" s="302"/>
      <c r="Y34" s="529"/>
      <c r="Z34" s="529"/>
      <c r="AA34" s="529"/>
      <c r="AB34" s="529"/>
      <c r="AC34" s="529"/>
      <c r="AD34" s="529"/>
      <c r="AE34" s="302"/>
      <c r="AF34" s="530"/>
      <c r="AG34" s="877"/>
      <c r="AH34" s="877"/>
      <c r="AI34" s="878"/>
      <c r="AJ34" s="4"/>
    </row>
    <row r="35" spans="1:36" ht="15" customHeight="1" x14ac:dyDescent="0.2">
      <c r="A35" s="4"/>
      <c r="B35" s="529"/>
      <c r="C35" s="529"/>
      <c r="D35" s="561"/>
      <c r="E35" s="561"/>
      <c r="F35" s="561"/>
      <c r="G35" s="561"/>
      <c r="H35" s="561"/>
      <c r="I35" s="561"/>
      <c r="J35" s="561"/>
      <c r="K35" s="561"/>
      <c r="L35" s="561"/>
      <c r="M35" s="561"/>
      <c r="N35" s="207"/>
      <c r="O35" s="207"/>
      <c r="P35" s="302"/>
      <c r="Q35" s="529"/>
      <c r="R35" s="529"/>
      <c r="S35" s="529"/>
      <c r="T35" s="529"/>
      <c r="U35" s="529"/>
      <c r="V35" s="529"/>
      <c r="W35" s="302"/>
      <c r="X35" s="302"/>
      <c r="Y35" s="529"/>
      <c r="Z35" s="529"/>
      <c r="AA35" s="529"/>
      <c r="AB35" s="529"/>
      <c r="AC35" s="529"/>
      <c r="AD35" s="529"/>
      <c r="AE35" s="302"/>
      <c r="AF35" s="530"/>
      <c r="AG35" s="877"/>
      <c r="AH35" s="877"/>
      <c r="AI35" s="878"/>
      <c r="AJ35" s="4"/>
    </row>
    <row r="36" spans="1:36" ht="15" customHeight="1" x14ac:dyDescent="0.2">
      <c r="A36" s="4"/>
      <c r="B36" s="529"/>
      <c r="C36" s="529"/>
      <c r="D36" s="561"/>
      <c r="E36" s="561"/>
      <c r="F36" s="561"/>
      <c r="G36" s="561"/>
      <c r="H36" s="561"/>
      <c r="I36" s="561"/>
      <c r="J36" s="561"/>
      <c r="K36" s="561"/>
      <c r="L36" s="561"/>
      <c r="M36" s="561"/>
      <c r="N36" s="207"/>
      <c r="O36" s="207"/>
      <c r="P36" s="302"/>
      <c r="Q36" s="529"/>
      <c r="R36" s="529"/>
      <c r="S36" s="529"/>
      <c r="T36" s="529"/>
      <c r="U36" s="529"/>
      <c r="V36" s="529"/>
      <c r="W36" s="302"/>
      <c r="X36" s="302"/>
      <c r="Y36" s="529"/>
      <c r="Z36" s="529"/>
      <c r="AA36" s="529"/>
      <c r="AB36" s="529"/>
      <c r="AC36" s="529"/>
      <c r="AD36" s="529"/>
      <c r="AE36" s="302"/>
      <c r="AF36" s="530"/>
      <c r="AG36" s="877"/>
      <c r="AH36" s="877"/>
      <c r="AI36" s="878"/>
      <c r="AJ36" s="4"/>
    </row>
    <row r="37" spans="1:36" ht="15" customHeight="1" x14ac:dyDescent="0.2">
      <c r="A37" s="7"/>
      <c r="B37" s="529"/>
      <c r="C37" s="529"/>
      <c r="D37" s="561"/>
      <c r="E37" s="561"/>
      <c r="F37" s="561"/>
      <c r="G37" s="561"/>
      <c r="H37" s="561"/>
      <c r="I37" s="561"/>
      <c r="J37" s="561"/>
      <c r="K37" s="561"/>
      <c r="L37" s="561"/>
      <c r="M37" s="561"/>
      <c r="N37" s="207"/>
      <c r="O37" s="207"/>
      <c r="P37" s="302"/>
      <c r="Q37" s="529"/>
      <c r="R37" s="529"/>
      <c r="S37" s="529"/>
      <c r="T37" s="529"/>
      <c r="U37" s="529"/>
      <c r="V37" s="529"/>
      <c r="W37" s="302"/>
      <c r="X37" s="302"/>
      <c r="Y37" s="529"/>
      <c r="Z37" s="529"/>
      <c r="AA37" s="529"/>
      <c r="AB37" s="529"/>
      <c r="AC37" s="529"/>
      <c r="AD37" s="529"/>
      <c r="AE37" s="302"/>
      <c r="AF37" s="530"/>
      <c r="AG37" s="877"/>
      <c r="AH37" s="877"/>
      <c r="AI37" s="878"/>
      <c r="AJ37" s="4"/>
    </row>
    <row r="38" spans="1:36" x14ac:dyDescent="0.2">
      <c r="A38" s="2"/>
      <c r="B38" s="608" t="s">
        <v>501</v>
      </c>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4"/>
    </row>
    <row r="39" spans="1:36"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499"/>
      <c r="Q39" s="500"/>
      <c r="R39" s="359" t="s">
        <v>2</v>
      </c>
      <c r="S39" s="359"/>
      <c r="T39" s="359"/>
      <c r="U39" s="443"/>
      <c r="V39" s="444"/>
      <c r="W39" s="385" t="s">
        <v>354</v>
      </c>
      <c r="X39" s="357"/>
      <c r="Y39" s="357"/>
      <c r="Z39" s="381"/>
      <c r="AA39" s="443"/>
      <c r="AB39" s="445"/>
      <c r="AC39" s="359" t="s">
        <v>0</v>
      </c>
      <c r="AD39" s="359"/>
      <c r="AE39" s="440"/>
      <c r="AF39" s="441"/>
      <c r="AG39" s="441"/>
      <c r="AH39" s="441"/>
      <c r="AI39" s="442"/>
      <c r="AJ39" s="100" t="e" vm="1">
        <v>#VALUE!</v>
      </c>
    </row>
  </sheetData>
  <sheetProtection sheet="1" selectLockedCells="1"/>
  <mergeCells count="305">
    <mergeCell ref="AF30:AI30"/>
    <mergeCell ref="AF31:AI31"/>
    <mergeCell ref="AF32:AI32"/>
    <mergeCell ref="AF33:AI33"/>
    <mergeCell ref="AF34:AI34"/>
    <mergeCell ref="AF35:AI35"/>
    <mergeCell ref="AF21:AI21"/>
    <mergeCell ref="AF22:AI22"/>
    <mergeCell ref="AF23:AI23"/>
    <mergeCell ref="AF24:AI24"/>
    <mergeCell ref="AF28:AI28"/>
    <mergeCell ref="AF29:AI29"/>
    <mergeCell ref="AF25:AI25"/>
    <mergeCell ref="AF26:AI26"/>
    <mergeCell ref="AF27:AI27"/>
    <mergeCell ref="AC15:AD15"/>
    <mergeCell ref="AC14:AD14"/>
    <mergeCell ref="AC19:AD19"/>
    <mergeCell ref="AC20:AD20"/>
    <mergeCell ref="AC21:AD21"/>
    <mergeCell ref="AC22:AD22"/>
    <mergeCell ref="AC23:AD23"/>
    <mergeCell ref="AF4:AI6"/>
    <mergeCell ref="AF7:AI7"/>
    <mergeCell ref="AF8:AI8"/>
    <mergeCell ref="AF9:AI9"/>
    <mergeCell ref="AF10:AI10"/>
    <mergeCell ref="AF11:AI11"/>
    <mergeCell ref="AF12:AI12"/>
    <mergeCell ref="AF13:AI13"/>
    <mergeCell ref="AF14:AI14"/>
    <mergeCell ref="AF15:AI15"/>
    <mergeCell ref="AF16:AI16"/>
    <mergeCell ref="AF17:AI17"/>
    <mergeCell ref="AF18:AI18"/>
    <mergeCell ref="AF19:AI19"/>
    <mergeCell ref="AF20:AI20"/>
    <mergeCell ref="AE4:AE6"/>
    <mergeCell ref="D34:M34"/>
    <mergeCell ref="Q34:R34"/>
    <mergeCell ref="B35:C35"/>
    <mergeCell ref="D35:M35"/>
    <mergeCell ref="Q35:R35"/>
    <mergeCell ref="AC37:AD37"/>
    <mergeCell ref="AC34:AD34"/>
    <mergeCell ref="AC35:AD35"/>
    <mergeCell ref="Q37:R37"/>
    <mergeCell ref="B36:C36"/>
    <mergeCell ref="D36:M36"/>
    <mergeCell ref="Q36:R36"/>
    <mergeCell ref="AC36:AD36"/>
    <mergeCell ref="S36:T36"/>
    <mergeCell ref="U36:V36"/>
    <mergeCell ref="Y36:Z36"/>
    <mergeCell ref="AA36:AB36"/>
    <mergeCell ref="S35:T35"/>
    <mergeCell ref="B38:AI38"/>
    <mergeCell ref="S37:T37"/>
    <mergeCell ref="U37:V37"/>
    <mergeCell ref="Y37:Z37"/>
    <mergeCell ref="AA37:AB37"/>
    <mergeCell ref="B37:C37"/>
    <mergeCell ref="D37:M37"/>
    <mergeCell ref="AF37:AI37"/>
    <mergeCell ref="AF36:AI36"/>
    <mergeCell ref="AC26:AD26"/>
    <mergeCell ref="Y27:Z27"/>
    <mergeCell ref="AA27:AB27"/>
    <mergeCell ref="AC27:AD27"/>
    <mergeCell ref="AA24:AB24"/>
    <mergeCell ref="AA34:AB34"/>
    <mergeCell ref="U33:V33"/>
    <mergeCell ref="Y33:Z33"/>
    <mergeCell ref="AA33:AB33"/>
    <mergeCell ref="U34:V34"/>
    <mergeCell ref="Y34:Z34"/>
    <mergeCell ref="AC32:AD32"/>
    <mergeCell ref="AC30:AD30"/>
    <mergeCell ref="Y29:Z29"/>
    <mergeCell ref="Q25:R25"/>
    <mergeCell ref="U28:V28"/>
    <mergeCell ref="Y28:Z28"/>
    <mergeCell ref="AA28:AB28"/>
    <mergeCell ref="AC28:AD28"/>
    <mergeCell ref="Q28:R28"/>
    <mergeCell ref="U35:V35"/>
    <mergeCell ref="Y35:Z35"/>
    <mergeCell ref="U26:V26"/>
    <mergeCell ref="Y26:Z26"/>
    <mergeCell ref="Y30:Z30"/>
    <mergeCell ref="U31:V31"/>
    <mergeCell ref="Y25:Z25"/>
    <mergeCell ref="AA25:AB25"/>
    <mergeCell ref="S33:T33"/>
    <mergeCell ref="S34:T34"/>
    <mergeCell ref="AC31:AD31"/>
    <mergeCell ref="AA32:AB32"/>
    <mergeCell ref="AA35:AB35"/>
    <mergeCell ref="AA31:AB31"/>
    <mergeCell ref="AA30:AB30"/>
    <mergeCell ref="Q32:R32"/>
    <mergeCell ref="AA26:AB26"/>
    <mergeCell ref="AC25:AD25"/>
    <mergeCell ref="B20:C20"/>
    <mergeCell ref="B25:C25"/>
    <mergeCell ref="B21:C21"/>
    <mergeCell ref="B22:C22"/>
    <mergeCell ref="B23:C23"/>
    <mergeCell ref="B24:C24"/>
    <mergeCell ref="Q8:R8"/>
    <mergeCell ref="Q10:R10"/>
    <mergeCell ref="Q11:R11"/>
    <mergeCell ref="Q9:R9"/>
    <mergeCell ref="B10:C10"/>
    <mergeCell ref="B11:C11"/>
    <mergeCell ref="D10:M10"/>
    <mergeCell ref="D11:M11"/>
    <mergeCell ref="B8:C8"/>
    <mergeCell ref="B9:C9"/>
    <mergeCell ref="B14:C14"/>
    <mergeCell ref="B15:C15"/>
    <mergeCell ref="B16:C16"/>
    <mergeCell ref="Q14:R14"/>
    <mergeCell ref="Q15:R15"/>
    <mergeCell ref="D23:M23"/>
    <mergeCell ref="D24:M24"/>
    <mergeCell ref="Q24:R24"/>
    <mergeCell ref="U8:V8"/>
    <mergeCell ref="U9:V9"/>
    <mergeCell ref="AA7:AB7"/>
    <mergeCell ref="S8:T8"/>
    <mergeCell ref="S9:T9"/>
    <mergeCell ref="S10:T10"/>
    <mergeCell ref="S13:T13"/>
    <mergeCell ref="U12:V12"/>
    <mergeCell ref="B4:C6"/>
    <mergeCell ref="P4:P6"/>
    <mergeCell ref="O4:O6"/>
    <mergeCell ref="D4:M6"/>
    <mergeCell ref="Q7:R7"/>
    <mergeCell ref="Q4:R6"/>
    <mergeCell ref="N4:N6"/>
    <mergeCell ref="B7:C7"/>
    <mergeCell ref="D7:M7"/>
    <mergeCell ref="D8:M8"/>
    <mergeCell ref="D9:M9"/>
    <mergeCell ref="B12:C12"/>
    <mergeCell ref="Q12:R12"/>
    <mergeCell ref="B13:C13"/>
    <mergeCell ref="Q13:R13"/>
    <mergeCell ref="U10:V10"/>
    <mergeCell ref="W4:W6"/>
    <mergeCell ref="Y4:Z6"/>
    <mergeCell ref="AA4:AB6"/>
    <mergeCell ref="X4:X6"/>
    <mergeCell ref="AC4:AD6"/>
    <mergeCell ref="S4:T6"/>
    <mergeCell ref="U4:V6"/>
    <mergeCell ref="Y7:Z7"/>
    <mergeCell ref="U7:V7"/>
    <mergeCell ref="S7:T7"/>
    <mergeCell ref="AE39:AI39"/>
    <mergeCell ref="A39:C39"/>
    <mergeCell ref="D39:G39"/>
    <mergeCell ref="M39:Q39"/>
    <mergeCell ref="AC39:AD39"/>
    <mergeCell ref="H39:L39"/>
    <mergeCell ref="R39:T39"/>
    <mergeCell ref="U39:V39"/>
    <mergeCell ref="W39:Z39"/>
    <mergeCell ref="AA39:AB39"/>
    <mergeCell ref="S14:T14"/>
    <mergeCell ref="Y10:Z10"/>
    <mergeCell ref="D12:M12"/>
    <mergeCell ref="S11:T11"/>
    <mergeCell ref="S12:T12"/>
    <mergeCell ref="D13:M13"/>
    <mergeCell ref="Q27:R27"/>
    <mergeCell ref="S27:T27"/>
    <mergeCell ref="U27:V27"/>
    <mergeCell ref="Q22:R22"/>
    <mergeCell ref="Q16:R16"/>
    <mergeCell ref="Q20:R20"/>
    <mergeCell ref="Q21:R21"/>
    <mergeCell ref="U19:V19"/>
    <mergeCell ref="U13:V13"/>
    <mergeCell ref="U14:V14"/>
    <mergeCell ref="U15:V15"/>
    <mergeCell ref="S15:T15"/>
    <mergeCell ref="D14:M14"/>
    <mergeCell ref="D15:M15"/>
    <mergeCell ref="D16:M16"/>
    <mergeCell ref="D25:M25"/>
    <mergeCell ref="D22:M22"/>
    <mergeCell ref="Q26:R26"/>
    <mergeCell ref="U11:V11"/>
    <mergeCell ref="B17:C17"/>
    <mergeCell ref="B18:C18"/>
    <mergeCell ref="B19:C19"/>
    <mergeCell ref="B30:C30"/>
    <mergeCell ref="Q23:R23"/>
    <mergeCell ref="Q17:R17"/>
    <mergeCell ref="Q18:R18"/>
    <mergeCell ref="Q19:R19"/>
    <mergeCell ref="U29:V29"/>
    <mergeCell ref="S30:T30"/>
    <mergeCell ref="U30:V30"/>
    <mergeCell ref="Q29:R29"/>
    <mergeCell ref="S29:T29"/>
    <mergeCell ref="D18:M18"/>
    <mergeCell ref="D19:M19"/>
    <mergeCell ref="D20:M20"/>
    <mergeCell ref="D21:M21"/>
    <mergeCell ref="D17:M17"/>
    <mergeCell ref="S25:T25"/>
    <mergeCell ref="U25:V25"/>
    <mergeCell ref="U22:V22"/>
    <mergeCell ref="U23:V23"/>
    <mergeCell ref="S24:T24"/>
    <mergeCell ref="AA9:AB9"/>
    <mergeCell ref="Y15:Z15"/>
    <mergeCell ref="Y17:Z17"/>
    <mergeCell ref="Y18:Z18"/>
    <mergeCell ref="Y8:Z8"/>
    <mergeCell ref="Y14:Z14"/>
    <mergeCell ref="Y11:Z11"/>
    <mergeCell ref="Y22:Z22"/>
    <mergeCell ref="Y21:Z21"/>
    <mergeCell ref="Y13:Z13"/>
    <mergeCell ref="AA20:AB20"/>
    <mergeCell ref="AA21:AB21"/>
    <mergeCell ref="AA16:AB16"/>
    <mergeCell ref="AA17:AB17"/>
    <mergeCell ref="AA18:AB18"/>
    <mergeCell ref="AA19:AB19"/>
    <mergeCell ref="AA13:AB13"/>
    <mergeCell ref="Y20:Z20"/>
    <mergeCell ref="AA23:AB23"/>
    <mergeCell ref="Y24:Z24"/>
    <mergeCell ref="AA11:AB11"/>
    <mergeCell ref="Y12:Z12"/>
    <mergeCell ref="AC7:AD7"/>
    <mergeCell ref="AC8:AD8"/>
    <mergeCell ref="AC9:AD9"/>
    <mergeCell ref="AC10:AD10"/>
    <mergeCell ref="AA22:AB22"/>
    <mergeCell ref="AC24:AD24"/>
    <mergeCell ref="AC16:AD16"/>
    <mergeCell ref="AC17:AD17"/>
    <mergeCell ref="AC18:AD18"/>
    <mergeCell ref="AA14:AB14"/>
    <mergeCell ref="AA15:AB15"/>
    <mergeCell ref="AA10:AB10"/>
    <mergeCell ref="Y16:Z16"/>
    <mergeCell ref="Y19:Z19"/>
    <mergeCell ref="AA12:AB12"/>
    <mergeCell ref="AA8:AB8"/>
    <mergeCell ref="AC11:AD11"/>
    <mergeCell ref="AC12:AD12"/>
    <mergeCell ref="AC13:AD13"/>
    <mergeCell ref="Y9:Z9"/>
    <mergeCell ref="S28:T28"/>
    <mergeCell ref="S31:T31"/>
    <mergeCell ref="U32:V32"/>
    <mergeCell ref="Y32:Z32"/>
    <mergeCell ref="Y31:Z31"/>
    <mergeCell ref="U20:V20"/>
    <mergeCell ref="U21:V21"/>
    <mergeCell ref="U16:V16"/>
    <mergeCell ref="U17:V17"/>
    <mergeCell ref="S23:T23"/>
    <mergeCell ref="S16:T16"/>
    <mergeCell ref="S19:T19"/>
    <mergeCell ref="S22:T22"/>
    <mergeCell ref="S20:T20"/>
    <mergeCell ref="S21:T21"/>
    <mergeCell ref="S17:T17"/>
    <mergeCell ref="S18:T18"/>
    <mergeCell ref="U18:V18"/>
    <mergeCell ref="Y23:Z23"/>
    <mergeCell ref="U24:V24"/>
    <mergeCell ref="B33:C33"/>
    <mergeCell ref="D33:M33"/>
    <mergeCell ref="Q33:R33"/>
    <mergeCell ref="AC33:AD33"/>
    <mergeCell ref="AA29:AB29"/>
    <mergeCell ref="AC29:AD29"/>
    <mergeCell ref="B34:C34"/>
    <mergeCell ref="S26:T26"/>
    <mergeCell ref="B26:C26"/>
    <mergeCell ref="D26:M26"/>
    <mergeCell ref="D31:M31"/>
    <mergeCell ref="B31:C31"/>
    <mergeCell ref="B28:C28"/>
    <mergeCell ref="D28:M28"/>
    <mergeCell ref="Q30:R30"/>
    <mergeCell ref="B29:C29"/>
    <mergeCell ref="D29:M29"/>
    <mergeCell ref="Q31:R31"/>
    <mergeCell ref="D30:M30"/>
    <mergeCell ref="B27:C27"/>
    <mergeCell ref="D27:M27"/>
    <mergeCell ref="B32:C32"/>
    <mergeCell ref="D32:M32"/>
    <mergeCell ref="S32:T32"/>
  </mergeCells>
  <phoneticPr fontId="5" type="noConversion"/>
  <conditionalFormatting sqref="D39:G39 M39:Q39">
    <cfRule type="cellIs" dxfId="141" priority="7" stopIfTrue="1" operator="equal">
      <formula>0</formula>
    </cfRule>
  </conditionalFormatting>
  <conditionalFormatting sqref="P7:P37">
    <cfRule type="containsText" dxfId="140" priority="5" operator="containsText" text="N">
      <formula>NOT(ISERROR(SEARCH("N",P7)))</formula>
    </cfRule>
    <cfRule type="containsBlanks" dxfId="139" priority="6">
      <formula>LEN(TRIM(P7))=0</formula>
    </cfRule>
  </conditionalFormatting>
  <conditionalFormatting sqref="W7:X37">
    <cfRule type="containsText" dxfId="138" priority="3" operator="containsText" text="N">
      <formula>NOT(ISERROR(SEARCH("N",W7)))</formula>
    </cfRule>
    <cfRule type="containsBlanks" dxfId="137" priority="4">
      <formula>LEN(TRIM(W7))=0</formula>
    </cfRule>
  </conditionalFormatting>
  <conditionalFormatting sqref="AE7:AE37">
    <cfRule type="containsText" dxfId="136" priority="1" operator="containsText" text="N">
      <formula>NOT(ISERROR(SEARCH("N",AE7)))</formula>
    </cfRule>
    <cfRule type="containsBlanks" dxfId="135" priority="2">
      <formula>LEN(TRIM(AE7))=0</formula>
    </cfRule>
  </conditionalFormatting>
  <dataValidations disablePrompts="1" count="1">
    <dataValidation type="list" allowBlank="1" showInputMessage="1" showErrorMessage="1" sqref="P7:P37 W7:X37 AE7:AE37" xr:uid="{DEDACE24-883E-4705-B917-9BDFC75138F1}">
      <formula1>$AL$1:$AL$2</formula1>
    </dataValidation>
  </dataValidations>
  <hyperlinks>
    <hyperlink ref="AJ39" location="'Form II(a)'!AC17" display="i" xr:uid="{00000000-0004-0000-2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XVIII(c)</oddFooter>
  </headerFooter>
  <legacyDrawing r:id="rId2"/>
  <legacyDrawingHF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2">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560</v>
      </c>
    </row>
    <row r="2" spans="1:38" ht="15.75" x14ac:dyDescent="0.25">
      <c r="A2" s="5" t="s">
        <v>695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96" t="s">
        <v>79</v>
      </c>
      <c r="C4" s="887"/>
      <c r="D4" s="467" t="s">
        <v>80</v>
      </c>
      <c r="E4" s="467"/>
      <c r="F4" s="467"/>
      <c r="G4" s="467"/>
      <c r="H4" s="467"/>
      <c r="I4" s="467"/>
      <c r="J4" s="881"/>
      <c r="K4" s="881"/>
      <c r="L4" s="881"/>
      <c r="M4" s="881"/>
      <c r="N4" s="611" t="s">
        <v>482</v>
      </c>
      <c r="O4" s="611" t="s">
        <v>505</v>
      </c>
      <c r="P4" s="496" t="s">
        <v>81</v>
      </c>
      <c r="Q4" s="496" t="s">
        <v>82</v>
      </c>
      <c r="R4" s="887"/>
      <c r="S4" s="496" t="s">
        <v>83</v>
      </c>
      <c r="T4" s="887"/>
      <c r="U4" s="496" t="s">
        <v>84</v>
      </c>
      <c r="V4" s="887"/>
      <c r="W4" s="496" t="s">
        <v>85</v>
      </c>
      <c r="X4" s="496" t="s">
        <v>86</v>
      </c>
      <c r="Y4" s="496" t="s">
        <v>87</v>
      </c>
      <c r="Z4" s="496"/>
      <c r="AA4" s="496" t="s">
        <v>88</v>
      </c>
      <c r="AB4" s="496"/>
      <c r="AC4" s="496" t="s">
        <v>89</v>
      </c>
      <c r="AD4" s="496"/>
      <c r="AE4" s="496" t="s">
        <v>90</v>
      </c>
      <c r="AF4" s="469" t="s">
        <v>91</v>
      </c>
      <c r="AG4" s="888"/>
      <c r="AH4" s="888"/>
      <c r="AI4" s="889"/>
      <c r="AJ4" s="4"/>
    </row>
    <row r="5" spans="1:38" x14ac:dyDescent="0.2">
      <c r="A5" s="4"/>
      <c r="B5" s="496"/>
      <c r="C5" s="887"/>
      <c r="D5" s="467"/>
      <c r="E5" s="467"/>
      <c r="F5" s="467"/>
      <c r="G5" s="467"/>
      <c r="H5" s="467"/>
      <c r="I5" s="467"/>
      <c r="J5" s="881"/>
      <c r="K5" s="881"/>
      <c r="L5" s="881"/>
      <c r="M5" s="881"/>
      <c r="N5" s="729"/>
      <c r="O5" s="879"/>
      <c r="P5" s="496"/>
      <c r="Q5" s="496"/>
      <c r="R5" s="887"/>
      <c r="S5" s="496"/>
      <c r="T5" s="887"/>
      <c r="U5" s="496"/>
      <c r="V5" s="887"/>
      <c r="W5" s="468"/>
      <c r="X5" s="468"/>
      <c r="Y5" s="496"/>
      <c r="Z5" s="496"/>
      <c r="AA5" s="496"/>
      <c r="AB5" s="496"/>
      <c r="AC5" s="496"/>
      <c r="AD5" s="496"/>
      <c r="AE5" s="496"/>
      <c r="AF5" s="473"/>
      <c r="AG5" s="474"/>
      <c r="AH5" s="474"/>
      <c r="AI5" s="475"/>
      <c r="AJ5" s="4"/>
    </row>
    <row r="6" spans="1:38" ht="15" customHeight="1" x14ac:dyDescent="0.2">
      <c r="A6" s="4"/>
      <c r="B6" s="496"/>
      <c r="C6" s="887"/>
      <c r="D6" s="467"/>
      <c r="E6" s="467"/>
      <c r="F6" s="467"/>
      <c r="G6" s="467"/>
      <c r="H6" s="467"/>
      <c r="I6" s="467"/>
      <c r="J6" s="881"/>
      <c r="K6" s="881"/>
      <c r="L6" s="881"/>
      <c r="M6" s="881"/>
      <c r="N6" s="730"/>
      <c r="O6" s="880"/>
      <c r="P6" s="496"/>
      <c r="Q6" s="496"/>
      <c r="R6" s="887"/>
      <c r="S6" s="496"/>
      <c r="T6" s="887"/>
      <c r="U6" s="496"/>
      <c r="V6" s="887"/>
      <c r="W6" s="468"/>
      <c r="X6" s="468"/>
      <c r="Y6" s="496"/>
      <c r="Z6" s="496"/>
      <c r="AA6" s="496"/>
      <c r="AB6" s="496"/>
      <c r="AC6" s="496"/>
      <c r="AD6" s="496"/>
      <c r="AE6" s="496"/>
      <c r="AF6" s="476"/>
      <c r="AG6" s="477"/>
      <c r="AH6" s="477"/>
      <c r="AI6" s="478"/>
      <c r="AJ6" s="4"/>
    </row>
    <row r="7" spans="1:38" ht="15" customHeight="1" x14ac:dyDescent="0.2">
      <c r="A7" s="4"/>
      <c r="B7" s="529"/>
      <c r="C7" s="529"/>
      <c r="D7" s="561"/>
      <c r="E7" s="561"/>
      <c r="F7" s="561"/>
      <c r="G7" s="561"/>
      <c r="H7" s="561"/>
      <c r="I7" s="561"/>
      <c r="J7" s="561"/>
      <c r="K7" s="561"/>
      <c r="L7" s="561"/>
      <c r="M7" s="561"/>
      <c r="N7" s="207"/>
      <c r="O7" s="207"/>
      <c r="P7" s="302"/>
      <c r="Q7" s="529"/>
      <c r="R7" s="529"/>
      <c r="S7" s="529"/>
      <c r="T7" s="529"/>
      <c r="U7" s="529"/>
      <c r="V7" s="529"/>
      <c r="W7" s="302"/>
      <c r="X7" s="302"/>
      <c r="Y7" s="529"/>
      <c r="Z7" s="529"/>
      <c r="AA7" s="529"/>
      <c r="AB7" s="529"/>
      <c r="AC7" s="529"/>
      <c r="AD7" s="529"/>
      <c r="AE7" s="302"/>
      <c r="AF7" s="530"/>
      <c r="AG7" s="877"/>
      <c r="AH7" s="877"/>
      <c r="AI7" s="878"/>
      <c r="AJ7" s="4"/>
    </row>
    <row r="8" spans="1:38" ht="15" customHeight="1" x14ac:dyDescent="0.2">
      <c r="A8" s="4"/>
      <c r="B8" s="529"/>
      <c r="C8" s="529"/>
      <c r="D8" s="561"/>
      <c r="E8" s="561"/>
      <c r="F8" s="561"/>
      <c r="G8" s="561"/>
      <c r="H8" s="561"/>
      <c r="I8" s="561"/>
      <c r="J8" s="561"/>
      <c r="K8" s="561"/>
      <c r="L8" s="561"/>
      <c r="M8" s="561"/>
      <c r="N8" s="207"/>
      <c r="O8" s="207"/>
      <c r="P8" s="302"/>
      <c r="Q8" s="529"/>
      <c r="R8" s="529"/>
      <c r="S8" s="529"/>
      <c r="T8" s="529"/>
      <c r="U8" s="529"/>
      <c r="V8" s="529"/>
      <c r="W8" s="302"/>
      <c r="X8" s="302"/>
      <c r="Y8" s="529"/>
      <c r="Z8" s="529"/>
      <c r="AA8" s="529"/>
      <c r="AB8" s="529"/>
      <c r="AC8" s="529"/>
      <c r="AD8" s="529"/>
      <c r="AE8" s="302"/>
      <c r="AF8" s="530"/>
      <c r="AG8" s="877"/>
      <c r="AH8" s="877"/>
      <c r="AI8" s="878"/>
      <c r="AJ8" s="4"/>
    </row>
    <row r="9" spans="1:38" ht="15" customHeight="1" x14ac:dyDescent="0.2">
      <c r="A9" s="4"/>
      <c r="B9" s="529"/>
      <c r="C9" s="529"/>
      <c r="D9" s="561"/>
      <c r="E9" s="561"/>
      <c r="F9" s="561"/>
      <c r="G9" s="561"/>
      <c r="H9" s="561"/>
      <c r="I9" s="561"/>
      <c r="J9" s="561"/>
      <c r="K9" s="561"/>
      <c r="L9" s="561"/>
      <c r="M9" s="561"/>
      <c r="N9" s="207"/>
      <c r="O9" s="207"/>
      <c r="P9" s="302"/>
      <c r="Q9" s="529"/>
      <c r="R9" s="529"/>
      <c r="S9" s="529"/>
      <c r="T9" s="529"/>
      <c r="U9" s="529"/>
      <c r="V9" s="529"/>
      <c r="W9" s="302"/>
      <c r="X9" s="302"/>
      <c r="Y9" s="529"/>
      <c r="Z9" s="529"/>
      <c r="AA9" s="529"/>
      <c r="AB9" s="529"/>
      <c r="AC9" s="529"/>
      <c r="AD9" s="529"/>
      <c r="AE9" s="302"/>
      <c r="AF9" s="530"/>
      <c r="AG9" s="877"/>
      <c r="AH9" s="877"/>
      <c r="AI9" s="878"/>
      <c r="AJ9" s="4"/>
    </row>
    <row r="10" spans="1:38" ht="15" customHeight="1" x14ac:dyDescent="0.2">
      <c r="A10" s="4"/>
      <c r="B10" s="529"/>
      <c r="C10" s="529"/>
      <c r="D10" s="561"/>
      <c r="E10" s="561"/>
      <c r="F10" s="561"/>
      <c r="G10" s="561"/>
      <c r="H10" s="561"/>
      <c r="I10" s="561"/>
      <c r="J10" s="561"/>
      <c r="K10" s="561"/>
      <c r="L10" s="561"/>
      <c r="M10" s="561"/>
      <c r="N10" s="207"/>
      <c r="O10" s="207"/>
      <c r="P10" s="302"/>
      <c r="Q10" s="529"/>
      <c r="R10" s="529"/>
      <c r="S10" s="529"/>
      <c r="T10" s="529"/>
      <c r="U10" s="529"/>
      <c r="V10" s="529"/>
      <c r="W10" s="302"/>
      <c r="X10" s="302"/>
      <c r="Y10" s="529"/>
      <c r="Z10" s="529"/>
      <c r="AA10" s="529"/>
      <c r="AB10" s="529"/>
      <c r="AC10" s="529"/>
      <c r="AD10" s="529"/>
      <c r="AE10" s="302"/>
      <c r="AF10" s="530"/>
      <c r="AG10" s="877"/>
      <c r="AH10" s="877"/>
      <c r="AI10" s="878"/>
      <c r="AJ10" s="4"/>
    </row>
    <row r="11" spans="1:38" ht="15" customHeight="1" x14ac:dyDescent="0.2">
      <c r="A11" s="4"/>
      <c r="B11" s="529"/>
      <c r="C11" s="529"/>
      <c r="D11" s="561"/>
      <c r="E11" s="561"/>
      <c r="F11" s="561"/>
      <c r="G11" s="561"/>
      <c r="H11" s="561"/>
      <c r="I11" s="561"/>
      <c r="J11" s="561"/>
      <c r="K11" s="561"/>
      <c r="L11" s="561"/>
      <c r="M11" s="561"/>
      <c r="N11" s="207"/>
      <c r="O11" s="207"/>
      <c r="P11" s="302"/>
      <c r="Q11" s="529"/>
      <c r="R11" s="529"/>
      <c r="S11" s="529"/>
      <c r="T11" s="529"/>
      <c r="U11" s="529"/>
      <c r="V11" s="529"/>
      <c r="W11" s="302"/>
      <c r="X11" s="302"/>
      <c r="Y11" s="529"/>
      <c r="Z11" s="529"/>
      <c r="AA11" s="529"/>
      <c r="AB11" s="529"/>
      <c r="AC11" s="529"/>
      <c r="AD11" s="529"/>
      <c r="AE11" s="302"/>
      <c r="AF11" s="530"/>
      <c r="AG11" s="877"/>
      <c r="AH11" s="877"/>
      <c r="AI11" s="878"/>
      <c r="AJ11" s="4"/>
    </row>
    <row r="12" spans="1:38" ht="15" customHeight="1" x14ac:dyDescent="0.2">
      <c r="A12" s="4"/>
      <c r="B12" s="529"/>
      <c r="C12" s="529"/>
      <c r="D12" s="561"/>
      <c r="E12" s="561"/>
      <c r="F12" s="561"/>
      <c r="G12" s="561"/>
      <c r="H12" s="561"/>
      <c r="I12" s="561"/>
      <c r="J12" s="561"/>
      <c r="K12" s="561"/>
      <c r="L12" s="561"/>
      <c r="M12" s="561"/>
      <c r="N12" s="207"/>
      <c r="O12" s="207"/>
      <c r="P12" s="302"/>
      <c r="Q12" s="529"/>
      <c r="R12" s="529"/>
      <c r="S12" s="529"/>
      <c r="T12" s="529"/>
      <c r="U12" s="529"/>
      <c r="V12" s="529"/>
      <c r="W12" s="302"/>
      <c r="X12" s="302"/>
      <c r="Y12" s="529"/>
      <c r="Z12" s="529"/>
      <c r="AA12" s="529"/>
      <c r="AB12" s="529"/>
      <c r="AC12" s="529"/>
      <c r="AD12" s="529"/>
      <c r="AE12" s="302"/>
      <c r="AF12" s="530"/>
      <c r="AG12" s="877"/>
      <c r="AH12" s="877"/>
      <c r="AI12" s="878"/>
      <c r="AJ12" s="4"/>
    </row>
    <row r="13" spans="1:38" ht="15" customHeight="1" x14ac:dyDescent="0.2">
      <c r="A13" s="4"/>
      <c r="B13" s="529"/>
      <c r="C13" s="529"/>
      <c r="D13" s="561"/>
      <c r="E13" s="561"/>
      <c r="F13" s="561"/>
      <c r="G13" s="561"/>
      <c r="H13" s="561"/>
      <c r="I13" s="561"/>
      <c r="J13" s="561"/>
      <c r="K13" s="561"/>
      <c r="L13" s="561"/>
      <c r="M13" s="561"/>
      <c r="N13" s="207"/>
      <c r="O13" s="207"/>
      <c r="P13" s="302"/>
      <c r="Q13" s="529"/>
      <c r="R13" s="529"/>
      <c r="S13" s="529"/>
      <c r="T13" s="529"/>
      <c r="U13" s="529"/>
      <c r="V13" s="529"/>
      <c r="W13" s="302"/>
      <c r="X13" s="302"/>
      <c r="Y13" s="529"/>
      <c r="Z13" s="529"/>
      <c r="AA13" s="529"/>
      <c r="AB13" s="529"/>
      <c r="AC13" s="529"/>
      <c r="AD13" s="529"/>
      <c r="AE13" s="302"/>
      <c r="AF13" s="530"/>
      <c r="AG13" s="877"/>
      <c r="AH13" s="877"/>
      <c r="AI13" s="878"/>
      <c r="AJ13" s="4"/>
    </row>
    <row r="14" spans="1:38" ht="15" customHeight="1" x14ac:dyDescent="0.2">
      <c r="A14" s="4"/>
      <c r="B14" s="529"/>
      <c r="C14" s="529"/>
      <c r="D14" s="561"/>
      <c r="E14" s="561"/>
      <c r="F14" s="561"/>
      <c r="G14" s="561"/>
      <c r="H14" s="561"/>
      <c r="I14" s="561"/>
      <c r="J14" s="561"/>
      <c r="K14" s="561"/>
      <c r="L14" s="561"/>
      <c r="M14" s="561"/>
      <c r="N14" s="207"/>
      <c r="O14" s="207"/>
      <c r="P14" s="302"/>
      <c r="Q14" s="529"/>
      <c r="R14" s="529"/>
      <c r="S14" s="529"/>
      <c r="T14" s="529"/>
      <c r="U14" s="529"/>
      <c r="V14" s="529"/>
      <c r="W14" s="302"/>
      <c r="X14" s="302"/>
      <c r="Y14" s="529"/>
      <c r="Z14" s="529"/>
      <c r="AA14" s="529"/>
      <c r="AB14" s="529"/>
      <c r="AC14" s="529"/>
      <c r="AD14" s="529"/>
      <c r="AE14" s="302"/>
      <c r="AF14" s="530"/>
      <c r="AG14" s="877"/>
      <c r="AH14" s="877"/>
      <c r="AI14" s="878"/>
      <c r="AJ14" s="4"/>
    </row>
    <row r="15" spans="1:38" ht="15" customHeight="1" x14ac:dyDescent="0.2">
      <c r="A15" s="4"/>
      <c r="B15" s="529"/>
      <c r="C15" s="529"/>
      <c r="D15" s="561"/>
      <c r="E15" s="561"/>
      <c r="F15" s="561"/>
      <c r="G15" s="561"/>
      <c r="H15" s="561"/>
      <c r="I15" s="561"/>
      <c r="J15" s="561"/>
      <c r="K15" s="561"/>
      <c r="L15" s="561"/>
      <c r="M15" s="561"/>
      <c r="N15" s="207"/>
      <c r="O15" s="207"/>
      <c r="P15" s="302"/>
      <c r="Q15" s="529"/>
      <c r="R15" s="529"/>
      <c r="S15" s="529"/>
      <c r="T15" s="529"/>
      <c r="U15" s="529"/>
      <c r="V15" s="529"/>
      <c r="W15" s="302"/>
      <c r="X15" s="302"/>
      <c r="Y15" s="529"/>
      <c r="Z15" s="529"/>
      <c r="AA15" s="529"/>
      <c r="AB15" s="529"/>
      <c r="AC15" s="529"/>
      <c r="AD15" s="529"/>
      <c r="AE15" s="302"/>
      <c r="AF15" s="530"/>
      <c r="AG15" s="877"/>
      <c r="AH15" s="877"/>
      <c r="AI15" s="878"/>
      <c r="AJ15" s="4"/>
    </row>
    <row r="16" spans="1:38" ht="15" customHeight="1" x14ac:dyDescent="0.2">
      <c r="A16" s="4"/>
      <c r="B16" s="529"/>
      <c r="C16" s="529"/>
      <c r="D16" s="561"/>
      <c r="E16" s="561"/>
      <c r="F16" s="561"/>
      <c r="G16" s="561"/>
      <c r="H16" s="561"/>
      <c r="I16" s="561"/>
      <c r="J16" s="561"/>
      <c r="K16" s="561"/>
      <c r="L16" s="561"/>
      <c r="M16" s="561"/>
      <c r="N16" s="207"/>
      <c r="O16" s="207"/>
      <c r="P16" s="302"/>
      <c r="Q16" s="529"/>
      <c r="R16" s="529"/>
      <c r="S16" s="529"/>
      <c r="T16" s="529"/>
      <c r="U16" s="529"/>
      <c r="V16" s="529"/>
      <c r="W16" s="302"/>
      <c r="X16" s="302"/>
      <c r="Y16" s="529"/>
      <c r="Z16" s="529"/>
      <c r="AA16" s="529"/>
      <c r="AB16" s="529"/>
      <c r="AC16" s="529"/>
      <c r="AD16" s="529"/>
      <c r="AE16" s="302"/>
      <c r="AF16" s="530"/>
      <c r="AG16" s="877"/>
      <c r="AH16" s="877"/>
      <c r="AI16" s="878"/>
      <c r="AJ16" s="4"/>
    </row>
    <row r="17" spans="1:36" ht="15" customHeight="1" x14ac:dyDescent="0.2">
      <c r="A17" s="4"/>
      <c r="B17" s="529"/>
      <c r="C17" s="529"/>
      <c r="D17" s="561"/>
      <c r="E17" s="561"/>
      <c r="F17" s="561"/>
      <c r="G17" s="561"/>
      <c r="H17" s="561"/>
      <c r="I17" s="561"/>
      <c r="J17" s="561"/>
      <c r="K17" s="561"/>
      <c r="L17" s="561"/>
      <c r="M17" s="561"/>
      <c r="N17" s="207"/>
      <c r="O17" s="207"/>
      <c r="P17" s="302"/>
      <c r="Q17" s="529"/>
      <c r="R17" s="529"/>
      <c r="S17" s="529"/>
      <c r="T17" s="529"/>
      <c r="U17" s="529"/>
      <c r="V17" s="529"/>
      <c r="W17" s="302"/>
      <c r="X17" s="302"/>
      <c r="Y17" s="529"/>
      <c r="Z17" s="529"/>
      <c r="AA17" s="529"/>
      <c r="AB17" s="529"/>
      <c r="AC17" s="529"/>
      <c r="AD17" s="529"/>
      <c r="AE17" s="302"/>
      <c r="AF17" s="530"/>
      <c r="AG17" s="877"/>
      <c r="AH17" s="877"/>
      <c r="AI17" s="878"/>
      <c r="AJ17" s="4"/>
    </row>
    <row r="18" spans="1:36" ht="15" customHeight="1" x14ac:dyDescent="0.2">
      <c r="A18" s="4"/>
      <c r="B18" s="529"/>
      <c r="C18" s="529"/>
      <c r="D18" s="561"/>
      <c r="E18" s="561"/>
      <c r="F18" s="561"/>
      <c r="G18" s="561"/>
      <c r="H18" s="561"/>
      <c r="I18" s="561"/>
      <c r="J18" s="561"/>
      <c r="K18" s="561"/>
      <c r="L18" s="561"/>
      <c r="M18" s="561"/>
      <c r="N18" s="207"/>
      <c r="O18" s="207"/>
      <c r="P18" s="302"/>
      <c r="Q18" s="529"/>
      <c r="R18" s="529"/>
      <c r="S18" s="529"/>
      <c r="T18" s="529"/>
      <c r="U18" s="529"/>
      <c r="V18" s="529"/>
      <c r="W18" s="302"/>
      <c r="X18" s="302"/>
      <c r="Y18" s="529"/>
      <c r="Z18" s="529"/>
      <c r="AA18" s="529"/>
      <c r="AB18" s="529"/>
      <c r="AC18" s="529"/>
      <c r="AD18" s="529"/>
      <c r="AE18" s="302"/>
      <c r="AF18" s="530"/>
      <c r="AG18" s="877"/>
      <c r="AH18" s="877"/>
      <c r="AI18" s="878"/>
      <c r="AJ18" s="4"/>
    </row>
    <row r="19" spans="1:36" ht="15" customHeight="1" x14ac:dyDescent="0.2">
      <c r="A19" s="4"/>
      <c r="B19" s="529"/>
      <c r="C19" s="529"/>
      <c r="D19" s="561"/>
      <c r="E19" s="561"/>
      <c r="F19" s="561"/>
      <c r="G19" s="561"/>
      <c r="H19" s="561"/>
      <c r="I19" s="561"/>
      <c r="J19" s="561"/>
      <c r="K19" s="561"/>
      <c r="L19" s="561"/>
      <c r="M19" s="561"/>
      <c r="N19" s="207"/>
      <c r="O19" s="207"/>
      <c r="P19" s="302"/>
      <c r="Q19" s="529"/>
      <c r="R19" s="529"/>
      <c r="S19" s="529"/>
      <c r="T19" s="529"/>
      <c r="U19" s="529"/>
      <c r="V19" s="529"/>
      <c r="W19" s="302"/>
      <c r="X19" s="302"/>
      <c r="Y19" s="529"/>
      <c r="Z19" s="529"/>
      <c r="AA19" s="529"/>
      <c r="AB19" s="529"/>
      <c r="AC19" s="529"/>
      <c r="AD19" s="529"/>
      <c r="AE19" s="302"/>
      <c r="AF19" s="530"/>
      <c r="AG19" s="877"/>
      <c r="AH19" s="877"/>
      <c r="AI19" s="878"/>
      <c r="AJ19" s="4"/>
    </row>
    <row r="20" spans="1:36" ht="15" customHeight="1" x14ac:dyDescent="0.2">
      <c r="A20" s="4"/>
      <c r="B20" s="529"/>
      <c r="C20" s="529"/>
      <c r="D20" s="561"/>
      <c r="E20" s="561"/>
      <c r="F20" s="561"/>
      <c r="G20" s="561"/>
      <c r="H20" s="561"/>
      <c r="I20" s="561"/>
      <c r="J20" s="561"/>
      <c r="K20" s="561"/>
      <c r="L20" s="561"/>
      <c r="M20" s="561"/>
      <c r="N20" s="207"/>
      <c r="O20" s="207"/>
      <c r="P20" s="302"/>
      <c r="Q20" s="529"/>
      <c r="R20" s="529"/>
      <c r="S20" s="529"/>
      <c r="T20" s="529"/>
      <c r="U20" s="529"/>
      <c r="V20" s="529"/>
      <c r="W20" s="302"/>
      <c r="X20" s="302"/>
      <c r="Y20" s="529"/>
      <c r="Z20" s="529"/>
      <c r="AA20" s="529"/>
      <c r="AB20" s="529"/>
      <c r="AC20" s="529"/>
      <c r="AD20" s="529"/>
      <c r="AE20" s="302"/>
      <c r="AF20" s="530"/>
      <c r="AG20" s="877"/>
      <c r="AH20" s="877"/>
      <c r="AI20" s="878"/>
      <c r="AJ20" s="4"/>
    </row>
    <row r="21" spans="1:36" ht="15" customHeight="1" x14ac:dyDescent="0.2">
      <c r="A21" s="4"/>
      <c r="B21" s="529"/>
      <c r="C21" s="529"/>
      <c r="D21" s="561"/>
      <c r="E21" s="561"/>
      <c r="F21" s="561"/>
      <c r="G21" s="561"/>
      <c r="H21" s="561"/>
      <c r="I21" s="561"/>
      <c r="J21" s="561"/>
      <c r="K21" s="561"/>
      <c r="L21" s="561"/>
      <c r="M21" s="561"/>
      <c r="N21" s="207"/>
      <c r="O21" s="207"/>
      <c r="P21" s="302"/>
      <c r="Q21" s="529"/>
      <c r="R21" s="529"/>
      <c r="S21" s="529"/>
      <c r="T21" s="529"/>
      <c r="U21" s="529"/>
      <c r="V21" s="529"/>
      <c r="W21" s="302"/>
      <c r="X21" s="302"/>
      <c r="Y21" s="529"/>
      <c r="Z21" s="529"/>
      <c r="AA21" s="529"/>
      <c r="AB21" s="529"/>
      <c r="AC21" s="529"/>
      <c r="AD21" s="529"/>
      <c r="AE21" s="302"/>
      <c r="AF21" s="530"/>
      <c r="AG21" s="877"/>
      <c r="AH21" s="877"/>
      <c r="AI21" s="878"/>
      <c r="AJ21" s="4"/>
    </row>
    <row r="22" spans="1:36" ht="15" customHeight="1" x14ac:dyDescent="0.2">
      <c r="A22" s="4"/>
      <c r="B22" s="529"/>
      <c r="C22" s="529"/>
      <c r="D22" s="561"/>
      <c r="E22" s="561"/>
      <c r="F22" s="561"/>
      <c r="G22" s="561"/>
      <c r="H22" s="561"/>
      <c r="I22" s="561"/>
      <c r="J22" s="561"/>
      <c r="K22" s="561"/>
      <c r="L22" s="561"/>
      <c r="M22" s="561"/>
      <c r="N22" s="207"/>
      <c r="O22" s="207"/>
      <c r="P22" s="302"/>
      <c r="Q22" s="529"/>
      <c r="R22" s="529"/>
      <c r="S22" s="529"/>
      <c r="T22" s="529"/>
      <c r="U22" s="529"/>
      <c r="V22" s="529"/>
      <c r="W22" s="302"/>
      <c r="X22" s="302"/>
      <c r="Y22" s="529"/>
      <c r="Z22" s="529"/>
      <c r="AA22" s="529"/>
      <c r="AB22" s="529"/>
      <c r="AC22" s="529"/>
      <c r="AD22" s="529"/>
      <c r="AE22" s="302"/>
      <c r="AF22" s="530"/>
      <c r="AG22" s="877"/>
      <c r="AH22" s="877"/>
      <c r="AI22" s="878"/>
      <c r="AJ22" s="4"/>
    </row>
    <row r="23" spans="1:36" ht="15" customHeight="1" x14ac:dyDescent="0.2">
      <c r="A23" s="4"/>
      <c r="B23" s="529"/>
      <c r="C23" s="529"/>
      <c r="D23" s="561"/>
      <c r="E23" s="561"/>
      <c r="F23" s="561"/>
      <c r="G23" s="561"/>
      <c r="H23" s="561"/>
      <c r="I23" s="561"/>
      <c r="J23" s="561"/>
      <c r="K23" s="561"/>
      <c r="L23" s="561"/>
      <c r="M23" s="561"/>
      <c r="N23" s="207"/>
      <c r="O23" s="207"/>
      <c r="P23" s="302"/>
      <c r="Q23" s="529"/>
      <c r="R23" s="529"/>
      <c r="S23" s="529"/>
      <c r="T23" s="529"/>
      <c r="U23" s="529"/>
      <c r="V23" s="529"/>
      <c r="W23" s="302"/>
      <c r="X23" s="302"/>
      <c r="Y23" s="529"/>
      <c r="Z23" s="529"/>
      <c r="AA23" s="529"/>
      <c r="AB23" s="529"/>
      <c r="AC23" s="529"/>
      <c r="AD23" s="529"/>
      <c r="AE23" s="302"/>
      <c r="AF23" s="530"/>
      <c r="AG23" s="877"/>
      <c r="AH23" s="877"/>
      <c r="AI23" s="878"/>
      <c r="AJ23" s="4"/>
    </row>
    <row r="24" spans="1:36" ht="15" customHeight="1" x14ac:dyDescent="0.2">
      <c r="A24" s="4"/>
      <c r="B24" s="529"/>
      <c r="C24" s="529"/>
      <c r="D24" s="561"/>
      <c r="E24" s="561"/>
      <c r="F24" s="561"/>
      <c r="G24" s="561"/>
      <c r="H24" s="561"/>
      <c r="I24" s="561"/>
      <c r="J24" s="561"/>
      <c r="K24" s="561"/>
      <c r="L24" s="561"/>
      <c r="M24" s="561"/>
      <c r="N24" s="207"/>
      <c r="O24" s="207"/>
      <c r="P24" s="302"/>
      <c r="Q24" s="529"/>
      <c r="R24" s="529"/>
      <c r="S24" s="529"/>
      <c r="T24" s="529"/>
      <c r="U24" s="529"/>
      <c r="V24" s="529"/>
      <c r="W24" s="302"/>
      <c r="X24" s="302"/>
      <c r="Y24" s="529"/>
      <c r="Z24" s="529"/>
      <c r="AA24" s="529"/>
      <c r="AB24" s="529"/>
      <c r="AC24" s="529"/>
      <c r="AD24" s="529"/>
      <c r="AE24" s="302"/>
      <c r="AF24" s="530"/>
      <c r="AG24" s="877"/>
      <c r="AH24" s="877"/>
      <c r="AI24" s="878"/>
      <c r="AJ24" s="4"/>
    </row>
    <row r="25" spans="1:36" ht="15" customHeight="1" x14ac:dyDescent="0.2">
      <c r="A25" s="4"/>
      <c r="B25" s="529"/>
      <c r="C25" s="529"/>
      <c r="D25" s="561"/>
      <c r="E25" s="561"/>
      <c r="F25" s="561"/>
      <c r="G25" s="561"/>
      <c r="H25" s="561"/>
      <c r="I25" s="561"/>
      <c r="J25" s="561"/>
      <c r="K25" s="561"/>
      <c r="L25" s="561"/>
      <c r="M25" s="561"/>
      <c r="N25" s="207"/>
      <c r="O25" s="207"/>
      <c r="P25" s="302"/>
      <c r="Q25" s="529"/>
      <c r="R25" s="529"/>
      <c r="S25" s="529"/>
      <c r="T25" s="529"/>
      <c r="U25" s="529"/>
      <c r="V25" s="529"/>
      <c r="W25" s="302"/>
      <c r="X25" s="302"/>
      <c r="Y25" s="529"/>
      <c r="Z25" s="529"/>
      <c r="AA25" s="529"/>
      <c r="AB25" s="529"/>
      <c r="AC25" s="529"/>
      <c r="AD25" s="529"/>
      <c r="AE25" s="302"/>
      <c r="AF25" s="530"/>
      <c r="AG25" s="877"/>
      <c r="AH25" s="877"/>
      <c r="AI25" s="878"/>
      <c r="AJ25" s="4"/>
    </row>
    <row r="26" spans="1:36" ht="15" customHeight="1" x14ac:dyDescent="0.2">
      <c r="A26" s="4"/>
      <c r="B26" s="529"/>
      <c r="C26" s="529"/>
      <c r="D26" s="561"/>
      <c r="E26" s="561"/>
      <c r="F26" s="561"/>
      <c r="G26" s="561"/>
      <c r="H26" s="561"/>
      <c r="I26" s="561"/>
      <c r="J26" s="561"/>
      <c r="K26" s="561"/>
      <c r="L26" s="561"/>
      <c r="M26" s="561"/>
      <c r="N26" s="207"/>
      <c r="O26" s="207"/>
      <c r="P26" s="302"/>
      <c r="Q26" s="529"/>
      <c r="R26" s="529"/>
      <c r="S26" s="529"/>
      <c r="T26" s="529"/>
      <c r="U26" s="529"/>
      <c r="V26" s="529"/>
      <c r="W26" s="302"/>
      <c r="X26" s="302"/>
      <c r="Y26" s="529"/>
      <c r="Z26" s="529"/>
      <c r="AA26" s="529"/>
      <c r="AB26" s="529"/>
      <c r="AC26" s="529"/>
      <c r="AD26" s="529"/>
      <c r="AE26" s="302"/>
      <c r="AF26" s="530"/>
      <c r="AG26" s="877"/>
      <c r="AH26" s="877"/>
      <c r="AI26" s="878"/>
      <c r="AJ26" s="4"/>
    </row>
    <row r="27" spans="1:36" ht="15" customHeight="1" x14ac:dyDescent="0.2">
      <c r="A27" s="4"/>
      <c r="B27" s="529"/>
      <c r="C27" s="529"/>
      <c r="D27" s="561"/>
      <c r="E27" s="561"/>
      <c r="F27" s="561"/>
      <c r="G27" s="561"/>
      <c r="H27" s="561"/>
      <c r="I27" s="561"/>
      <c r="J27" s="561"/>
      <c r="K27" s="561"/>
      <c r="L27" s="561"/>
      <c r="M27" s="561"/>
      <c r="N27" s="207"/>
      <c r="O27" s="207"/>
      <c r="P27" s="302"/>
      <c r="Q27" s="529"/>
      <c r="R27" s="529"/>
      <c r="S27" s="529"/>
      <c r="T27" s="529"/>
      <c r="U27" s="529"/>
      <c r="V27" s="529"/>
      <c r="W27" s="302"/>
      <c r="X27" s="302"/>
      <c r="Y27" s="529"/>
      <c r="Z27" s="529"/>
      <c r="AA27" s="529"/>
      <c r="AB27" s="529"/>
      <c r="AC27" s="529"/>
      <c r="AD27" s="529"/>
      <c r="AE27" s="302"/>
      <c r="AF27" s="530"/>
      <c r="AG27" s="877"/>
      <c r="AH27" s="877"/>
      <c r="AI27" s="878"/>
      <c r="AJ27" s="4"/>
    </row>
    <row r="28" spans="1:36" ht="15" customHeight="1" x14ac:dyDescent="0.2">
      <c r="A28" s="4"/>
      <c r="B28" s="529"/>
      <c r="C28" s="529"/>
      <c r="D28" s="561"/>
      <c r="E28" s="561"/>
      <c r="F28" s="561"/>
      <c r="G28" s="561"/>
      <c r="H28" s="561"/>
      <c r="I28" s="561"/>
      <c r="J28" s="561"/>
      <c r="K28" s="561"/>
      <c r="L28" s="561"/>
      <c r="M28" s="561"/>
      <c r="N28" s="207"/>
      <c r="O28" s="207"/>
      <c r="P28" s="302"/>
      <c r="Q28" s="529"/>
      <c r="R28" s="529"/>
      <c r="S28" s="529"/>
      <c r="T28" s="529"/>
      <c r="U28" s="529"/>
      <c r="V28" s="529"/>
      <c r="W28" s="302"/>
      <c r="X28" s="302"/>
      <c r="Y28" s="529"/>
      <c r="Z28" s="529"/>
      <c r="AA28" s="529"/>
      <c r="AB28" s="529"/>
      <c r="AC28" s="529"/>
      <c r="AD28" s="529"/>
      <c r="AE28" s="302"/>
      <c r="AF28" s="530"/>
      <c r="AG28" s="877"/>
      <c r="AH28" s="877"/>
      <c r="AI28" s="878"/>
      <c r="AJ28" s="4"/>
    </row>
    <row r="29" spans="1:36" ht="15" customHeight="1" x14ac:dyDescent="0.2">
      <c r="A29" s="4"/>
      <c r="B29" s="529"/>
      <c r="C29" s="529"/>
      <c r="D29" s="561"/>
      <c r="E29" s="561"/>
      <c r="F29" s="561"/>
      <c r="G29" s="561"/>
      <c r="H29" s="561"/>
      <c r="I29" s="561"/>
      <c r="J29" s="561"/>
      <c r="K29" s="561"/>
      <c r="L29" s="561"/>
      <c r="M29" s="561"/>
      <c r="N29" s="207"/>
      <c r="O29" s="207"/>
      <c r="P29" s="302"/>
      <c r="Q29" s="529"/>
      <c r="R29" s="529"/>
      <c r="S29" s="529"/>
      <c r="T29" s="529"/>
      <c r="U29" s="529"/>
      <c r="V29" s="529"/>
      <c r="W29" s="302"/>
      <c r="X29" s="302"/>
      <c r="Y29" s="529"/>
      <c r="Z29" s="529"/>
      <c r="AA29" s="529"/>
      <c r="AB29" s="529"/>
      <c r="AC29" s="529"/>
      <c r="AD29" s="529"/>
      <c r="AE29" s="302"/>
      <c r="AF29" s="530"/>
      <c r="AG29" s="877"/>
      <c r="AH29" s="877"/>
      <c r="AI29" s="878"/>
      <c r="AJ29" s="4"/>
    </row>
    <row r="30" spans="1:36" ht="15" customHeight="1" x14ac:dyDescent="0.2">
      <c r="A30" s="4"/>
      <c r="B30" s="529"/>
      <c r="C30" s="529"/>
      <c r="D30" s="561"/>
      <c r="E30" s="561"/>
      <c r="F30" s="561"/>
      <c r="G30" s="561"/>
      <c r="H30" s="561"/>
      <c r="I30" s="561"/>
      <c r="J30" s="561"/>
      <c r="K30" s="561"/>
      <c r="L30" s="561"/>
      <c r="M30" s="561"/>
      <c r="N30" s="207"/>
      <c r="O30" s="207"/>
      <c r="P30" s="302"/>
      <c r="Q30" s="529"/>
      <c r="R30" s="529"/>
      <c r="S30" s="529"/>
      <c r="T30" s="529"/>
      <c r="U30" s="529"/>
      <c r="V30" s="529"/>
      <c r="W30" s="302"/>
      <c r="X30" s="302"/>
      <c r="Y30" s="529"/>
      <c r="Z30" s="529"/>
      <c r="AA30" s="529"/>
      <c r="AB30" s="529"/>
      <c r="AC30" s="529"/>
      <c r="AD30" s="529"/>
      <c r="AE30" s="302"/>
      <c r="AF30" s="530"/>
      <c r="AG30" s="877"/>
      <c r="AH30" s="877"/>
      <c r="AI30" s="878"/>
      <c r="AJ30" s="4"/>
    </row>
    <row r="31" spans="1:36" ht="15" customHeight="1" x14ac:dyDescent="0.2">
      <c r="A31" s="4"/>
      <c r="B31" s="529"/>
      <c r="C31" s="529"/>
      <c r="D31" s="561"/>
      <c r="E31" s="561"/>
      <c r="F31" s="561"/>
      <c r="G31" s="561"/>
      <c r="H31" s="561"/>
      <c r="I31" s="561"/>
      <c r="J31" s="561"/>
      <c r="K31" s="561"/>
      <c r="L31" s="561"/>
      <c r="M31" s="561"/>
      <c r="N31" s="207"/>
      <c r="O31" s="207"/>
      <c r="P31" s="302"/>
      <c r="Q31" s="529"/>
      <c r="R31" s="529"/>
      <c r="S31" s="529"/>
      <c r="T31" s="529"/>
      <c r="U31" s="529"/>
      <c r="V31" s="529"/>
      <c r="W31" s="302"/>
      <c r="X31" s="302"/>
      <c r="Y31" s="529"/>
      <c r="Z31" s="529"/>
      <c r="AA31" s="529"/>
      <c r="AB31" s="529"/>
      <c r="AC31" s="529"/>
      <c r="AD31" s="529"/>
      <c r="AE31" s="302"/>
      <c r="AF31" s="530"/>
      <c r="AG31" s="877"/>
      <c r="AH31" s="877"/>
      <c r="AI31" s="878"/>
      <c r="AJ31" s="4"/>
    </row>
    <row r="32" spans="1:36" ht="15" customHeight="1" x14ac:dyDescent="0.2">
      <c r="A32" s="4"/>
      <c r="B32" s="529"/>
      <c r="C32" s="529"/>
      <c r="D32" s="561"/>
      <c r="E32" s="561"/>
      <c r="F32" s="561"/>
      <c r="G32" s="561"/>
      <c r="H32" s="561"/>
      <c r="I32" s="561"/>
      <c r="J32" s="561"/>
      <c r="K32" s="561"/>
      <c r="L32" s="561"/>
      <c r="M32" s="561"/>
      <c r="N32" s="207"/>
      <c r="O32" s="207"/>
      <c r="P32" s="302"/>
      <c r="Q32" s="529"/>
      <c r="R32" s="529"/>
      <c r="S32" s="529"/>
      <c r="T32" s="529"/>
      <c r="U32" s="529"/>
      <c r="V32" s="529"/>
      <c r="W32" s="302"/>
      <c r="X32" s="302"/>
      <c r="Y32" s="529"/>
      <c r="Z32" s="529"/>
      <c r="AA32" s="529"/>
      <c r="AB32" s="529"/>
      <c r="AC32" s="529"/>
      <c r="AD32" s="529"/>
      <c r="AE32" s="302"/>
      <c r="AF32" s="530"/>
      <c r="AG32" s="877"/>
      <c r="AH32" s="877"/>
      <c r="AI32" s="878"/>
      <c r="AJ32" s="4"/>
    </row>
    <row r="33" spans="1:36" ht="15" customHeight="1" x14ac:dyDescent="0.2">
      <c r="A33" s="4"/>
      <c r="B33" s="529"/>
      <c r="C33" s="529"/>
      <c r="D33" s="561"/>
      <c r="E33" s="561"/>
      <c r="F33" s="561"/>
      <c r="G33" s="561"/>
      <c r="H33" s="561"/>
      <c r="I33" s="561"/>
      <c r="J33" s="561"/>
      <c r="K33" s="561"/>
      <c r="L33" s="561"/>
      <c r="M33" s="561"/>
      <c r="N33" s="207"/>
      <c r="O33" s="207"/>
      <c r="P33" s="302"/>
      <c r="Q33" s="529"/>
      <c r="R33" s="529"/>
      <c r="S33" s="529"/>
      <c r="T33" s="529"/>
      <c r="U33" s="529"/>
      <c r="V33" s="529"/>
      <c r="W33" s="302"/>
      <c r="X33" s="302"/>
      <c r="Y33" s="529"/>
      <c r="Z33" s="529"/>
      <c r="AA33" s="529"/>
      <c r="AB33" s="529"/>
      <c r="AC33" s="529"/>
      <c r="AD33" s="529"/>
      <c r="AE33" s="302"/>
      <c r="AF33" s="530"/>
      <c r="AG33" s="877"/>
      <c r="AH33" s="877"/>
      <c r="AI33" s="878"/>
      <c r="AJ33" s="4"/>
    </row>
    <row r="34" spans="1:36" ht="15" customHeight="1" x14ac:dyDescent="0.2">
      <c r="A34" s="4"/>
      <c r="B34" s="529"/>
      <c r="C34" s="529"/>
      <c r="D34" s="561"/>
      <c r="E34" s="561"/>
      <c r="F34" s="561"/>
      <c r="G34" s="561"/>
      <c r="H34" s="561"/>
      <c r="I34" s="561"/>
      <c r="J34" s="561"/>
      <c r="K34" s="561"/>
      <c r="L34" s="561"/>
      <c r="M34" s="561"/>
      <c r="N34" s="207"/>
      <c r="O34" s="207"/>
      <c r="P34" s="302"/>
      <c r="Q34" s="529"/>
      <c r="R34" s="529"/>
      <c r="S34" s="529"/>
      <c r="T34" s="529"/>
      <c r="U34" s="529"/>
      <c r="V34" s="529"/>
      <c r="W34" s="302"/>
      <c r="X34" s="302"/>
      <c r="Y34" s="529"/>
      <c r="Z34" s="529"/>
      <c r="AA34" s="529"/>
      <c r="AB34" s="529"/>
      <c r="AC34" s="529"/>
      <c r="AD34" s="529"/>
      <c r="AE34" s="302"/>
      <c r="AF34" s="530"/>
      <c r="AG34" s="877"/>
      <c r="AH34" s="877"/>
      <c r="AI34" s="878"/>
      <c r="AJ34" s="4"/>
    </row>
    <row r="35" spans="1:36" ht="15" customHeight="1" x14ac:dyDescent="0.2">
      <c r="A35" s="4"/>
      <c r="B35" s="529"/>
      <c r="C35" s="529"/>
      <c r="D35" s="561"/>
      <c r="E35" s="561"/>
      <c r="F35" s="561"/>
      <c r="G35" s="561"/>
      <c r="H35" s="561"/>
      <c r="I35" s="561"/>
      <c r="J35" s="561"/>
      <c r="K35" s="561"/>
      <c r="L35" s="561"/>
      <c r="M35" s="561"/>
      <c r="N35" s="207"/>
      <c r="O35" s="207"/>
      <c r="P35" s="302"/>
      <c r="Q35" s="529"/>
      <c r="R35" s="529"/>
      <c r="S35" s="529"/>
      <c r="T35" s="529"/>
      <c r="U35" s="529"/>
      <c r="V35" s="529"/>
      <c r="W35" s="302"/>
      <c r="X35" s="302"/>
      <c r="Y35" s="529"/>
      <c r="Z35" s="529"/>
      <c r="AA35" s="529"/>
      <c r="AB35" s="529"/>
      <c r="AC35" s="529"/>
      <c r="AD35" s="529"/>
      <c r="AE35" s="302"/>
      <c r="AF35" s="530"/>
      <c r="AG35" s="877"/>
      <c r="AH35" s="877"/>
      <c r="AI35" s="878"/>
      <c r="AJ35" s="4"/>
    </row>
    <row r="36" spans="1:36" ht="15" customHeight="1" x14ac:dyDescent="0.2">
      <c r="A36" s="4"/>
      <c r="B36" s="529"/>
      <c r="C36" s="529"/>
      <c r="D36" s="561"/>
      <c r="E36" s="561"/>
      <c r="F36" s="561"/>
      <c r="G36" s="561"/>
      <c r="H36" s="561"/>
      <c r="I36" s="561"/>
      <c r="J36" s="561"/>
      <c r="K36" s="561"/>
      <c r="L36" s="561"/>
      <c r="M36" s="561"/>
      <c r="N36" s="207"/>
      <c r="O36" s="207"/>
      <c r="P36" s="302"/>
      <c r="Q36" s="529"/>
      <c r="R36" s="529"/>
      <c r="S36" s="529"/>
      <c r="T36" s="529"/>
      <c r="U36" s="529"/>
      <c r="V36" s="529"/>
      <c r="W36" s="302"/>
      <c r="X36" s="302"/>
      <c r="Y36" s="529"/>
      <c r="Z36" s="529"/>
      <c r="AA36" s="529"/>
      <c r="AB36" s="529"/>
      <c r="AC36" s="529"/>
      <c r="AD36" s="529"/>
      <c r="AE36" s="302"/>
      <c r="AF36" s="530"/>
      <c r="AG36" s="877"/>
      <c r="AH36" s="877"/>
      <c r="AI36" s="878"/>
      <c r="AJ36" s="4"/>
    </row>
    <row r="37" spans="1:36" ht="15" customHeight="1" x14ac:dyDescent="0.2">
      <c r="A37" s="7"/>
      <c r="B37" s="529"/>
      <c r="C37" s="529"/>
      <c r="D37" s="561"/>
      <c r="E37" s="561"/>
      <c r="F37" s="561"/>
      <c r="G37" s="561"/>
      <c r="H37" s="561"/>
      <c r="I37" s="561"/>
      <c r="J37" s="561"/>
      <c r="K37" s="561"/>
      <c r="L37" s="561"/>
      <c r="M37" s="561"/>
      <c r="N37" s="207"/>
      <c r="O37" s="207"/>
      <c r="P37" s="302"/>
      <c r="Q37" s="529"/>
      <c r="R37" s="529"/>
      <c r="S37" s="529"/>
      <c r="T37" s="529"/>
      <c r="U37" s="529"/>
      <c r="V37" s="529"/>
      <c r="W37" s="302"/>
      <c r="X37" s="302"/>
      <c r="Y37" s="529"/>
      <c r="Z37" s="529"/>
      <c r="AA37" s="529"/>
      <c r="AB37" s="529"/>
      <c r="AC37" s="529"/>
      <c r="AD37" s="529"/>
      <c r="AE37" s="302"/>
      <c r="AF37" s="530"/>
      <c r="AG37" s="877"/>
      <c r="AH37" s="877"/>
      <c r="AI37" s="878"/>
      <c r="AJ37" s="4"/>
    </row>
    <row r="38" spans="1:36" x14ac:dyDescent="0.2">
      <c r="A38" s="2"/>
      <c r="B38" s="608" t="s">
        <v>501</v>
      </c>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4"/>
    </row>
    <row r="39" spans="1:36"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499"/>
      <c r="Q39" s="500"/>
      <c r="R39" s="359" t="s">
        <v>2</v>
      </c>
      <c r="S39" s="359"/>
      <c r="T39" s="359"/>
      <c r="U39" s="443"/>
      <c r="V39" s="444"/>
      <c r="W39" s="385" t="s">
        <v>354</v>
      </c>
      <c r="X39" s="357"/>
      <c r="Y39" s="357"/>
      <c r="Z39" s="381"/>
      <c r="AA39" s="443"/>
      <c r="AB39" s="445"/>
      <c r="AC39" s="359" t="s">
        <v>0</v>
      </c>
      <c r="AD39" s="359"/>
      <c r="AE39" s="440"/>
      <c r="AF39" s="441"/>
      <c r="AG39" s="441"/>
      <c r="AH39" s="441"/>
      <c r="AI39" s="442"/>
      <c r="AJ39" s="100" t="e" vm="1">
        <v>#VALUE!</v>
      </c>
    </row>
  </sheetData>
  <sheetProtection sheet="1" selectLockedCells="1"/>
  <mergeCells count="305">
    <mergeCell ref="S36:T36"/>
    <mergeCell ref="AF20:AI20"/>
    <mergeCell ref="AF21:AI21"/>
    <mergeCell ref="AF36:AI36"/>
    <mergeCell ref="AF37:AI37"/>
    <mergeCell ref="AF30:AI30"/>
    <mergeCell ref="AF31:AI31"/>
    <mergeCell ref="AF32:AI32"/>
    <mergeCell ref="AF33:AI33"/>
    <mergeCell ref="AF34:AI34"/>
    <mergeCell ref="AF27:AI27"/>
    <mergeCell ref="AF28:AI28"/>
    <mergeCell ref="AF29:AI29"/>
    <mergeCell ref="AF35:AI35"/>
    <mergeCell ref="U34:V34"/>
    <mergeCell ref="Y34:Z34"/>
    <mergeCell ref="AA34:AB34"/>
    <mergeCell ref="S35:T35"/>
    <mergeCell ref="U35:V35"/>
    <mergeCell ref="Y35:Z35"/>
    <mergeCell ref="U36:V36"/>
    <mergeCell ref="Y36:Z36"/>
    <mergeCell ref="Y33:Z33"/>
    <mergeCell ref="U30:V30"/>
    <mergeCell ref="AF9:AI9"/>
    <mergeCell ref="AF10:AI10"/>
    <mergeCell ref="AF11:AI11"/>
    <mergeCell ref="AF12:AI12"/>
    <mergeCell ref="AF13:AI13"/>
    <mergeCell ref="AF14:AI14"/>
    <mergeCell ref="AF15:AI15"/>
    <mergeCell ref="AF16:AI16"/>
    <mergeCell ref="AF4:AI6"/>
    <mergeCell ref="AF7:AI7"/>
    <mergeCell ref="AF8:AI8"/>
    <mergeCell ref="AA36:AB36"/>
    <mergeCell ref="AA35:AB35"/>
    <mergeCell ref="AC34:AD34"/>
    <mergeCell ref="AC35:AD35"/>
    <mergeCell ref="AC31:AD31"/>
    <mergeCell ref="AC33:AD33"/>
    <mergeCell ref="AA33:AB33"/>
    <mergeCell ref="AF26:AI26"/>
    <mergeCell ref="AC23:AD23"/>
    <mergeCell ref="AC24:AD24"/>
    <mergeCell ref="AC36:AD36"/>
    <mergeCell ref="AA32:AB32"/>
    <mergeCell ref="AC32:AD32"/>
    <mergeCell ref="Q33:R33"/>
    <mergeCell ref="B35:C35"/>
    <mergeCell ref="D35:M35"/>
    <mergeCell ref="Q35:R35"/>
    <mergeCell ref="AF17:AI17"/>
    <mergeCell ref="AF18:AI18"/>
    <mergeCell ref="AF19:AI19"/>
    <mergeCell ref="AF23:AI23"/>
    <mergeCell ref="AF24:AI24"/>
    <mergeCell ref="AF25:AI25"/>
    <mergeCell ref="AF22:AI22"/>
    <mergeCell ref="S33:T33"/>
    <mergeCell ref="D19:M19"/>
    <mergeCell ref="AA26:AB26"/>
    <mergeCell ref="AC26:AD26"/>
    <mergeCell ref="Q26:R26"/>
    <mergeCell ref="S26:T26"/>
    <mergeCell ref="U26:V26"/>
    <mergeCell ref="Y26:Z26"/>
    <mergeCell ref="D26:M26"/>
    <mergeCell ref="D22:M22"/>
    <mergeCell ref="D23:M23"/>
    <mergeCell ref="Y22:Z22"/>
    <mergeCell ref="AA22:AB22"/>
    <mergeCell ref="Q36:R36"/>
    <mergeCell ref="B31:C31"/>
    <mergeCell ref="B28:C28"/>
    <mergeCell ref="B32:C32"/>
    <mergeCell ref="D32:M32"/>
    <mergeCell ref="Q32:R32"/>
    <mergeCell ref="S32:T32"/>
    <mergeCell ref="D29:M29"/>
    <mergeCell ref="B30:C30"/>
    <mergeCell ref="D30:M30"/>
    <mergeCell ref="D31:M31"/>
    <mergeCell ref="Q28:R28"/>
    <mergeCell ref="S28:T28"/>
    <mergeCell ref="Q29:R29"/>
    <mergeCell ref="S29:T29"/>
    <mergeCell ref="S31:T31"/>
    <mergeCell ref="Q31:R31"/>
    <mergeCell ref="S34:T34"/>
    <mergeCell ref="B29:C29"/>
    <mergeCell ref="B34:C34"/>
    <mergeCell ref="D34:M34"/>
    <mergeCell ref="Q34:R34"/>
    <mergeCell ref="B33:C33"/>
    <mergeCell ref="D33:M33"/>
    <mergeCell ref="AC22:AD22"/>
    <mergeCell ref="Y24:Z24"/>
    <mergeCell ref="AA24:AB24"/>
    <mergeCell ref="S22:T22"/>
    <mergeCell ref="U22:V22"/>
    <mergeCell ref="Y25:Z25"/>
    <mergeCell ref="AA25:AB25"/>
    <mergeCell ref="Y23:Z23"/>
    <mergeCell ref="AC25:AD25"/>
    <mergeCell ref="AA23:AB23"/>
    <mergeCell ref="U23:V23"/>
    <mergeCell ref="S24:T24"/>
    <mergeCell ref="U24:V24"/>
    <mergeCell ref="S25:T25"/>
    <mergeCell ref="U25:V25"/>
    <mergeCell ref="AC8:AD8"/>
    <mergeCell ref="AC9:AD9"/>
    <mergeCell ref="AC10:AD10"/>
    <mergeCell ref="AC11:AD11"/>
    <mergeCell ref="AC12:AD12"/>
    <mergeCell ref="D20:M20"/>
    <mergeCell ref="D21:M21"/>
    <mergeCell ref="AC19:AD19"/>
    <mergeCell ref="AC20:AD20"/>
    <mergeCell ref="AC21:AD21"/>
    <mergeCell ref="AA19:AB19"/>
    <mergeCell ref="Y20:Z20"/>
    <mergeCell ref="AA20:AB20"/>
    <mergeCell ref="Q21:R21"/>
    <mergeCell ref="AA21:AB21"/>
    <mergeCell ref="AC16:AD16"/>
    <mergeCell ref="AC17:AD17"/>
    <mergeCell ref="AC18:AD18"/>
    <mergeCell ref="Q14:R14"/>
    <mergeCell ref="Q10:R10"/>
    <mergeCell ref="Q11:R11"/>
    <mergeCell ref="Q12:R12"/>
    <mergeCell ref="D14:M14"/>
    <mergeCell ref="D15:M15"/>
    <mergeCell ref="Y10:Z10"/>
    <mergeCell ref="AA10:AB10"/>
    <mergeCell ref="Y11:Z11"/>
    <mergeCell ref="AA11:AB11"/>
    <mergeCell ref="Y15:Z15"/>
    <mergeCell ref="AA15:AB15"/>
    <mergeCell ref="Y16:Z16"/>
    <mergeCell ref="AA16:AB16"/>
    <mergeCell ref="AC13:AD13"/>
    <mergeCell ref="AC14:AD14"/>
    <mergeCell ref="AC15:AD15"/>
    <mergeCell ref="AA12:AB12"/>
    <mergeCell ref="Y13:Z13"/>
    <mergeCell ref="AA13:AB13"/>
    <mergeCell ref="Y12:Z12"/>
    <mergeCell ref="Y14:Z14"/>
    <mergeCell ref="AA14:AB14"/>
    <mergeCell ref="U19:V19"/>
    <mergeCell ref="S17:T17"/>
    <mergeCell ref="U17:V17"/>
    <mergeCell ref="S18:T18"/>
    <mergeCell ref="Y17:Z17"/>
    <mergeCell ref="AA17:AB17"/>
    <mergeCell ref="Y21:Z21"/>
    <mergeCell ref="Y18:Z18"/>
    <mergeCell ref="AA18:AB18"/>
    <mergeCell ref="Y19:Z19"/>
    <mergeCell ref="S20:T20"/>
    <mergeCell ref="U20:V20"/>
    <mergeCell ref="S21:T21"/>
    <mergeCell ref="U21:V21"/>
    <mergeCell ref="U18:V18"/>
    <mergeCell ref="AE39:AI39"/>
    <mergeCell ref="D12:M12"/>
    <mergeCell ref="S12:T12"/>
    <mergeCell ref="U29:V29"/>
    <mergeCell ref="Y29:Z29"/>
    <mergeCell ref="Q22:R22"/>
    <mergeCell ref="Q19:R19"/>
    <mergeCell ref="Q20:R20"/>
    <mergeCell ref="Q23:R23"/>
    <mergeCell ref="D13:M13"/>
    <mergeCell ref="Q30:R30"/>
    <mergeCell ref="S30:T30"/>
    <mergeCell ref="S23:T23"/>
    <mergeCell ref="D28:M28"/>
    <mergeCell ref="AC30:AD30"/>
    <mergeCell ref="AC27:AD27"/>
    <mergeCell ref="AC28:AD28"/>
    <mergeCell ref="B38:AI38"/>
    <mergeCell ref="S37:T37"/>
    <mergeCell ref="U37:V37"/>
    <mergeCell ref="Y37:Z37"/>
    <mergeCell ref="AA37:AB37"/>
    <mergeCell ref="B37:C37"/>
    <mergeCell ref="S19:T19"/>
    <mergeCell ref="U12:V12"/>
    <mergeCell ref="S13:T13"/>
    <mergeCell ref="U13:V13"/>
    <mergeCell ref="S14:T14"/>
    <mergeCell ref="U14:V14"/>
    <mergeCell ref="S15:T15"/>
    <mergeCell ref="U15:V15"/>
    <mergeCell ref="S16:T16"/>
    <mergeCell ref="U16:V16"/>
    <mergeCell ref="S10:T10"/>
    <mergeCell ref="U10:V10"/>
    <mergeCell ref="S11:T11"/>
    <mergeCell ref="U11:V11"/>
    <mergeCell ref="A39:C39"/>
    <mergeCell ref="D39:G39"/>
    <mergeCell ref="M39:Q39"/>
    <mergeCell ref="AC39:AD39"/>
    <mergeCell ref="H39:L39"/>
    <mergeCell ref="R39:T39"/>
    <mergeCell ref="U39:V39"/>
    <mergeCell ref="W39:Z39"/>
    <mergeCell ref="AA39:AB39"/>
    <mergeCell ref="B24:C24"/>
    <mergeCell ref="B25:C25"/>
    <mergeCell ref="Q24:R24"/>
    <mergeCell ref="Q25:R25"/>
    <mergeCell ref="D25:M25"/>
    <mergeCell ref="B21:C21"/>
    <mergeCell ref="B22:C22"/>
    <mergeCell ref="B23:C23"/>
    <mergeCell ref="D24:M24"/>
    <mergeCell ref="D37:M37"/>
    <mergeCell ref="Q37:R37"/>
    <mergeCell ref="B4:C6"/>
    <mergeCell ref="B7:C7"/>
    <mergeCell ref="B8:C8"/>
    <mergeCell ref="B9:C9"/>
    <mergeCell ref="D4:M6"/>
    <mergeCell ref="N4:N6"/>
    <mergeCell ref="P4:P6"/>
    <mergeCell ref="O4:O6"/>
    <mergeCell ref="D8:M8"/>
    <mergeCell ref="D9:M9"/>
    <mergeCell ref="D7:M7"/>
    <mergeCell ref="Q4:R6"/>
    <mergeCell ref="S4:T6"/>
    <mergeCell ref="Q8:R8"/>
    <mergeCell ref="S7:T7"/>
    <mergeCell ref="U4:V6"/>
    <mergeCell ref="S9:T9"/>
    <mergeCell ref="U9:V9"/>
    <mergeCell ref="AE4:AE6"/>
    <mergeCell ref="W4:W6"/>
    <mergeCell ref="Y4:Z6"/>
    <mergeCell ref="AA4:AB6"/>
    <mergeCell ref="X4:X6"/>
    <mergeCell ref="AC4:AD6"/>
    <mergeCell ref="AA8:AB8"/>
    <mergeCell ref="Q7:R7"/>
    <mergeCell ref="U7:V7"/>
    <mergeCell ref="S8:T8"/>
    <mergeCell ref="U8:V8"/>
    <mergeCell ref="Y7:Z7"/>
    <mergeCell ref="AA7:AB7"/>
    <mergeCell ref="Y9:Z9"/>
    <mergeCell ref="AA9:AB9"/>
    <mergeCell ref="Y8:Z8"/>
    <mergeCell ref="AC7:AD7"/>
    <mergeCell ref="Q9:R9"/>
    <mergeCell ref="B17:C17"/>
    <mergeCell ref="B18:C18"/>
    <mergeCell ref="B19:C19"/>
    <mergeCell ref="B20:C20"/>
    <mergeCell ref="B13:C13"/>
    <mergeCell ref="B14:C14"/>
    <mergeCell ref="B15:C15"/>
    <mergeCell ref="B16:C16"/>
    <mergeCell ref="B10:C10"/>
    <mergeCell ref="B11:C11"/>
    <mergeCell ref="B12:C12"/>
    <mergeCell ref="D10:M10"/>
    <mergeCell ref="D11:M11"/>
    <mergeCell ref="Q13:R13"/>
    <mergeCell ref="D16:M16"/>
    <mergeCell ref="D17:M17"/>
    <mergeCell ref="D18:M18"/>
    <mergeCell ref="Q17:R17"/>
    <mergeCell ref="Q18:R18"/>
    <mergeCell ref="Q15:R15"/>
    <mergeCell ref="Q16:R16"/>
    <mergeCell ref="AC37:AD37"/>
    <mergeCell ref="B26:C26"/>
    <mergeCell ref="B27:C27"/>
    <mergeCell ref="D27:M27"/>
    <mergeCell ref="Q27:R27"/>
    <mergeCell ref="S27:T27"/>
    <mergeCell ref="Y30:Z30"/>
    <mergeCell ref="AA30:AB30"/>
    <mergeCell ref="U31:V31"/>
    <mergeCell ref="Y31:Z31"/>
    <mergeCell ref="AA31:AB31"/>
    <mergeCell ref="AA27:AB27"/>
    <mergeCell ref="U28:V28"/>
    <mergeCell ref="Y28:Z28"/>
    <mergeCell ref="AA28:AB28"/>
    <mergeCell ref="U27:V27"/>
    <mergeCell ref="Y27:Z27"/>
    <mergeCell ref="U32:V32"/>
    <mergeCell ref="Y32:Z32"/>
    <mergeCell ref="AA29:AB29"/>
    <mergeCell ref="U33:V33"/>
    <mergeCell ref="AC29:AD29"/>
    <mergeCell ref="B36:C36"/>
    <mergeCell ref="D36:M36"/>
  </mergeCells>
  <phoneticPr fontId="5" type="noConversion"/>
  <conditionalFormatting sqref="D39:G39 M39:Q39">
    <cfRule type="cellIs" dxfId="134" priority="7" stopIfTrue="1" operator="equal">
      <formula>0</formula>
    </cfRule>
  </conditionalFormatting>
  <conditionalFormatting sqref="P7:P37">
    <cfRule type="containsText" dxfId="133" priority="5" operator="containsText" text="N">
      <formula>NOT(ISERROR(SEARCH("N",P7)))</formula>
    </cfRule>
    <cfRule type="containsBlanks" dxfId="132" priority="6">
      <formula>LEN(TRIM(P7))=0</formula>
    </cfRule>
  </conditionalFormatting>
  <conditionalFormatting sqref="W7:X37">
    <cfRule type="containsText" dxfId="131" priority="3" operator="containsText" text="N">
      <formula>NOT(ISERROR(SEARCH("N",W7)))</formula>
    </cfRule>
    <cfRule type="containsBlanks" dxfId="130" priority="4">
      <formula>LEN(TRIM(W7))=0</formula>
    </cfRule>
  </conditionalFormatting>
  <conditionalFormatting sqref="AE7:AE37">
    <cfRule type="containsText" dxfId="129" priority="1" operator="containsText" text="N">
      <formula>NOT(ISERROR(SEARCH("N",AE7)))</formula>
    </cfRule>
    <cfRule type="containsBlanks" dxfId="128" priority="2">
      <formula>LEN(TRIM(AE7))=0</formula>
    </cfRule>
  </conditionalFormatting>
  <dataValidations disablePrompts="1" count="1">
    <dataValidation type="list" allowBlank="1" showInputMessage="1" showErrorMessage="1" sqref="P7:P37 W7:X37 AE7:AE37" xr:uid="{9C6F478F-EA36-4800-8569-B2377F1E2C54}">
      <formula1>$AL$1:$AL$2</formula1>
    </dataValidation>
  </dataValidations>
  <hyperlinks>
    <hyperlink ref="AJ39" location="'Form II(a)'!AC18" display="i" xr:uid="{00000000-0004-0000-2A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XVIII(d)</oddFooter>
  </headerFooter>
  <legacyDrawing r:id="rId2"/>
  <legacyDrawingHF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3">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560</v>
      </c>
    </row>
    <row r="2" spans="1:38" ht="15.75" x14ac:dyDescent="0.25">
      <c r="A2" s="5" t="s">
        <v>695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96" t="s">
        <v>79</v>
      </c>
      <c r="C4" s="887"/>
      <c r="D4" s="467" t="s">
        <v>80</v>
      </c>
      <c r="E4" s="467"/>
      <c r="F4" s="467"/>
      <c r="G4" s="467"/>
      <c r="H4" s="467"/>
      <c r="I4" s="467"/>
      <c r="J4" s="881"/>
      <c r="K4" s="881"/>
      <c r="L4" s="881"/>
      <c r="M4" s="881"/>
      <c r="N4" s="611" t="s">
        <v>482</v>
      </c>
      <c r="O4" s="611" t="s">
        <v>505</v>
      </c>
      <c r="P4" s="496" t="s">
        <v>81</v>
      </c>
      <c r="Q4" s="496" t="s">
        <v>82</v>
      </c>
      <c r="R4" s="887"/>
      <c r="S4" s="496" t="s">
        <v>83</v>
      </c>
      <c r="T4" s="887"/>
      <c r="U4" s="496" t="s">
        <v>84</v>
      </c>
      <c r="V4" s="887"/>
      <c r="W4" s="496" t="s">
        <v>85</v>
      </c>
      <c r="X4" s="496" t="s">
        <v>86</v>
      </c>
      <c r="Y4" s="496" t="s">
        <v>87</v>
      </c>
      <c r="Z4" s="496"/>
      <c r="AA4" s="496" t="s">
        <v>88</v>
      </c>
      <c r="AB4" s="496"/>
      <c r="AC4" s="496" t="s">
        <v>89</v>
      </c>
      <c r="AD4" s="496"/>
      <c r="AE4" s="496" t="s">
        <v>90</v>
      </c>
      <c r="AF4" s="469" t="s">
        <v>91</v>
      </c>
      <c r="AG4" s="888"/>
      <c r="AH4" s="888"/>
      <c r="AI4" s="889"/>
      <c r="AJ4" s="4"/>
    </row>
    <row r="5" spans="1:38" x14ac:dyDescent="0.2">
      <c r="A5" s="4"/>
      <c r="B5" s="496"/>
      <c r="C5" s="887"/>
      <c r="D5" s="467"/>
      <c r="E5" s="467"/>
      <c r="F5" s="467"/>
      <c r="G5" s="467"/>
      <c r="H5" s="467"/>
      <c r="I5" s="467"/>
      <c r="J5" s="881"/>
      <c r="K5" s="881"/>
      <c r="L5" s="881"/>
      <c r="M5" s="881"/>
      <c r="N5" s="729"/>
      <c r="O5" s="879"/>
      <c r="P5" s="496"/>
      <c r="Q5" s="496"/>
      <c r="R5" s="887"/>
      <c r="S5" s="496"/>
      <c r="T5" s="887"/>
      <c r="U5" s="496"/>
      <c r="V5" s="887"/>
      <c r="W5" s="468"/>
      <c r="X5" s="468"/>
      <c r="Y5" s="496"/>
      <c r="Z5" s="496"/>
      <c r="AA5" s="496"/>
      <c r="AB5" s="496"/>
      <c r="AC5" s="496"/>
      <c r="AD5" s="496"/>
      <c r="AE5" s="496"/>
      <c r="AF5" s="473"/>
      <c r="AG5" s="474"/>
      <c r="AH5" s="474"/>
      <c r="AI5" s="475"/>
      <c r="AJ5" s="4"/>
    </row>
    <row r="6" spans="1:38" ht="15" customHeight="1" x14ac:dyDescent="0.2">
      <c r="A6" s="4"/>
      <c r="B6" s="496"/>
      <c r="C6" s="887"/>
      <c r="D6" s="467"/>
      <c r="E6" s="467"/>
      <c r="F6" s="467"/>
      <c r="G6" s="467"/>
      <c r="H6" s="467"/>
      <c r="I6" s="467"/>
      <c r="J6" s="881"/>
      <c r="K6" s="881"/>
      <c r="L6" s="881"/>
      <c r="M6" s="881"/>
      <c r="N6" s="730"/>
      <c r="O6" s="880"/>
      <c r="P6" s="496"/>
      <c r="Q6" s="496"/>
      <c r="R6" s="887"/>
      <c r="S6" s="496"/>
      <c r="T6" s="887"/>
      <c r="U6" s="496"/>
      <c r="V6" s="887"/>
      <c r="W6" s="468"/>
      <c r="X6" s="468"/>
      <c r="Y6" s="496"/>
      <c r="Z6" s="496"/>
      <c r="AA6" s="496"/>
      <c r="AB6" s="496"/>
      <c r="AC6" s="496"/>
      <c r="AD6" s="496"/>
      <c r="AE6" s="496"/>
      <c r="AF6" s="476"/>
      <c r="AG6" s="477"/>
      <c r="AH6" s="477"/>
      <c r="AI6" s="478"/>
      <c r="AJ6" s="4"/>
    </row>
    <row r="7" spans="1:38" ht="15" customHeight="1" x14ac:dyDescent="0.2">
      <c r="A7" s="4"/>
      <c r="B7" s="529"/>
      <c r="C7" s="529"/>
      <c r="D7" s="561"/>
      <c r="E7" s="561"/>
      <c r="F7" s="561"/>
      <c r="G7" s="561"/>
      <c r="H7" s="561"/>
      <c r="I7" s="561"/>
      <c r="J7" s="561"/>
      <c r="K7" s="561"/>
      <c r="L7" s="561"/>
      <c r="M7" s="561"/>
      <c r="N7" s="207"/>
      <c r="O7" s="207"/>
      <c r="P7" s="302"/>
      <c r="Q7" s="529"/>
      <c r="R7" s="529"/>
      <c r="S7" s="529"/>
      <c r="T7" s="529"/>
      <c r="U7" s="529"/>
      <c r="V7" s="529"/>
      <c r="W7" s="302"/>
      <c r="X7" s="302"/>
      <c r="Y7" s="529"/>
      <c r="Z7" s="529"/>
      <c r="AA7" s="529"/>
      <c r="AB7" s="529"/>
      <c r="AC7" s="529"/>
      <c r="AD7" s="529"/>
      <c r="AE7" s="302"/>
      <c r="AF7" s="530"/>
      <c r="AG7" s="877"/>
      <c r="AH7" s="877"/>
      <c r="AI7" s="878"/>
      <c r="AJ7" s="4"/>
    </row>
    <row r="8" spans="1:38" ht="15" customHeight="1" x14ac:dyDescent="0.2">
      <c r="A8" s="4"/>
      <c r="B8" s="529"/>
      <c r="C8" s="529"/>
      <c r="D8" s="561"/>
      <c r="E8" s="561"/>
      <c r="F8" s="561"/>
      <c r="G8" s="561"/>
      <c r="H8" s="561"/>
      <c r="I8" s="561"/>
      <c r="J8" s="561"/>
      <c r="K8" s="561"/>
      <c r="L8" s="561"/>
      <c r="M8" s="561"/>
      <c r="N8" s="207"/>
      <c r="O8" s="207"/>
      <c r="P8" s="302"/>
      <c r="Q8" s="529"/>
      <c r="R8" s="529"/>
      <c r="S8" s="529"/>
      <c r="T8" s="529"/>
      <c r="U8" s="529"/>
      <c r="V8" s="529"/>
      <c r="W8" s="302"/>
      <c r="X8" s="302"/>
      <c r="Y8" s="529"/>
      <c r="Z8" s="529"/>
      <c r="AA8" s="529"/>
      <c r="AB8" s="529"/>
      <c r="AC8" s="529"/>
      <c r="AD8" s="529"/>
      <c r="AE8" s="302"/>
      <c r="AF8" s="530"/>
      <c r="AG8" s="877"/>
      <c r="AH8" s="877"/>
      <c r="AI8" s="878"/>
      <c r="AJ8" s="4"/>
    </row>
    <row r="9" spans="1:38" ht="15" customHeight="1" x14ac:dyDescent="0.2">
      <c r="A9" s="4"/>
      <c r="B9" s="529"/>
      <c r="C9" s="529"/>
      <c r="D9" s="561"/>
      <c r="E9" s="561"/>
      <c r="F9" s="561"/>
      <c r="G9" s="561"/>
      <c r="H9" s="561"/>
      <c r="I9" s="561"/>
      <c r="J9" s="561"/>
      <c r="K9" s="561"/>
      <c r="L9" s="561"/>
      <c r="M9" s="561"/>
      <c r="N9" s="207"/>
      <c r="O9" s="207"/>
      <c r="P9" s="302"/>
      <c r="Q9" s="529"/>
      <c r="R9" s="529"/>
      <c r="S9" s="529"/>
      <c r="T9" s="529"/>
      <c r="U9" s="529"/>
      <c r="V9" s="529"/>
      <c r="W9" s="302"/>
      <c r="X9" s="302"/>
      <c r="Y9" s="529"/>
      <c r="Z9" s="529"/>
      <c r="AA9" s="529"/>
      <c r="AB9" s="529"/>
      <c r="AC9" s="529"/>
      <c r="AD9" s="529"/>
      <c r="AE9" s="302"/>
      <c r="AF9" s="530"/>
      <c r="AG9" s="877"/>
      <c r="AH9" s="877"/>
      <c r="AI9" s="878"/>
      <c r="AJ9" s="4"/>
    </row>
    <row r="10" spans="1:38" ht="15" customHeight="1" x14ac:dyDescent="0.2">
      <c r="A10" s="4"/>
      <c r="B10" s="529"/>
      <c r="C10" s="529"/>
      <c r="D10" s="561"/>
      <c r="E10" s="561"/>
      <c r="F10" s="561"/>
      <c r="G10" s="561"/>
      <c r="H10" s="561"/>
      <c r="I10" s="561"/>
      <c r="J10" s="561"/>
      <c r="K10" s="561"/>
      <c r="L10" s="561"/>
      <c r="M10" s="561"/>
      <c r="N10" s="207"/>
      <c r="O10" s="207"/>
      <c r="P10" s="302"/>
      <c r="Q10" s="529"/>
      <c r="R10" s="529"/>
      <c r="S10" s="529"/>
      <c r="T10" s="529"/>
      <c r="U10" s="529"/>
      <c r="V10" s="529"/>
      <c r="W10" s="302"/>
      <c r="X10" s="302"/>
      <c r="Y10" s="529"/>
      <c r="Z10" s="529"/>
      <c r="AA10" s="529"/>
      <c r="AB10" s="529"/>
      <c r="AC10" s="529"/>
      <c r="AD10" s="529"/>
      <c r="AE10" s="302"/>
      <c r="AF10" s="530"/>
      <c r="AG10" s="877"/>
      <c r="AH10" s="877"/>
      <c r="AI10" s="878"/>
      <c r="AJ10" s="4"/>
    </row>
    <row r="11" spans="1:38" ht="15" customHeight="1" x14ac:dyDescent="0.2">
      <c r="A11" s="4"/>
      <c r="B11" s="529"/>
      <c r="C11" s="529"/>
      <c r="D11" s="561"/>
      <c r="E11" s="561"/>
      <c r="F11" s="561"/>
      <c r="G11" s="561"/>
      <c r="H11" s="561"/>
      <c r="I11" s="561"/>
      <c r="J11" s="561"/>
      <c r="K11" s="561"/>
      <c r="L11" s="561"/>
      <c r="M11" s="561"/>
      <c r="N11" s="207"/>
      <c r="O11" s="207"/>
      <c r="P11" s="302"/>
      <c r="Q11" s="529"/>
      <c r="R11" s="529"/>
      <c r="S11" s="529"/>
      <c r="T11" s="529"/>
      <c r="U11" s="529"/>
      <c r="V11" s="529"/>
      <c r="W11" s="302"/>
      <c r="X11" s="302"/>
      <c r="Y11" s="529"/>
      <c r="Z11" s="529"/>
      <c r="AA11" s="529"/>
      <c r="AB11" s="529"/>
      <c r="AC11" s="529"/>
      <c r="AD11" s="529"/>
      <c r="AE11" s="302"/>
      <c r="AF11" s="530"/>
      <c r="AG11" s="877"/>
      <c r="AH11" s="877"/>
      <c r="AI11" s="878"/>
      <c r="AJ11" s="4"/>
    </row>
    <row r="12" spans="1:38" ht="15" customHeight="1" x14ac:dyDescent="0.2">
      <c r="A12" s="4"/>
      <c r="B12" s="529"/>
      <c r="C12" s="529"/>
      <c r="D12" s="561"/>
      <c r="E12" s="561"/>
      <c r="F12" s="561"/>
      <c r="G12" s="561"/>
      <c r="H12" s="561"/>
      <c r="I12" s="561"/>
      <c r="J12" s="561"/>
      <c r="K12" s="561"/>
      <c r="L12" s="561"/>
      <c r="M12" s="561"/>
      <c r="N12" s="207"/>
      <c r="O12" s="207"/>
      <c r="P12" s="302"/>
      <c r="Q12" s="529"/>
      <c r="R12" s="529"/>
      <c r="S12" s="529"/>
      <c r="T12" s="529"/>
      <c r="U12" s="529"/>
      <c r="V12" s="529"/>
      <c r="W12" s="302"/>
      <c r="X12" s="302"/>
      <c r="Y12" s="529"/>
      <c r="Z12" s="529"/>
      <c r="AA12" s="529"/>
      <c r="AB12" s="529"/>
      <c r="AC12" s="529"/>
      <c r="AD12" s="529"/>
      <c r="AE12" s="302"/>
      <c r="AF12" s="530"/>
      <c r="AG12" s="877"/>
      <c r="AH12" s="877"/>
      <c r="AI12" s="878"/>
      <c r="AJ12" s="4"/>
    </row>
    <row r="13" spans="1:38" ht="15" customHeight="1" x14ac:dyDescent="0.2">
      <c r="A13" s="4"/>
      <c r="B13" s="529"/>
      <c r="C13" s="529"/>
      <c r="D13" s="561"/>
      <c r="E13" s="561"/>
      <c r="F13" s="561"/>
      <c r="G13" s="561"/>
      <c r="H13" s="561"/>
      <c r="I13" s="561"/>
      <c r="J13" s="561"/>
      <c r="K13" s="561"/>
      <c r="L13" s="561"/>
      <c r="M13" s="561"/>
      <c r="N13" s="207"/>
      <c r="O13" s="207"/>
      <c r="P13" s="302"/>
      <c r="Q13" s="529"/>
      <c r="R13" s="529"/>
      <c r="S13" s="529"/>
      <c r="T13" s="529"/>
      <c r="U13" s="529"/>
      <c r="V13" s="529"/>
      <c r="W13" s="302"/>
      <c r="X13" s="302"/>
      <c r="Y13" s="529"/>
      <c r="Z13" s="529"/>
      <c r="AA13" s="529"/>
      <c r="AB13" s="529"/>
      <c r="AC13" s="529"/>
      <c r="AD13" s="529"/>
      <c r="AE13" s="302"/>
      <c r="AF13" s="530"/>
      <c r="AG13" s="877"/>
      <c r="AH13" s="877"/>
      <c r="AI13" s="878"/>
      <c r="AJ13" s="4"/>
    </row>
    <row r="14" spans="1:38" ht="15" customHeight="1" x14ac:dyDescent="0.2">
      <c r="A14" s="4"/>
      <c r="B14" s="529"/>
      <c r="C14" s="529"/>
      <c r="D14" s="561"/>
      <c r="E14" s="561"/>
      <c r="F14" s="561"/>
      <c r="G14" s="561"/>
      <c r="H14" s="561"/>
      <c r="I14" s="561"/>
      <c r="J14" s="561"/>
      <c r="K14" s="561"/>
      <c r="L14" s="561"/>
      <c r="M14" s="561"/>
      <c r="N14" s="207"/>
      <c r="O14" s="207"/>
      <c r="P14" s="302"/>
      <c r="Q14" s="529"/>
      <c r="R14" s="529"/>
      <c r="S14" s="529"/>
      <c r="T14" s="529"/>
      <c r="U14" s="529"/>
      <c r="V14" s="529"/>
      <c r="W14" s="302"/>
      <c r="X14" s="302"/>
      <c r="Y14" s="529"/>
      <c r="Z14" s="529"/>
      <c r="AA14" s="529"/>
      <c r="AB14" s="529"/>
      <c r="AC14" s="529"/>
      <c r="AD14" s="529"/>
      <c r="AE14" s="302"/>
      <c r="AF14" s="530"/>
      <c r="AG14" s="877"/>
      <c r="AH14" s="877"/>
      <c r="AI14" s="878"/>
      <c r="AJ14" s="4"/>
    </row>
    <row r="15" spans="1:38" ht="15" customHeight="1" x14ac:dyDescent="0.2">
      <c r="A15" s="4"/>
      <c r="B15" s="529"/>
      <c r="C15" s="529"/>
      <c r="D15" s="561"/>
      <c r="E15" s="561"/>
      <c r="F15" s="561"/>
      <c r="G15" s="561"/>
      <c r="H15" s="561"/>
      <c r="I15" s="561"/>
      <c r="J15" s="561"/>
      <c r="K15" s="561"/>
      <c r="L15" s="561"/>
      <c r="M15" s="561"/>
      <c r="N15" s="207"/>
      <c r="O15" s="207"/>
      <c r="P15" s="302"/>
      <c r="Q15" s="529"/>
      <c r="R15" s="529"/>
      <c r="S15" s="529"/>
      <c r="T15" s="529"/>
      <c r="U15" s="529"/>
      <c r="V15" s="529"/>
      <c r="W15" s="302"/>
      <c r="X15" s="302"/>
      <c r="Y15" s="529"/>
      <c r="Z15" s="529"/>
      <c r="AA15" s="529"/>
      <c r="AB15" s="529"/>
      <c r="AC15" s="529"/>
      <c r="AD15" s="529"/>
      <c r="AE15" s="302"/>
      <c r="AF15" s="530"/>
      <c r="AG15" s="877"/>
      <c r="AH15" s="877"/>
      <c r="AI15" s="878"/>
      <c r="AJ15" s="4"/>
    </row>
    <row r="16" spans="1:38" ht="15" customHeight="1" x14ac:dyDescent="0.2">
      <c r="A16" s="4"/>
      <c r="B16" s="529"/>
      <c r="C16" s="529"/>
      <c r="D16" s="561"/>
      <c r="E16" s="561"/>
      <c r="F16" s="561"/>
      <c r="G16" s="561"/>
      <c r="H16" s="561"/>
      <c r="I16" s="561"/>
      <c r="J16" s="561"/>
      <c r="K16" s="561"/>
      <c r="L16" s="561"/>
      <c r="M16" s="561"/>
      <c r="N16" s="207"/>
      <c r="O16" s="207"/>
      <c r="P16" s="302"/>
      <c r="Q16" s="529"/>
      <c r="R16" s="529"/>
      <c r="S16" s="529"/>
      <c r="T16" s="529"/>
      <c r="U16" s="529"/>
      <c r="V16" s="529"/>
      <c r="W16" s="302"/>
      <c r="X16" s="302"/>
      <c r="Y16" s="529"/>
      <c r="Z16" s="529"/>
      <c r="AA16" s="529"/>
      <c r="AB16" s="529"/>
      <c r="AC16" s="529"/>
      <c r="AD16" s="529"/>
      <c r="AE16" s="302"/>
      <c r="AF16" s="530"/>
      <c r="AG16" s="877"/>
      <c r="AH16" s="877"/>
      <c r="AI16" s="878"/>
      <c r="AJ16" s="4"/>
    </row>
    <row r="17" spans="1:36" ht="15" customHeight="1" x14ac:dyDescent="0.2">
      <c r="A17" s="4"/>
      <c r="B17" s="529"/>
      <c r="C17" s="529"/>
      <c r="D17" s="561"/>
      <c r="E17" s="561"/>
      <c r="F17" s="561"/>
      <c r="G17" s="561"/>
      <c r="H17" s="561"/>
      <c r="I17" s="561"/>
      <c r="J17" s="561"/>
      <c r="K17" s="561"/>
      <c r="L17" s="561"/>
      <c r="M17" s="561"/>
      <c r="N17" s="207"/>
      <c r="O17" s="207"/>
      <c r="P17" s="302"/>
      <c r="Q17" s="529"/>
      <c r="R17" s="529"/>
      <c r="S17" s="529"/>
      <c r="T17" s="529"/>
      <c r="U17" s="529"/>
      <c r="V17" s="529"/>
      <c r="W17" s="302"/>
      <c r="X17" s="302"/>
      <c r="Y17" s="529"/>
      <c r="Z17" s="529"/>
      <c r="AA17" s="529"/>
      <c r="AB17" s="529"/>
      <c r="AC17" s="529"/>
      <c r="AD17" s="529"/>
      <c r="AE17" s="302"/>
      <c r="AF17" s="530"/>
      <c r="AG17" s="877"/>
      <c r="AH17" s="877"/>
      <c r="AI17" s="878"/>
      <c r="AJ17" s="4"/>
    </row>
    <row r="18" spans="1:36" ht="15" customHeight="1" x14ac:dyDescent="0.2">
      <c r="A18" s="4"/>
      <c r="B18" s="529"/>
      <c r="C18" s="529"/>
      <c r="D18" s="561"/>
      <c r="E18" s="561"/>
      <c r="F18" s="561"/>
      <c r="G18" s="561"/>
      <c r="H18" s="561"/>
      <c r="I18" s="561"/>
      <c r="J18" s="561"/>
      <c r="K18" s="561"/>
      <c r="L18" s="561"/>
      <c r="M18" s="561"/>
      <c r="N18" s="207"/>
      <c r="O18" s="207"/>
      <c r="P18" s="302"/>
      <c r="Q18" s="529"/>
      <c r="R18" s="529"/>
      <c r="S18" s="529"/>
      <c r="T18" s="529"/>
      <c r="U18" s="529"/>
      <c r="V18" s="529"/>
      <c r="W18" s="302"/>
      <c r="X18" s="302"/>
      <c r="Y18" s="529"/>
      <c r="Z18" s="529"/>
      <c r="AA18" s="529"/>
      <c r="AB18" s="529"/>
      <c r="AC18" s="529"/>
      <c r="AD18" s="529"/>
      <c r="AE18" s="302"/>
      <c r="AF18" s="530"/>
      <c r="AG18" s="877"/>
      <c r="AH18" s="877"/>
      <c r="AI18" s="878"/>
      <c r="AJ18" s="4"/>
    </row>
    <row r="19" spans="1:36" ht="15" customHeight="1" x14ac:dyDescent="0.2">
      <c r="A19" s="4"/>
      <c r="B19" s="529"/>
      <c r="C19" s="529"/>
      <c r="D19" s="561"/>
      <c r="E19" s="561"/>
      <c r="F19" s="561"/>
      <c r="G19" s="561"/>
      <c r="H19" s="561"/>
      <c r="I19" s="561"/>
      <c r="J19" s="561"/>
      <c r="K19" s="561"/>
      <c r="L19" s="561"/>
      <c r="M19" s="561"/>
      <c r="N19" s="207"/>
      <c r="O19" s="207"/>
      <c r="P19" s="302"/>
      <c r="Q19" s="529"/>
      <c r="R19" s="529"/>
      <c r="S19" s="529"/>
      <c r="T19" s="529"/>
      <c r="U19" s="529"/>
      <c r="V19" s="529"/>
      <c r="W19" s="302"/>
      <c r="X19" s="302"/>
      <c r="Y19" s="529"/>
      <c r="Z19" s="529"/>
      <c r="AA19" s="529"/>
      <c r="AB19" s="529"/>
      <c r="AC19" s="529"/>
      <c r="AD19" s="529"/>
      <c r="AE19" s="302"/>
      <c r="AF19" s="530"/>
      <c r="AG19" s="877"/>
      <c r="AH19" s="877"/>
      <c r="AI19" s="878"/>
      <c r="AJ19" s="4"/>
    </row>
    <row r="20" spans="1:36" ht="15" customHeight="1" x14ac:dyDescent="0.2">
      <c r="A20" s="4"/>
      <c r="B20" s="529"/>
      <c r="C20" s="529"/>
      <c r="D20" s="561"/>
      <c r="E20" s="561"/>
      <c r="F20" s="561"/>
      <c r="G20" s="561"/>
      <c r="H20" s="561"/>
      <c r="I20" s="561"/>
      <c r="J20" s="561"/>
      <c r="K20" s="561"/>
      <c r="L20" s="561"/>
      <c r="M20" s="561"/>
      <c r="N20" s="207"/>
      <c r="O20" s="207"/>
      <c r="P20" s="302"/>
      <c r="Q20" s="529"/>
      <c r="R20" s="529"/>
      <c r="S20" s="529"/>
      <c r="T20" s="529"/>
      <c r="U20" s="529"/>
      <c r="V20" s="529"/>
      <c r="W20" s="302"/>
      <c r="X20" s="302"/>
      <c r="Y20" s="529"/>
      <c r="Z20" s="529"/>
      <c r="AA20" s="529"/>
      <c r="AB20" s="529"/>
      <c r="AC20" s="529"/>
      <c r="AD20" s="529"/>
      <c r="AE20" s="302"/>
      <c r="AF20" s="530"/>
      <c r="AG20" s="877"/>
      <c r="AH20" s="877"/>
      <c r="AI20" s="878"/>
      <c r="AJ20" s="4"/>
    </row>
    <row r="21" spans="1:36" ht="15" customHeight="1" x14ac:dyDescent="0.2">
      <c r="A21" s="4"/>
      <c r="B21" s="529"/>
      <c r="C21" s="529"/>
      <c r="D21" s="561"/>
      <c r="E21" s="561"/>
      <c r="F21" s="561"/>
      <c r="G21" s="561"/>
      <c r="H21" s="561"/>
      <c r="I21" s="561"/>
      <c r="J21" s="561"/>
      <c r="K21" s="561"/>
      <c r="L21" s="561"/>
      <c r="M21" s="561"/>
      <c r="N21" s="207"/>
      <c r="O21" s="207"/>
      <c r="P21" s="302"/>
      <c r="Q21" s="529"/>
      <c r="R21" s="529"/>
      <c r="S21" s="529"/>
      <c r="T21" s="529"/>
      <c r="U21" s="529"/>
      <c r="V21" s="529"/>
      <c r="W21" s="302"/>
      <c r="X21" s="302"/>
      <c r="Y21" s="529"/>
      <c r="Z21" s="529"/>
      <c r="AA21" s="529"/>
      <c r="AB21" s="529"/>
      <c r="AC21" s="529"/>
      <c r="AD21" s="529"/>
      <c r="AE21" s="302"/>
      <c r="AF21" s="530"/>
      <c r="AG21" s="877"/>
      <c r="AH21" s="877"/>
      <c r="AI21" s="878"/>
      <c r="AJ21" s="4"/>
    </row>
    <row r="22" spans="1:36" ht="15" customHeight="1" x14ac:dyDescent="0.2">
      <c r="A22" s="4"/>
      <c r="B22" s="529"/>
      <c r="C22" s="529"/>
      <c r="D22" s="561"/>
      <c r="E22" s="561"/>
      <c r="F22" s="561"/>
      <c r="G22" s="561"/>
      <c r="H22" s="561"/>
      <c r="I22" s="561"/>
      <c r="J22" s="561"/>
      <c r="K22" s="561"/>
      <c r="L22" s="561"/>
      <c r="M22" s="561"/>
      <c r="N22" s="207"/>
      <c r="O22" s="207"/>
      <c r="P22" s="302"/>
      <c r="Q22" s="529"/>
      <c r="R22" s="529"/>
      <c r="S22" s="529"/>
      <c r="T22" s="529"/>
      <c r="U22" s="529"/>
      <c r="V22" s="529"/>
      <c r="W22" s="302"/>
      <c r="X22" s="302"/>
      <c r="Y22" s="529"/>
      <c r="Z22" s="529"/>
      <c r="AA22" s="529"/>
      <c r="AB22" s="529"/>
      <c r="AC22" s="529"/>
      <c r="AD22" s="529"/>
      <c r="AE22" s="302"/>
      <c r="AF22" s="530"/>
      <c r="AG22" s="877"/>
      <c r="AH22" s="877"/>
      <c r="AI22" s="878"/>
      <c r="AJ22" s="4"/>
    </row>
    <row r="23" spans="1:36" ht="15" customHeight="1" x14ac:dyDescent="0.2">
      <c r="A23" s="4"/>
      <c r="B23" s="529"/>
      <c r="C23" s="529"/>
      <c r="D23" s="561"/>
      <c r="E23" s="561"/>
      <c r="F23" s="561"/>
      <c r="G23" s="561"/>
      <c r="H23" s="561"/>
      <c r="I23" s="561"/>
      <c r="J23" s="561"/>
      <c r="K23" s="561"/>
      <c r="L23" s="561"/>
      <c r="M23" s="561"/>
      <c r="N23" s="207"/>
      <c r="O23" s="207"/>
      <c r="P23" s="302"/>
      <c r="Q23" s="529"/>
      <c r="R23" s="529"/>
      <c r="S23" s="529"/>
      <c r="T23" s="529"/>
      <c r="U23" s="529"/>
      <c r="V23" s="529"/>
      <c r="W23" s="302"/>
      <c r="X23" s="302"/>
      <c r="Y23" s="529"/>
      <c r="Z23" s="529"/>
      <c r="AA23" s="529"/>
      <c r="AB23" s="529"/>
      <c r="AC23" s="529"/>
      <c r="AD23" s="529"/>
      <c r="AE23" s="302"/>
      <c r="AF23" s="530"/>
      <c r="AG23" s="877"/>
      <c r="AH23" s="877"/>
      <c r="AI23" s="878"/>
      <c r="AJ23" s="4"/>
    </row>
    <row r="24" spans="1:36" ht="15" customHeight="1" x14ac:dyDescent="0.2">
      <c r="A24" s="4"/>
      <c r="B24" s="529"/>
      <c r="C24" s="529"/>
      <c r="D24" s="561"/>
      <c r="E24" s="561"/>
      <c r="F24" s="561"/>
      <c r="G24" s="561"/>
      <c r="H24" s="561"/>
      <c r="I24" s="561"/>
      <c r="J24" s="561"/>
      <c r="K24" s="561"/>
      <c r="L24" s="561"/>
      <c r="M24" s="561"/>
      <c r="N24" s="207"/>
      <c r="O24" s="207"/>
      <c r="P24" s="302"/>
      <c r="Q24" s="529"/>
      <c r="R24" s="529"/>
      <c r="S24" s="529"/>
      <c r="T24" s="529"/>
      <c r="U24" s="529"/>
      <c r="V24" s="529"/>
      <c r="W24" s="302"/>
      <c r="X24" s="302"/>
      <c r="Y24" s="529"/>
      <c r="Z24" s="529"/>
      <c r="AA24" s="529"/>
      <c r="AB24" s="529"/>
      <c r="AC24" s="529"/>
      <c r="AD24" s="529"/>
      <c r="AE24" s="302"/>
      <c r="AF24" s="530"/>
      <c r="AG24" s="877"/>
      <c r="AH24" s="877"/>
      <c r="AI24" s="878"/>
      <c r="AJ24" s="4"/>
    </row>
    <row r="25" spans="1:36" ht="15" customHeight="1" x14ac:dyDescent="0.2">
      <c r="A25" s="4"/>
      <c r="B25" s="529"/>
      <c r="C25" s="529"/>
      <c r="D25" s="561"/>
      <c r="E25" s="561"/>
      <c r="F25" s="561"/>
      <c r="G25" s="561"/>
      <c r="H25" s="561"/>
      <c r="I25" s="561"/>
      <c r="J25" s="561"/>
      <c r="K25" s="561"/>
      <c r="L25" s="561"/>
      <c r="M25" s="561"/>
      <c r="N25" s="207"/>
      <c r="O25" s="207"/>
      <c r="P25" s="302"/>
      <c r="Q25" s="529"/>
      <c r="R25" s="529"/>
      <c r="S25" s="529"/>
      <c r="T25" s="529"/>
      <c r="U25" s="529"/>
      <c r="V25" s="529"/>
      <c r="W25" s="302"/>
      <c r="X25" s="302"/>
      <c r="Y25" s="529"/>
      <c r="Z25" s="529"/>
      <c r="AA25" s="529"/>
      <c r="AB25" s="529"/>
      <c r="AC25" s="529"/>
      <c r="AD25" s="529"/>
      <c r="AE25" s="302"/>
      <c r="AF25" s="530"/>
      <c r="AG25" s="877"/>
      <c r="AH25" s="877"/>
      <c r="AI25" s="878"/>
      <c r="AJ25" s="4"/>
    </row>
    <row r="26" spans="1:36" ht="15" customHeight="1" x14ac:dyDescent="0.2">
      <c r="A26" s="4"/>
      <c r="B26" s="529"/>
      <c r="C26" s="529"/>
      <c r="D26" s="561"/>
      <c r="E26" s="561"/>
      <c r="F26" s="561"/>
      <c r="G26" s="561"/>
      <c r="H26" s="561"/>
      <c r="I26" s="561"/>
      <c r="J26" s="561"/>
      <c r="K26" s="561"/>
      <c r="L26" s="561"/>
      <c r="M26" s="561"/>
      <c r="N26" s="207"/>
      <c r="O26" s="207"/>
      <c r="P26" s="302"/>
      <c r="Q26" s="529"/>
      <c r="R26" s="529"/>
      <c r="S26" s="529"/>
      <c r="T26" s="529"/>
      <c r="U26" s="529"/>
      <c r="V26" s="529"/>
      <c r="W26" s="302"/>
      <c r="X26" s="302"/>
      <c r="Y26" s="529"/>
      <c r="Z26" s="529"/>
      <c r="AA26" s="529"/>
      <c r="AB26" s="529"/>
      <c r="AC26" s="529"/>
      <c r="AD26" s="529"/>
      <c r="AE26" s="302"/>
      <c r="AF26" s="530"/>
      <c r="AG26" s="877"/>
      <c r="AH26" s="877"/>
      <c r="AI26" s="878"/>
      <c r="AJ26" s="4"/>
    </row>
    <row r="27" spans="1:36" ht="15" customHeight="1" x14ac:dyDescent="0.2">
      <c r="A27" s="4"/>
      <c r="B27" s="529"/>
      <c r="C27" s="529"/>
      <c r="D27" s="561"/>
      <c r="E27" s="561"/>
      <c r="F27" s="561"/>
      <c r="G27" s="561"/>
      <c r="H27" s="561"/>
      <c r="I27" s="561"/>
      <c r="J27" s="561"/>
      <c r="K27" s="561"/>
      <c r="L27" s="561"/>
      <c r="M27" s="561"/>
      <c r="N27" s="207"/>
      <c r="O27" s="207"/>
      <c r="P27" s="302"/>
      <c r="Q27" s="529"/>
      <c r="R27" s="529"/>
      <c r="S27" s="529"/>
      <c r="T27" s="529"/>
      <c r="U27" s="529"/>
      <c r="V27" s="529"/>
      <c r="W27" s="302"/>
      <c r="X27" s="302"/>
      <c r="Y27" s="529"/>
      <c r="Z27" s="529"/>
      <c r="AA27" s="529"/>
      <c r="AB27" s="529"/>
      <c r="AC27" s="529"/>
      <c r="AD27" s="529"/>
      <c r="AE27" s="302"/>
      <c r="AF27" s="530"/>
      <c r="AG27" s="877"/>
      <c r="AH27" s="877"/>
      <c r="AI27" s="878"/>
      <c r="AJ27" s="4"/>
    </row>
    <row r="28" spans="1:36" ht="15" customHeight="1" x14ac:dyDescent="0.2">
      <c r="A28" s="4"/>
      <c r="B28" s="529"/>
      <c r="C28" s="529"/>
      <c r="D28" s="561"/>
      <c r="E28" s="561"/>
      <c r="F28" s="561"/>
      <c r="G28" s="561"/>
      <c r="H28" s="561"/>
      <c r="I28" s="561"/>
      <c r="J28" s="561"/>
      <c r="K28" s="561"/>
      <c r="L28" s="561"/>
      <c r="M28" s="561"/>
      <c r="N28" s="207"/>
      <c r="O28" s="207"/>
      <c r="P28" s="302"/>
      <c r="Q28" s="529"/>
      <c r="R28" s="529"/>
      <c r="S28" s="529"/>
      <c r="T28" s="529"/>
      <c r="U28" s="529"/>
      <c r="V28" s="529"/>
      <c r="W28" s="302"/>
      <c r="X28" s="302"/>
      <c r="Y28" s="529"/>
      <c r="Z28" s="529"/>
      <c r="AA28" s="529"/>
      <c r="AB28" s="529"/>
      <c r="AC28" s="529"/>
      <c r="AD28" s="529"/>
      <c r="AE28" s="302"/>
      <c r="AF28" s="530"/>
      <c r="AG28" s="877"/>
      <c r="AH28" s="877"/>
      <c r="AI28" s="878"/>
      <c r="AJ28" s="4"/>
    </row>
    <row r="29" spans="1:36" ht="15" customHeight="1" x14ac:dyDescent="0.2">
      <c r="A29" s="4"/>
      <c r="B29" s="529"/>
      <c r="C29" s="529"/>
      <c r="D29" s="561"/>
      <c r="E29" s="561"/>
      <c r="F29" s="561"/>
      <c r="G29" s="561"/>
      <c r="H29" s="561"/>
      <c r="I29" s="561"/>
      <c r="J29" s="561"/>
      <c r="K29" s="561"/>
      <c r="L29" s="561"/>
      <c r="M29" s="561"/>
      <c r="N29" s="207"/>
      <c r="O29" s="207"/>
      <c r="P29" s="302"/>
      <c r="Q29" s="529"/>
      <c r="R29" s="529"/>
      <c r="S29" s="529"/>
      <c r="T29" s="529"/>
      <c r="U29" s="529"/>
      <c r="V29" s="529"/>
      <c r="W29" s="302"/>
      <c r="X29" s="302"/>
      <c r="Y29" s="529"/>
      <c r="Z29" s="529"/>
      <c r="AA29" s="529"/>
      <c r="AB29" s="529"/>
      <c r="AC29" s="529"/>
      <c r="AD29" s="529"/>
      <c r="AE29" s="302"/>
      <c r="AF29" s="530"/>
      <c r="AG29" s="877"/>
      <c r="AH29" s="877"/>
      <c r="AI29" s="878"/>
      <c r="AJ29" s="4"/>
    </row>
    <row r="30" spans="1:36" ht="15" customHeight="1" x14ac:dyDescent="0.2">
      <c r="A30" s="4"/>
      <c r="B30" s="529"/>
      <c r="C30" s="529"/>
      <c r="D30" s="561"/>
      <c r="E30" s="561"/>
      <c r="F30" s="561"/>
      <c r="G30" s="561"/>
      <c r="H30" s="561"/>
      <c r="I30" s="561"/>
      <c r="J30" s="561"/>
      <c r="K30" s="561"/>
      <c r="L30" s="561"/>
      <c r="M30" s="561"/>
      <c r="N30" s="207"/>
      <c r="O30" s="207"/>
      <c r="P30" s="302"/>
      <c r="Q30" s="529"/>
      <c r="R30" s="529"/>
      <c r="S30" s="529"/>
      <c r="T30" s="529"/>
      <c r="U30" s="529"/>
      <c r="V30" s="529"/>
      <c r="W30" s="302"/>
      <c r="X30" s="302"/>
      <c r="Y30" s="529"/>
      <c r="Z30" s="529"/>
      <c r="AA30" s="529"/>
      <c r="AB30" s="529"/>
      <c r="AC30" s="529"/>
      <c r="AD30" s="529"/>
      <c r="AE30" s="302"/>
      <c r="AF30" s="530"/>
      <c r="AG30" s="877"/>
      <c r="AH30" s="877"/>
      <c r="AI30" s="878"/>
      <c r="AJ30" s="4"/>
    </row>
    <row r="31" spans="1:36" ht="15" customHeight="1" x14ac:dyDescent="0.2">
      <c r="A31" s="4"/>
      <c r="B31" s="529"/>
      <c r="C31" s="529"/>
      <c r="D31" s="561"/>
      <c r="E31" s="561"/>
      <c r="F31" s="561"/>
      <c r="G31" s="561"/>
      <c r="H31" s="561"/>
      <c r="I31" s="561"/>
      <c r="J31" s="561"/>
      <c r="K31" s="561"/>
      <c r="L31" s="561"/>
      <c r="M31" s="561"/>
      <c r="N31" s="207"/>
      <c r="O31" s="207"/>
      <c r="P31" s="302"/>
      <c r="Q31" s="529"/>
      <c r="R31" s="529"/>
      <c r="S31" s="529"/>
      <c r="T31" s="529"/>
      <c r="U31" s="529"/>
      <c r="V31" s="529"/>
      <c r="W31" s="302"/>
      <c r="X31" s="302"/>
      <c r="Y31" s="529"/>
      <c r="Z31" s="529"/>
      <c r="AA31" s="529"/>
      <c r="AB31" s="529"/>
      <c r="AC31" s="529"/>
      <c r="AD31" s="529"/>
      <c r="AE31" s="302"/>
      <c r="AF31" s="530"/>
      <c r="AG31" s="877"/>
      <c r="AH31" s="877"/>
      <c r="AI31" s="878"/>
      <c r="AJ31" s="4"/>
    </row>
    <row r="32" spans="1:36" ht="15" customHeight="1" x14ac:dyDescent="0.2">
      <c r="A32" s="4"/>
      <c r="B32" s="529"/>
      <c r="C32" s="529"/>
      <c r="D32" s="561"/>
      <c r="E32" s="561"/>
      <c r="F32" s="561"/>
      <c r="G32" s="561"/>
      <c r="H32" s="561"/>
      <c r="I32" s="561"/>
      <c r="J32" s="561"/>
      <c r="K32" s="561"/>
      <c r="L32" s="561"/>
      <c r="M32" s="561"/>
      <c r="N32" s="207"/>
      <c r="O32" s="207"/>
      <c r="P32" s="302"/>
      <c r="Q32" s="529"/>
      <c r="R32" s="529"/>
      <c r="S32" s="529"/>
      <c r="T32" s="529"/>
      <c r="U32" s="529"/>
      <c r="V32" s="529"/>
      <c r="W32" s="302"/>
      <c r="X32" s="302"/>
      <c r="Y32" s="529"/>
      <c r="Z32" s="529"/>
      <c r="AA32" s="529"/>
      <c r="AB32" s="529"/>
      <c r="AC32" s="529"/>
      <c r="AD32" s="529"/>
      <c r="AE32" s="302"/>
      <c r="AF32" s="530"/>
      <c r="AG32" s="877"/>
      <c r="AH32" s="877"/>
      <c r="AI32" s="878"/>
      <c r="AJ32" s="4"/>
    </row>
    <row r="33" spans="1:36" ht="15" customHeight="1" x14ac:dyDescent="0.2">
      <c r="A33" s="4"/>
      <c r="B33" s="529"/>
      <c r="C33" s="529"/>
      <c r="D33" s="561"/>
      <c r="E33" s="561"/>
      <c r="F33" s="561"/>
      <c r="G33" s="561"/>
      <c r="H33" s="561"/>
      <c r="I33" s="561"/>
      <c r="J33" s="561"/>
      <c r="K33" s="561"/>
      <c r="L33" s="561"/>
      <c r="M33" s="561"/>
      <c r="N33" s="207"/>
      <c r="O33" s="207"/>
      <c r="P33" s="302"/>
      <c r="Q33" s="529"/>
      <c r="R33" s="529"/>
      <c r="S33" s="529"/>
      <c r="T33" s="529"/>
      <c r="U33" s="529"/>
      <c r="V33" s="529"/>
      <c r="W33" s="302"/>
      <c r="X33" s="302"/>
      <c r="Y33" s="529"/>
      <c r="Z33" s="529"/>
      <c r="AA33" s="529"/>
      <c r="AB33" s="529"/>
      <c r="AC33" s="529"/>
      <c r="AD33" s="529"/>
      <c r="AE33" s="302"/>
      <c r="AF33" s="530"/>
      <c r="AG33" s="877"/>
      <c r="AH33" s="877"/>
      <c r="AI33" s="878"/>
      <c r="AJ33" s="4"/>
    </row>
    <row r="34" spans="1:36" ht="15" customHeight="1" x14ac:dyDescent="0.2">
      <c r="A34" s="4"/>
      <c r="B34" s="529"/>
      <c r="C34" s="529"/>
      <c r="D34" s="561"/>
      <c r="E34" s="561"/>
      <c r="F34" s="561"/>
      <c r="G34" s="561"/>
      <c r="H34" s="561"/>
      <c r="I34" s="561"/>
      <c r="J34" s="561"/>
      <c r="K34" s="561"/>
      <c r="L34" s="561"/>
      <c r="M34" s="561"/>
      <c r="N34" s="207"/>
      <c r="O34" s="207"/>
      <c r="P34" s="302"/>
      <c r="Q34" s="529"/>
      <c r="R34" s="529"/>
      <c r="S34" s="529"/>
      <c r="T34" s="529"/>
      <c r="U34" s="529"/>
      <c r="V34" s="529"/>
      <c r="W34" s="302"/>
      <c r="X34" s="302"/>
      <c r="Y34" s="529"/>
      <c r="Z34" s="529"/>
      <c r="AA34" s="529"/>
      <c r="AB34" s="529"/>
      <c r="AC34" s="529"/>
      <c r="AD34" s="529"/>
      <c r="AE34" s="302"/>
      <c r="AF34" s="530"/>
      <c r="AG34" s="877"/>
      <c r="AH34" s="877"/>
      <c r="AI34" s="878"/>
      <c r="AJ34" s="4"/>
    </row>
    <row r="35" spans="1:36" ht="15" customHeight="1" x14ac:dyDescent="0.2">
      <c r="A35" s="4"/>
      <c r="B35" s="529"/>
      <c r="C35" s="529"/>
      <c r="D35" s="561"/>
      <c r="E35" s="561"/>
      <c r="F35" s="561"/>
      <c r="G35" s="561"/>
      <c r="H35" s="561"/>
      <c r="I35" s="561"/>
      <c r="J35" s="561"/>
      <c r="K35" s="561"/>
      <c r="L35" s="561"/>
      <c r="M35" s="561"/>
      <c r="N35" s="207"/>
      <c r="O35" s="207"/>
      <c r="P35" s="302"/>
      <c r="Q35" s="529"/>
      <c r="R35" s="529"/>
      <c r="S35" s="529"/>
      <c r="T35" s="529"/>
      <c r="U35" s="529"/>
      <c r="V35" s="529"/>
      <c r="W35" s="302"/>
      <c r="X35" s="302"/>
      <c r="Y35" s="529"/>
      <c r="Z35" s="529"/>
      <c r="AA35" s="529"/>
      <c r="AB35" s="529"/>
      <c r="AC35" s="529"/>
      <c r="AD35" s="529"/>
      <c r="AE35" s="302"/>
      <c r="AF35" s="530"/>
      <c r="AG35" s="877"/>
      <c r="AH35" s="877"/>
      <c r="AI35" s="878"/>
      <c r="AJ35" s="4"/>
    </row>
    <row r="36" spans="1:36" ht="15" customHeight="1" x14ac:dyDescent="0.2">
      <c r="A36" s="4"/>
      <c r="B36" s="529"/>
      <c r="C36" s="529"/>
      <c r="D36" s="561"/>
      <c r="E36" s="561"/>
      <c r="F36" s="561"/>
      <c r="G36" s="561"/>
      <c r="H36" s="561"/>
      <c r="I36" s="561"/>
      <c r="J36" s="561"/>
      <c r="K36" s="561"/>
      <c r="L36" s="561"/>
      <c r="M36" s="561"/>
      <c r="N36" s="207"/>
      <c r="O36" s="207"/>
      <c r="P36" s="302"/>
      <c r="Q36" s="529"/>
      <c r="R36" s="529"/>
      <c r="S36" s="529"/>
      <c r="T36" s="529"/>
      <c r="U36" s="529"/>
      <c r="V36" s="529"/>
      <c r="W36" s="302"/>
      <c r="X36" s="302"/>
      <c r="Y36" s="529"/>
      <c r="Z36" s="529"/>
      <c r="AA36" s="529"/>
      <c r="AB36" s="529"/>
      <c r="AC36" s="529"/>
      <c r="AD36" s="529"/>
      <c r="AE36" s="302"/>
      <c r="AF36" s="530"/>
      <c r="AG36" s="877"/>
      <c r="AH36" s="877"/>
      <c r="AI36" s="878"/>
      <c r="AJ36" s="4"/>
    </row>
    <row r="37" spans="1:36" ht="15" customHeight="1" x14ac:dyDescent="0.2">
      <c r="A37" s="7"/>
      <c r="B37" s="529"/>
      <c r="C37" s="529"/>
      <c r="D37" s="561"/>
      <c r="E37" s="561"/>
      <c r="F37" s="561"/>
      <c r="G37" s="561"/>
      <c r="H37" s="561"/>
      <c r="I37" s="561"/>
      <c r="J37" s="561"/>
      <c r="K37" s="561"/>
      <c r="L37" s="561"/>
      <c r="M37" s="561"/>
      <c r="N37" s="207"/>
      <c r="O37" s="207"/>
      <c r="P37" s="302"/>
      <c r="Q37" s="529"/>
      <c r="R37" s="529"/>
      <c r="S37" s="529"/>
      <c r="T37" s="529"/>
      <c r="U37" s="529"/>
      <c r="V37" s="529"/>
      <c r="W37" s="302"/>
      <c r="X37" s="302"/>
      <c r="Y37" s="529"/>
      <c r="Z37" s="529"/>
      <c r="AA37" s="529"/>
      <c r="AB37" s="529"/>
      <c r="AC37" s="529"/>
      <c r="AD37" s="529"/>
      <c r="AE37" s="302"/>
      <c r="AF37" s="530"/>
      <c r="AG37" s="877"/>
      <c r="AH37" s="877"/>
      <c r="AI37" s="878"/>
      <c r="AJ37" s="4"/>
    </row>
    <row r="38" spans="1:36" x14ac:dyDescent="0.2">
      <c r="A38" s="2"/>
      <c r="B38" s="608" t="s">
        <v>502</v>
      </c>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4"/>
    </row>
    <row r="39" spans="1:36"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499"/>
      <c r="Q39" s="500"/>
      <c r="R39" s="359" t="s">
        <v>2</v>
      </c>
      <c r="S39" s="359"/>
      <c r="T39" s="359"/>
      <c r="U39" s="443"/>
      <c r="V39" s="444"/>
      <c r="W39" s="385" t="s">
        <v>354</v>
      </c>
      <c r="X39" s="357"/>
      <c r="Y39" s="357"/>
      <c r="Z39" s="381"/>
      <c r="AA39" s="443"/>
      <c r="AB39" s="445"/>
      <c r="AC39" s="359" t="s">
        <v>0</v>
      </c>
      <c r="AD39" s="359"/>
      <c r="AE39" s="440"/>
      <c r="AF39" s="441"/>
      <c r="AG39" s="441"/>
      <c r="AH39" s="441"/>
      <c r="AI39" s="442"/>
      <c r="AJ39" s="100" t="e" vm="1">
        <v>#VALUE!</v>
      </c>
    </row>
  </sheetData>
  <sheetProtection sheet="1" selectLockedCells="1"/>
  <mergeCells count="305">
    <mergeCell ref="AF4:AI6"/>
    <mergeCell ref="AF7:AI7"/>
    <mergeCell ref="AF8:AI8"/>
    <mergeCell ref="B36:C36"/>
    <mergeCell ref="D36:M36"/>
    <mergeCell ref="Q36:R36"/>
    <mergeCell ref="AC36:AD36"/>
    <mergeCell ref="S36:T36"/>
    <mergeCell ref="U36:V36"/>
    <mergeCell ref="Y36:Z36"/>
    <mergeCell ref="AF26:AI26"/>
    <mergeCell ref="AF27:AI27"/>
    <mergeCell ref="AF36:AI36"/>
    <mergeCell ref="AF30:AI30"/>
    <mergeCell ref="AF31:AI31"/>
    <mergeCell ref="AF32:AI32"/>
    <mergeCell ref="AF33:AI33"/>
    <mergeCell ref="AF34:AI34"/>
    <mergeCell ref="AF35:AI35"/>
    <mergeCell ref="AF20:AI20"/>
    <mergeCell ref="AF21:AI21"/>
    <mergeCell ref="AF22:AI22"/>
    <mergeCell ref="AF23:AI23"/>
    <mergeCell ref="AF24:AI24"/>
    <mergeCell ref="B38:AI38"/>
    <mergeCell ref="S37:T37"/>
    <mergeCell ref="U37:V37"/>
    <mergeCell ref="Y37:Z37"/>
    <mergeCell ref="AA37:AB37"/>
    <mergeCell ref="B37:C37"/>
    <mergeCell ref="AF9:AI9"/>
    <mergeCell ref="AF10:AI10"/>
    <mergeCell ref="AF11:AI11"/>
    <mergeCell ref="AF12:AI12"/>
    <mergeCell ref="AF28:AI28"/>
    <mergeCell ref="AF29:AI29"/>
    <mergeCell ref="AF13:AI13"/>
    <mergeCell ref="AF14:AI14"/>
    <mergeCell ref="AF15:AI15"/>
    <mergeCell ref="AF16:AI16"/>
    <mergeCell ref="AF25:AI25"/>
    <mergeCell ref="D37:M37"/>
    <mergeCell ref="B34:C34"/>
    <mergeCell ref="D34:M34"/>
    <mergeCell ref="Q34:R34"/>
    <mergeCell ref="B35:C35"/>
    <mergeCell ref="D35:M35"/>
    <mergeCell ref="Q35:R35"/>
    <mergeCell ref="Q37:R37"/>
    <mergeCell ref="AF17:AI17"/>
    <mergeCell ref="AF18:AI18"/>
    <mergeCell ref="AF19:AI19"/>
    <mergeCell ref="AF37:AI37"/>
    <mergeCell ref="S33:T33"/>
    <mergeCell ref="U33:V33"/>
    <mergeCell ref="Y33:Z33"/>
    <mergeCell ref="AA33:AB33"/>
    <mergeCell ref="U34:V34"/>
    <mergeCell ref="Y34:Z34"/>
    <mergeCell ref="S34:T34"/>
    <mergeCell ref="AA36:AB36"/>
    <mergeCell ref="S35:T35"/>
    <mergeCell ref="AC24:AD24"/>
    <mergeCell ref="Q23:R23"/>
    <mergeCell ref="Q24:R24"/>
    <mergeCell ref="Q25:R25"/>
    <mergeCell ref="U28:V28"/>
    <mergeCell ref="Y28:Z28"/>
    <mergeCell ref="AA28:AB28"/>
    <mergeCell ref="AC28:AD28"/>
    <mergeCell ref="Q28:R28"/>
    <mergeCell ref="Q21:R21"/>
    <mergeCell ref="S7:T7"/>
    <mergeCell ref="D4:M6"/>
    <mergeCell ref="Q7:R7"/>
    <mergeCell ref="Q4:R6"/>
    <mergeCell ref="N4:N6"/>
    <mergeCell ref="B33:C33"/>
    <mergeCell ref="D33:M33"/>
    <mergeCell ref="Q33:R33"/>
    <mergeCell ref="B19:C19"/>
    <mergeCell ref="B24:C24"/>
    <mergeCell ref="B25:C25"/>
    <mergeCell ref="B20:C20"/>
    <mergeCell ref="B21:C21"/>
    <mergeCell ref="B22:C22"/>
    <mergeCell ref="B23:C23"/>
    <mergeCell ref="Q8:R8"/>
    <mergeCell ref="Q10:R10"/>
    <mergeCell ref="Q11:R11"/>
    <mergeCell ref="Q9:R9"/>
    <mergeCell ref="B10:C10"/>
    <mergeCell ref="B11:C11"/>
    <mergeCell ref="D10:M10"/>
    <mergeCell ref="D11:M11"/>
    <mergeCell ref="B7:C7"/>
    <mergeCell ref="AE4:AE6"/>
    <mergeCell ref="W4:W6"/>
    <mergeCell ref="Y4:Z6"/>
    <mergeCell ref="AA4:AB6"/>
    <mergeCell ref="X4:X6"/>
    <mergeCell ref="AC4:AD6"/>
    <mergeCell ref="S4:T6"/>
    <mergeCell ref="U4:V6"/>
    <mergeCell ref="B4:C6"/>
    <mergeCell ref="P4:P6"/>
    <mergeCell ref="O4:O6"/>
    <mergeCell ref="B8:C8"/>
    <mergeCell ref="B9:C9"/>
    <mergeCell ref="D7:M7"/>
    <mergeCell ref="D8:M8"/>
    <mergeCell ref="D9:M9"/>
    <mergeCell ref="AE39:AI39"/>
    <mergeCell ref="A39:C39"/>
    <mergeCell ref="D39:G39"/>
    <mergeCell ref="M39:Q39"/>
    <mergeCell ref="AC39:AD39"/>
    <mergeCell ref="H39:L39"/>
    <mergeCell ref="R39:T39"/>
    <mergeCell ref="U39:V39"/>
    <mergeCell ref="W39:Z39"/>
    <mergeCell ref="AA39:AB39"/>
    <mergeCell ref="B12:C12"/>
    <mergeCell ref="Q12:R12"/>
    <mergeCell ref="B13:C13"/>
    <mergeCell ref="B14:C14"/>
    <mergeCell ref="B15:C15"/>
    <mergeCell ref="B16:C16"/>
    <mergeCell ref="Q13:R13"/>
    <mergeCell ref="Q14:R14"/>
    <mergeCell ref="Q15:R15"/>
    <mergeCell ref="D12:M12"/>
    <mergeCell ref="D13:M13"/>
    <mergeCell ref="Q27:R27"/>
    <mergeCell ref="S17:T17"/>
    <mergeCell ref="D30:M30"/>
    <mergeCell ref="Q16:R16"/>
    <mergeCell ref="Q19:R19"/>
    <mergeCell ref="Q20:R20"/>
    <mergeCell ref="U18:V18"/>
    <mergeCell ref="U12:V12"/>
    <mergeCell ref="S14:T14"/>
    <mergeCell ref="S15:T15"/>
    <mergeCell ref="D14:M14"/>
    <mergeCell ref="D15:M15"/>
    <mergeCell ref="D16:M16"/>
    <mergeCell ref="D25:M25"/>
    <mergeCell ref="D21:M21"/>
    <mergeCell ref="Q26:R26"/>
    <mergeCell ref="S26:T26"/>
    <mergeCell ref="D22:M22"/>
    <mergeCell ref="D23:M23"/>
    <mergeCell ref="U13:V13"/>
    <mergeCell ref="U14:V14"/>
    <mergeCell ref="U15:V15"/>
    <mergeCell ref="B17:C17"/>
    <mergeCell ref="B18:C18"/>
    <mergeCell ref="B30:C30"/>
    <mergeCell ref="Q22:R22"/>
    <mergeCell ref="Q17:R17"/>
    <mergeCell ref="Q18:R18"/>
    <mergeCell ref="U29:V29"/>
    <mergeCell ref="S30:T30"/>
    <mergeCell ref="U30:V30"/>
    <mergeCell ref="Q29:R29"/>
    <mergeCell ref="S29:T29"/>
    <mergeCell ref="D18:M18"/>
    <mergeCell ref="D19:M19"/>
    <mergeCell ref="D20:M20"/>
    <mergeCell ref="D17:M17"/>
    <mergeCell ref="D24:M24"/>
    <mergeCell ref="Y18:Z18"/>
    <mergeCell ref="S11:T11"/>
    <mergeCell ref="S12:T12"/>
    <mergeCell ref="U35:V35"/>
    <mergeCell ref="Y35:Z35"/>
    <mergeCell ref="U32:V32"/>
    <mergeCell ref="Y32:Z32"/>
    <mergeCell ref="Y31:Z31"/>
    <mergeCell ref="Y21:Z21"/>
    <mergeCell ref="Y24:Z24"/>
    <mergeCell ref="Y20:Z20"/>
    <mergeCell ref="U26:V26"/>
    <mergeCell ref="Y26:Z26"/>
    <mergeCell ref="U11:V11"/>
    <mergeCell ref="AA12:AB12"/>
    <mergeCell ref="AA8:AB8"/>
    <mergeCell ref="Y9:Z9"/>
    <mergeCell ref="AA9:AB9"/>
    <mergeCell ref="Y15:Z15"/>
    <mergeCell ref="Y17:Z17"/>
    <mergeCell ref="Y8:Z8"/>
    <mergeCell ref="Y14:Z14"/>
    <mergeCell ref="Y11:Z11"/>
    <mergeCell ref="Y10:Z10"/>
    <mergeCell ref="Y13:Z13"/>
    <mergeCell ref="Y16:Z16"/>
    <mergeCell ref="U7:V7"/>
    <mergeCell ref="U8:V8"/>
    <mergeCell ref="U9:V9"/>
    <mergeCell ref="AA7:AB7"/>
    <mergeCell ref="AC15:AD15"/>
    <mergeCell ref="Y25:Z25"/>
    <mergeCell ref="AA25:AB25"/>
    <mergeCell ref="Y22:Z22"/>
    <mergeCell ref="AA22:AB22"/>
    <mergeCell ref="Y23:Z23"/>
    <mergeCell ref="AA11:AB11"/>
    <mergeCell ref="Y12:Z12"/>
    <mergeCell ref="AC7:AD7"/>
    <mergeCell ref="AC8:AD8"/>
    <mergeCell ref="AC9:AD9"/>
    <mergeCell ref="AC10:AD10"/>
    <mergeCell ref="AA21:AB21"/>
    <mergeCell ref="AC23:AD23"/>
    <mergeCell ref="AC16:AD16"/>
    <mergeCell ref="AC17:AD17"/>
    <mergeCell ref="AA14:AB14"/>
    <mergeCell ref="AA15:AB15"/>
    <mergeCell ref="AA10:AB10"/>
    <mergeCell ref="Y7:Z7"/>
    <mergeCell ref="S8:T8"/>
    <mergeCell ref="S9:T9"/>
    <mergeCell ref="S10:T10"/>
    <mergeCell ref="S13:T13"/>
    <mergeCell ref="U24:V24"/>
    <mergeCell ref="S25:T25"/>
    <mergeCell ref="U25:V25"/>
    <mergeCell ref="U21:V21"/>
    <mergeCell ref="U22:V22"/>
    <mergeCell ref="S23:T23"/>
    <mergeCell ref="U23:V23"/>
    <mergeCell ref="U19:V19"/>
    <mergeCell ref="U20:V20"/>
    <mergeCell ref="U16:V16"/>
    <mergeCell ref="U17:V17"/>
    <mergeCell ref="S22:T22"/>
    <mergeCell ref="S16:T16"/>
    <mergeCell ref="S18:T18"/>
    <mergeCell ref="S21:T21"/>
    <mergeCell ref="S24:T24"/>
    <mergeCell ref="S19:T19"/>
    <mergeCell ref="S20:T20"/>
    <mergeCell ref="U10:V10"/>
    <mergeCell ref="AA26:AB26"/>
    <mergeCell ref="AC25:AD25"/>
    <mergeCell ref="AC26:AD26"/>
    <mergeCell ref="Y27:Z27"/>
    <mergeCell ref="AA27:AB27"/>
    <mergeCell ref="AC27:AD27"/>
    <mergeCell ref="AC11:AD11"/>
    <mergeCell ref="AC12:AD12"/>
    <mergeCell ref="AC13:AD13"/>
    <mergeCell ref="AC14:AD14"/>
    <mergeCell ref="AA23:AB23"/>
    <mergeCell ref="AA19:AB19"/>
    <mergeCell ref="AA20:AB20"/>
    <mergeCell ref="AA16:AB16"/>
    <mergeCell ref="AA17:AB17"/>
    <mergeCell ref="AA18:AB18"/>
    <mergeCell ref="AA13:AB13"/>
    <mergeCell ref="AC18:AD18"/>
    <mergeCell ref="AC19:AD19"/>
    <mergeCell ref="AC20:AD20"/>
    <mergeCell ref="AC21:AD21"/>
    <mergeCell ref="AC22:AD22"/>
    <mergeCell ref="Y19:Z19"/>
    <mergeCell ref="AA24:AB24"/>
    <mergeCell ref="AC37:AD37"/>
    <mergeCell ref="AC33:AD33"/>
    <mergeCell ref="AC34:AD34"/>
    <mergeCell ref="AC35:AD35"/>
    <mergeCell ref="AA29:AB29"/>
    <mergeCell ref="AC29:AD29"/>
    <mergeCell ref="AC32:AD32"/>
    <mergeCell ref="AC30:AD30"/>
    <mergeCell ref="AA34:AB34"/>
    <mergeCell ref="AC31:AD31"/>
    <mergeCell ref="AA32:AB32"/>
    <mergeCell ref="AA35:AB35"/>
    <mergeCell ref="AA31:AB31"/>
    <mergeCell ref="AA30:AB30"/>
    <mergeCell ref="Q32:R32"/>
    <mergeCell ref="B27:C27"/>
    <mergeCell ref="D27:M27"/>
    <mergeCell ref="B32:C32"/>
    <mergeCell ref="D32:M32"/>
    <mergeCell ref="S32:T32"/>
    <mergeCell ref="Y29:Z29"/>
    <mergeCell ref="S28:T28"/>
    <mergeCell ref="B26:C26"/>
    <mergeCell ref="D26:M26"/>
    <mergeCell ref="D31:M31"/>
    <mergeCell ref="B31:C31"/>
    <mergeCell ref="B28:C28"/>
    <mergeCell ref="D28:M28"/>
    <mergeCell ref="Q30:R30"/>
    <mergeCell ref="B29:C29"/>
    <mergeCell ref="D29:M29"/>
    <mergeCell ref="Q31:R31"/>
    <mergeCell ref="S31:T31"/>
    <mergeCell ref="Y30:Z30"/>
    <mergeCell ref="U31:V31"/>
    <mergeCell ref="S27:T27"/>
    <mergeCell ref="U27:V27"/>
  </mergeCells>
  <phoneticPr fontId="5" type="noConversion"/>
  <conditionalFormatting sqref="D39:G39 M39:Q39">
    <cfRule type="cellIs" dxfId="127" priority="7" stopIfTrue="1" operator="equal">
      <formula>0</formula>
    </cfRule>
  </conditionalFormatting>
  <conditionalFormatting sqref="P7:P37">
    <cfRule type="containsText" dxfId="126" priority="5" operator="containsText" text="N">
      <formula>NOT(ISERROR(SEARCH("N",P7)))</formula>
    </cfRule>
    <cfRule type="containsBlanks" dxfId="125" priority="6">
      <formula>LEN(TRIM(P7))=0</formula>
    </cfRule>
  </conditionalFormatting>
  <conditionalFormatting sqref="W7:X37">
    <cfRule type="containsText" dxfId="124" priority="3" operator="containsText" text="N">
      <formula>NOT(ISERROR(SEARCH("N",W7)))</formula>
    </cfRule>
    <cfRule type="containsBlanks" dxfId="123" priority="4">
      <formula>LEN(TRIM(W7))=0</formula>
    </cfRule>
  </conditionalFormatting>
  <conditionalFormatting sqref="AE7:AE37">
    <cfRule type="containsText" dxfId="122" priority="1" operator="containsText" text="N">
      <formula>NOT(ISERROR(SEARCH("N",AE7)))</formula>
    </cfRule>
    <cfRule type="containsBlanks" dxfId="121" priority="2">
      <formula>LEN(TRIM(AE7))=0</formula>
    </cfRule>
  </conditionalFormatting>
  <dataValidations disablePrompts="1" count="1">
    <dataValidation type="list" allowBlank="1" showInputMessage="1" showErrorMessage="1" sqref="P7:P37 W7:X37 AE7:AE37" xr:uid="{AF046538-C2AF-4C41-824D-DA883ED5BDEB}">
      <formula1>$AL$1:$AL$2</formula1>
    </dataValidation>
  </dataValidations>
  <hyperlinks>
    <hyperlink ref="AJ39" location="'Form II(a)'!AC19" display="i" xr:uid="{00000000-0004-0000-2B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XVIII(e)</oddFooter>
  </headerFooter>
  <legacyDrawing r:id="rId2"/>
  <legacyDrawingHF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4">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560</v>
      </c>
    </row>
    <row r="2" spans="1:38" ht="15.75" x14ac:dyDescent="0.25">
      <c r="A2" s="5" t="s">
        <v>695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96" t="s">
        <v>79</v>
      </c>
      <c r="C4" s="887"/>
      <c r="D4" s="467" t="s">
        <v>80</v>
      </c>
      <c r="E4" s="467"/>
      <c r="F4" s="467"/>
      <c r="G4" s="467"/>
      <c r="H4" s="467"/>
      <c r="I4" s="467"/>
      <c r="J4" s="881"/>
      <c r="K4" s="881"/>
      <c r="L4" s="881"/>
      <c r="M4" s="881"/>
      <c r="N4" s="611" t="s">
        <v>482</v>
      </c>
      <c r="O4" s="611" t="s">
        <v>505</v>
      </c>
      <c r="P4" s="496" t="s">
        <v>81</v>
      </c>
      <c r="Q4" s="496" t="s">
        <v>82</v>
      </c>
      <c r="R4" s="887"/>
      <c r="S4" s="496" t="s">
        <v>83</v>
      </c>
      <c r="T4" s="887"/>
      <c r="U4" s="496" t="s">
        <v>84</v>
      </c>
      <c r="V4" s="887"/>
      <c r="W4" s="496" t="s">
        <v>85</v>
      </c>
      <c r="X4" s="496" t="s">
        <v>86</v>
      </c>
      <c r="Y4" s="496" t="s">
        <v>87</v>
      </c>
      <c r="Z4" s="496"/>
      <c r="AA4" s="496" t="s">
        <v>88</v>
      </c>
      <c r="AB4" s="496"/>
      <c r="AC4" s="496" t="s">
        <v>89</v>
      </c>
      <c r="AD4" s="496"/>
      <c r="AE4" s="496" t="s">
        <v>90</v>
      </c>
      <c r="AF4" s="469" t="s">
        <v>91</v>
      </c>
      <c r="AG4" s="888"/>
      <c r="AH4" s="888"/>
      <c r="AI4" s="889"/>
      <c r="AJ4" s="4"/>
    </row>
    <row r="5" spans="1:38" x14ac:dyDescent="0.2">
      <c r="A5" s="4"/>
      <c r="B5" s="496"/>
      <c r="C5" s="887"/>
      <c r="D5" s="467"/>
      <c r="E5" s="467"/>
      <c r="F5" s="467"/>
      <c r="G5" s="467"/>
      <c r="H5" s="467"/>
      <c r="I5" s="467"/>
      <c r="J5" s="881"/>
      <c r="K5" s="881"/>
      <c r="L5" s="881"/>
      <c r="M5" s="881"/>
      <c r="N5" s="729"/>
      <c r="O5" s="879"/>
      <c r="P5" s="496"/>
      <c r="Q5" s="496"/>
      <c r="R5" s="887"/>
      <c r="S5" s="496"/>
      <c r="T5" s="887"/>
      <c r="U5" s="496"/>
      <c r="V5" s="887"/>
      <c r="W5" s="468"/>
      <c r="X5" s="468"/>
      <c r="Y5" s="496"/>
      <c r="Z5" s="496"/>
      <c r="AA5" s="496"/>
      <c r="AB5" s="496"/>
      <c r="AC5" s="496"/>
      <c r="AD5" s="496"/>
      <c r="AE5" s="496"/>
      <c r="AF5" s="473"/>
      <c r="AG5" s="474"/>
      <c r="AH5" s="474"/>
      <c r="AI5" s="475"/>
      <c r="AJ5" s="4"/>
    </row>
    <row r="6" spans="1:38" ht="15" customHeight="1" x14ac:dyDescent="0.2">
      <c r="A6" s="4"/>
      <c r="B6" s="496"/>
      <c r="C6" s="887"/>
      <c r="D6" s="467"/>
      <c r="E6" s="467"/>
      <c r="F6" s="467"/>
      <c r="G6" s="467"/>
      <c r="H6" s="467"/>
      <c r="I6" s="467"/>
      <c r="J6" s="881"/>
      <c r="K6" s="881"/>
      <c r="L6" s="881"/>
      <c r="M6" s="881"/>
      <c r="N6" s="730"/>
      <c r="O6" s="880"/>
      <c r="P6" s="496"/>
      <c r="Q6" s="496"/>
      <c r="R6" s="887"/>
      <c r="S6" s="496"/>
      <c r="T6" s="887"/>
      <c r="U6" s="496"/>
      <c r="V6" s="887"/>
      <c r="W6" s="468"/>
      <c r="X6" s="468"/>
      <c r="Y6" s="496"/>
      <c r="Z6" s="496"/>
      <c r="AA6" s="496"/>
      <c r="AB6" s="496"/>
      <c r="AC6" s="496"/>
      <c r="AD6" s="496"/>
      <c r="AE6" s="496"/>
      <c r="AF6" s="476"/>
      <c r="AG6" s="477"/>
      <c r="AH6" s="477"/>
      <c r="AI6" s="478"/>
      <c r="AJ6" s="4"/>
    </row>
    <row r="7" spans="1:38" ht="15" customHeight="1" x14ac:dyDescent="0.2">
      <c r="A7" s="4"/>
      <c r="B7" s="529"/>
      <c r="C7" s="529"/>
      <c r="D7" s="561"/>
      <c r="E7" s="561"/>
      <c r="F7" s="561"/>
      <c r="G7" s="561"/>
      <c r="H7" s="561"/>
      <c r="I7" s="561"/>
      <c r="J7" s="561"/>
      <c r="K7" s="561"/>
      <c r="L7" s="561"/>
      <c r="M7" s="561"/>
      <c r="N7" s="207"/>
      <c r="O7" s="207"/>
      <c r="P7" s="302"/>
      <c r="Q7" s="529"/>
      <c r="R7" s="529"/>
      <c r="S7" s="529"/>
      <c r="T7" s="529"/>
      <c r="U7" s="529"/>
      <c r="V7" s="529"/>
      <c r="W7" s="302"/>
      <c r="X7" s="302"/>
      <c r="Y7" s="529"/>
      <c r="Z7" s="529"/>
      <c r="AA7" s="529"/>
      <c r="AB7" s="529"/>
      <c r="AC7" s="529"/>
      <c r="AD7" s="529"/>
      <c r="AE7" s="302"/>
      <c r="AF7" s="530"/>
      <c r="AG7" s="877"/>
      <c r="AH7" s="877"/>
      <c r="AI7" s="878"/>
      <c r="AJ7" s="4"/>
    </row>
    <row r="8" spans="1:38" ht="15" customHeight="1" x14ac:dyDescent="0.2">
      <c r="A8" s="4"/>
      <c r="B8" s="529"/>
      <c r="C8" s="529"/>
      <c r="D8" s="561"/>
      <c r="E8" s="561"/>
      <c r="F8" s="561"/>
      <c r="G8" s="561"/>
      <c r="H8" s="561"/>
      <c r="I8" s="561"/>
      <c r="J8" s="561"/>
      <c r="K8" s="561"/>
      <c r="L8" s="561"/>
      <c r="M8" s="561"/>
      <c r="N8" s="207"/>
      <c r="O8" s="207"/>
      <c r="P8" s="302"/>
      <c r="Q8" s="529"/>
      <c r="R8" s="529"/>
      <c r="S8" s="529"/>
      <c r="T8" s="529"/>
      <c r="U8" s="529"/>
      <c r="V8" s="529"/>
      <c r="W8" s="302"/>
      <c r="X8" s="302"/>
      <c r="Y8" s="529"/>
      <c r="Z8" s="529"/>
      <c r="AA8" s="529"/>
      <c r="AB8" s="529"/>
      <c r="AC8" s="529"/>
      <c r="AD8" s="529"/>
      <c r="AE8" s="302"/>
      <c r="AF8" s="530"/>
      <c r="AG8" s="877"/>
      <c r="AH8" s="877"/>
      <c r="AI8" s="878"/>
      <c r="AJ8" s="4"/>
    </row>
    <row r="9" spans="1:38" ht="15" customHeight="1" x14ac:dyDescent="0.2">
      <c r="A9" s="4"/>
      <c r="B9" s="529"/>
      <c r="C9" s="529"/>
      <c r="D9" s="561"/>
      <c r="E9" s="561"/>
      <c r="F9" s="561"/>
      <c r="G9" s="561"/>
      <c r="H9" s="561"/>
      <c r="I9" s="561"/>
      <c r="J9" s="561"/>
      <c r="K9" s="561"/>
      <c r="L9" s="561"/>
      <c r="M9" s="561"/>
      <c r="N9" s="207"/>
      <c r="O9" s="207"/>
      <c r="P9" s="302"/>
      <c r="Q9" s="529"/>
      <c r="R9" s="529"/>
      <c r="S9" s="529"/>
      <c r="T9" s="529"/>
      <c r="U9" s="529"/>
      <c r="V9" s="529"/>
      <c r="W9" s="302"/>
      <c r="X9" s="302"/>
      <c r="Y9" s="529"/>
      <c r="Z9" s="529"/>
      <c r="AA9" s="529"/>
      <c r="AB9" s="529"/>
      <c r="AC9" s="529"/>
      <c r="AD9" s="529"/>
      <c r="AE9" s="302"/>
      <c r="AF9" s="530"/>
      <c r="AG9" s="877"/>
      <c r="AH9" s="877"/>
      <c r="AI9" s="878"/>
      <c r="AJ9" s="4"/>
    </row>
    <row r="10" spans="1:38" ht="15" customHeight="1" x14ac:dyDescent="0.2">
      <c r="A10" s="4"/>
      <c r="B10" s="529"/>
      <c r="C10" s="529"/>
      <c r="D10" s="561"/>
      <c r="E10" s="561"/>
      <c r="F10" s="561"/>
      <c r="G10" s="561"/>
      <c r="H10" s="561"/>
      <c r="I10" s="561"/>
      <c r="J10" s="561"/>
      <c r="K10" s="561"/>
      <c r="L10" s="561"/>
      <c r="M10" s="561"/>
      <c r="N10" s="207"/>
      <c r="O10" s="207"/>
      <c r="P10" s="302"/>
      <c r="Q10" s="529"/>
      <c r="R10" s="529"/>
      <c r="S10" s="529"/>
      <c r="T10" s="529"/>
      <c r="U10" s="529"/>
      <c r="V10" s="529"/>
      <c r="W10" s="302"/>
      <c r="X10" s="302"/>
      <c r="Y10" s="529"/>
      <c r="Z10" s="529"/>
      <c r="AA10" s="529"/>
      <c r="AB10" s="529"/>
      <c r="AC10" s="529"/>
      <c r="AD10" s="529"/>
      <c r="AE10" s="302"/>
      <c r="AF10" s="530"/>
      <c r="AG10" s="877"/>
      <c r="AH10" s="877"/>
      <c r="AI10" s="878"/>
      <c r="AJ10" s="4"/>
    </row>
    <row r="11" spans="1:38" ht="15" customHeight="1" x14ac:dyDescent="0.2">
      <c r="A11" s="4"/>
      <c r="B11" s="529"/>
      <c r="C11" s="529"/>
      <c r="D11" s="561"/>
      <c r="E11" s="561"/>
      <c r="F11" s="561"/>
      <c r="G11" s="561"/>
      <c r="H11" s="561"/>
      <c r="I11" s="561"/>
      <c r="J11" s="561"/>
      <c r="K11" s="561"/>
      <c r="L11" s="561"/>
      <c r="M11" s="561"/>
      <c r="N11" s="207"/>
      <c r="O11" s="207"/>
      <c r="P11" s="302"/>
      <c r="Q11" s="529"/>
      <c r="R11" s="529"/>
      <c r="S11" s="529"/>
      <c r="T11" s="529"/>
      <c r="U11" s="529"/>
      <c r="V11" s="529"/>
      <c r="W11" s="302"/>
      <c r="X11" s="302"/>
      <c r="Y11" s="529"/>
      <c r="Z11" s="529"/>
      <c r="AA11" s="529"/>
      <c r="AB11" s="529"/>
      <c r="AC11" s="529"/>
      <c r="AD11" s="529"/>
      <c r="AE11" s="302"/>
      <c r="AF11" s="530"/>
      <c r="AG11" s="877"/>
      <c r="AH11" s="877"/>
      <c r="AI11" s="878"/>
      <c r="AJ11" s="4"/>
    </row>
    <row r="12" spans="1:38" ht="15" customHeight="1" x14ac:dyDescent="0.2">
      <c r="A12" s="4"/>
      <c r="B12" s="529"/>
      <c r="C12" s="529"/>
      <c r="D12" s="561"/>
      <c r="E12" s="561"/>
      <c r="F12" s="561"/>
      <c r="G12" s="561"/>
      <c r="H12" s="561"/>
      <c r="I12" s="561"/>
      <c r="J12" s="561"/>
      <c r="K12" s="561"/>
      <c r="L12" s="561"/>
      <c r="M12" s="561"/>
      <c r="N12" s="207"/>
      <c r="O12" s="207"/>
      <c r="P12" s="302"/>
      <c r="Q12" s="529"/>
      <c r="R12" s="529"/>
      <c r="S12" s="529"/>
      <c r="T12" s="529"/>
      <c r="U12" s="529"/>
      <c r="V12" s="529"/>
      <c r="W12" s="302"/>
      <c r="X12" s="302"/>
      <c r="Y12" s="529"/>
      <c r="Z12" s="529"/>
      <c r="AA12" s="529"/>
      <c r="AB12" s="529"/>
      <c r="AC12" s="529"/>
      <c r="AD12" s="529"/>
      <c r="AE12" s="302"/>
      <c r="AF12" s="530"/>
      <c r="AG12" s="877"/>
      <c r="AH12" s="877"/>
      <c r="AI12" s="878"/>
      <c r="AJ12" s="4"/>
    </row>
    <row r="13" spans="1:38" ht="15" customHeight="1" x14ac:dyDescent="0.2">
      <c r="A13" s="4"/>
      <c r="B13" s="529"/>
      <c r="C13" s="529"/>
      <c r="D13" s="561"/>
      <c r="E13" s="561"/>
      <c r="F13" s="561"/>
      <c r="G13" s="561"/>
      <c r="H13" s="561"/>
      <c r="I13" s="561"/>
      <c r="J13" s="561"/>
      <c r="K13" s="561"/>
      <c r="L13" s="561"/>
      <c r="M13" s="561"/>
      <c r="N13" s="207"/>
      <c r="O13" s="207"/>
      <c r="P13" s="302"/>
      <c r="Q13" s="529"/>
      <c r="R13" s="529"/>
      <c r="S13" s="529"/>
      <c r="T13" s="529"/>
      <c r="U13" s="529"/>
      <c r="V13" s="529"/>
      <c r="W13" s="302"/>
      <c r="X13" s="302"/>
      <c r="Y13" s="529"/>
      <c r="Z13" s="529"/>
      <c r="AA13" s="529"/>
      <c r="AB13" s="529"/>
      <c r="AC13" s="529"/>
      <c r="AD13" s="529"/>
      <c r="AE13" s="302"/>
      <c r="AF13" s="530"/>
      <c r="AG13" s="877"/>
      <c r="AH13" s="877"/>
      <c r="AI13" s="878"/>
      <c r="AJ13" s="4"/>
    </row>
    <row r="14" spans="1:38" ht="15" customHeight="1" x14ac:dyDescent="0.2">
      <c r="A14" s="4"/>
      <c r="B14" s="529"/>
      <c r="C14" s="529"/>
      <c r="D14" s="561"/>
      <c r="E14" s="561"/>
      <c r="F14" s="561"/>
      <c r="G14" s="561"/>
      <c r="H14" s="561"/>
      <c r="I14" s="561"/>
      <c r="J14" s="561"/>
      <c r="K14" s="561"/>
      <c r="L14" s="561"/>
      <c r="M14" s="561"/>
      <c r="N14" s="207"/>
      <c r="O14" s="207"/>
      <c r="P14" s="302"/>
      <c r="Q14" s="529"/>
      <c r="R14" s="529"/>
      <c r="S14" s="529"/>
      <c r="T14" s="529"/>
      <c r="U14" s="529"/>
      <c r="V14" s="529"/>
      <c r="W14" s="302"/>
      <c r="X14" s="302"/>
      <c r="Y14" s="529"/>
      <c r="Z14" s="529"/>
      <c r="AA14" s="529"/>
      <c r="AB14" s="529"/>
      <c r="AC14" s="529"/>
      <c r="AD14" s="529"/>
      <c r="AE14" s="302"/>
      <c r="AF14" s="530"/>
      <c r="AG14" s="877"/>
      <c r="AH14" s="877"/>
      <c r="AI14" s="878"/>
      <c r="AJ14" s="4"/>
    </row>
    <row r="15" spans="1:38" ht="15" customHeight="1" x14ac:dyDescent="0.2">
      <c r="A15" s="4"/>
      <c r="B15" s="529"/>
      <c r="C15" s="529"/>
      <c r="D15" s="561"/>
      <c r="E15" s="561"/>
      <c r="F15" s="561"/>
      <c r="G15" s="561"/>
      <c r="H15" s="561"/>
      <c r="I15" s="561"/>
      <c r="J15" s="561"/>
      <c r="K15" s="561"/>
      <c r="L15" s="561"/>
      <c r="M15" s="561"/>
      <c r="N15" s="207"/>
      <c r="O15" s="207"/>
      <c r="P15" s="302"/>
      <c r="Q15" s="529"/>
      <c r="R15" s="529"/>
      <c r="S15" s="529"/>
      <c r="T15" s="529"/>
      <c r="U15" s="529"/>
      <c r="V15" s="529"/>
      <c r="W15" s="302"/>
      <c r="X15" s="302"/>
      <c r="Y15" s="529"/>
      <c r="Z15" s="529"/>
      <c r="AA15" s="529"/>
      <c r="AB15" s="529"/>
      <c r="AC15" s="529"/>
      <c r="AD15" s="529"/>
      <c r="AE15" s="302"/>
      <c r="AF15" s="530"/>
      <c r="AG15" s="877"/>
      <c r="AH15" s="877"/>
      <c r="AI15" s="878"/>
      <c r="AJ15" s="4"/>
    </row>
    <row r="16" spans="1:38" ht="15" customHeight="1" x14ac:dyDescent="0.2">
      <c r="A16" s="4"/>
      <c r="B16" s="529"/>
      <c r="C16" s="529"/>
      <c r="D16" s="561"/>
      <c r="E16" s="561"/>
      <c r="F16" s="561"/>
      <c r="G16" s="561"/>
      <c r="H16" s="561"/>
      <c r="I16" s="561"/>
      <c r="J16" s="561"/>
      <c r="K16" s="561"/>
      <c r="L16" s="561"/>
      <c r="M16" s="561"/>
      <c r="N16" s="207"/>
      <c r="O16" s="207"/>
      <c r="P16" s="302"/>
      <c r="Q16" s="529"/>
      <c r="R16" s="529"/>
      <c r="S16" s="529"/>
      <c r="T16" s="529"/>
      <c r="U16" s="529"/>
      <c r="V16" s="529"/>
      <c r="W16" s="302"/>
      <c r="X16" s="302"/>
      <c r="Y16" s="529"/>
      <c r="Z16" s="529"/>
      <c r="AA16" s="529"/>
      <c r="AB16" s="529"/>
      <c r="AC16" s="529"/>
      <c r="AD16" s="529"/>
      <c r="AE16" s="302"/>
      <c r="AF16" s="530"/>
      <c r="AG16" s="877"/>
      <c r="AH16" s="877"/>
      <c r="AI16" s="878"/>
      <c r="AJ16" s="4"/>
    </row>
    <row r="17" spans="1:36" ht="15" customHeight="1" x14ac:dyDescent="0.2">
      <c r="A17" s="4"/>
      <c r="B17" s="529"/>
      <c r="C17" s="529"/>
      <c r="D17" s="561"/>
      <c r="E17" s="561"/>
      <c r="F17" s="561"/>
      <c r="G17" s="561"/>
      <c r="H17" s="561"/>
      <c r="I17" s="561"/>
      <c r="J17" s="561"/>
      <c r="K17" s="561"/>
      <c r="L17" s="561"/>
      <c r="M17" s="561"/>
      <c r="N17" s="207"/>
      <c r="O17" s="207"/>
      <c r="P17" s="302"/>
      <c r="Q17" s="529"/>
      <c r="R17" s="529"/>
      <c r="S17" s="529"/>
      <c r="T17" s="529"/>
      <c r="U17" s="529"/>
      <c r="V17" s="529"/>
      <c r="W17" s="302"/>
      <c r="X17" s="302"/>
      <c r="Y17" s="529"/>
      <c r="Z17" s="529"/>
      <c r="AA17" s="529"/>
      <c r="AB17" s="529"/>
      <c r="AC17" s="529"/>
      <c r="AD17" s="529"/>
      <c r="AE17" s="302"/>
      <c r="AF17" s="530"/>
      <c r="AG17" s="877"/>
      <c r="AH17" s="877"/>
      <c r="AI17" s="878"/>
      <c r="AJ17" s="4"/>
    </row>
    <row r="18" spans="1:36" ht="15" customHeight="1" x14ac:dyDescent="0.2">
      <c r="A18" s="4"/>
      <c r="B18" s="529"/>
      <c r="C18" s="529"/>
      <c r="D18" s="561"/>
      <c r="E18" s="561"/>
      <c r="F18" s="561"/>
      <c r="G18" s="561"/>
      <c r="H18" s="561"/>
      <c r="I18" s="561"/>
      <c r="J18" s="561"/>
      <c r="K18" s="561"/>
      <c r="L18" s="561"/>
      <c r="M18" s="561"/>
      <c r="N18" s="207"/>
      <c r="O18" s="207"/>
      <c r="P18" s="302"/>
      <c r="Q18" s="529"/>
      <c r="R18" s="529"/>
      <c r="S18" s="529"/>
      <c r="T18" s="529"/>
      <c r="U18" s="529"/>
      <c r="V18" s="529"/>
      <c r="W18" s="302"/>
      <c r="X18" s="302"/>
      <c r="Y18" s="529"/>
      <c r="Z18" s="529"/>
      <c r="AA18" s="529"/>
      <c r="AB18" s="529"/>
      <c r="AC18" s="529"/>
      <c r="AD18" s="529"/>
      <c r="AE18" s="302"/>
      <c r="AF18" s="530"/>
      <c r="AG18" s="877"/>
      <c r="AH18" s="877"/>
      <c r="AI18" s="878"/>
      <c r="AJ18" s="4"/>
    </row>
    <row r="19" spans="1:36" ht="15" customHeight="1" x14ac:dyDescent="0.2">
      <c r="A19" s="4"/>
      <c r="B19" s="529"/>
      <c r="C19" s="529"/>
      <c r="D19" s="561"/>
      <c r="E19" s="561"/>
      <c r="F19" s="561"/>
      <c r="G19" s="561"/>
      <c r="H19" s="561"/>
      <c r="I19" s="561"/>
      <c r="J19" s="561"/>
      <c r="K19" s="561"/>
      <c r="L19" s="561"/>
      <c r="M19" s="561"/>
      <c r="N19" s="207"/>
      <c r="O19" s="207"/>
      <c r="P19" s="302"/>
      <c r="Q19" s="529"/>
      <c r="R19" s="529"/>
      <c r="S19" s="529"/>
      <c r="T19" s="529"/>
      <c r="U19" s="529"/>
      <c r="V19" s="529"/>
      <c r="W19" s="302"/>
      <c r="X19" s="302"/>
      <c r="Y19" s="529"/>
      <c r="Z19" s="529"/>
      <c r="AA19" s="529"/>
      <c r="AB19" s="529"/>
      <c r="AC19" s="529"/>
      <c r="AD19" s="529"/>
      <c r="AE19" s="302"/>
      <c r="AF19" s="530"/>
      <c r="AG19" s="877"/>
      <c r="AH19" s="877"/>
      <c r="AI19" s="878"/>
      <c r="AJ19" s="4"/>
    </row>
    <row r="20" spans="1:36" ht="15" customHeight="1" x14ac:dyDescent="0.2">
      <c r="A20" s="4"/>
      <c r="B20" s="529"/>
      <c r="C20" s="529"/>
      <c r="D20" s="561"/>
      <c r="E20" s="561"/>
      <c r="F20" s="561"/>
      <c r="G20" s="561"/>
      <c r="H20" s="561"/>
      <c r="I20" s="561"/>
      <c r="J20" s="561"/>
      <c r="K20" s="561"/>
      <c r="L20" s="561"/>
      <c r="M20" s="561"/>
      <c r="N20" s="207"/>
      <c r="O20" s="207"/>
      <c r="P20" s="302"/>
      <c r="Q20" s="529"/>
      <c r="R20" s="529"/>
      <c r="S20" s="529"/>
      <c r="T20" s="529"/>
      <c r="U20" s="529"/>
      <c r="V20" s="529"/>
      <c r="W20" s="302"/>
      <c r="X20" s="302"/>
      <c r="Y20" s="529"/>
      <c r="Z20" s="529"/>
      <c r="AA20" s="529"/>
      <c r="AB20" s="529"/>
      <c r="AC20" s="529"/>
      <c r="AD20" s="529"/>
      <c r="AE20" s="302"/>
      <c r="AF20" s="530"/>
      <c r="AG20" s="877"/>
      <c r="AH20" s="877"/>
      <c r="AI20" s="878"/>
      <c r="AJ20" s="4"/>
    </row>
    <row r="21" spans="1:36" ht="15" customHeight="1" x14ac:dyDescent="0.2">
      <c r="A21" s="4"/>
      <c r="B21" s="529"/>
      <c r="C21" s="529"/>
      <c r="D21" s="561"/>
      <c r="E21" s="561"/>
      <c r="F21" s="561"/>
      <c r="G21" s="561"/>
      <c r="H21" s="561"/>
      <c r="I21" s="561"/>
      <c r="J21" s="561"/>
      <c r="K21" s="561"/>
      <c r="L21" s="561"/>
      <c r="M21" s="561"/>
      <c r="N21" s="207"/>
      <c r="O21" s="207"/>
      <c r="P21" s="302"/>
      <c r="Q21" s="529"/>
      <c r="R21" s="529"/>
      <c r="S21" s="529"/>
      <c r="T21" s="529"/>
      <c r="U21" s="529"/>
      <c r="V21" s="529"/>
      <c r="W21" s="302"/>
      <c r="X21" s="302"/>
      <c r="Y21" s="529"/>
      <c r="Z21" s="529"/>
      <c r="AA21" s="529"/>
      <c r="AB21" s="529"/>
      <c r="AC21" s="529"/>
      <c r="AD21" s="529"/>
      <c r="AE21" s="302"/>
      <c r="AF21" s="530"/>
      <c r="AG21" s="877"/>
      <c r="AH21" s="877"/>
      <c r="AI21" s="878"/>
      <c r="AJ21" s="4"/>
    </row>
    <row r="22" spans="1:36" ht="15" customHeight="1" x14ac:dyDescent="0.2">
      <c r="A22" s="4"/>
      <c r="B22" s="529"/>
      <c r="C22" s="529"/>
      <c r="D22" s="561"/>
      <c r="E22" s="561"/>
      <c r="F22" s="561"/>
      <c r="G22" s="561"/>
      <c r="H22" s="561"/>
      <c r="I22" s="561"/>
      <c r="J22" s="561"/>
      <c r="K22" s="561"/>
      <c r="L22" s="561"/>
      <c r="M22" s="561"/>
      <c r="N22" s="207"/>
      <c r="O22" s="207"/>
      <c r="P22" s="302"/>
      <c r="Q22" s="529"/>
      <c r="R22" s="529"/>
      <c r="S22" s="529"/>
      <c r="T22" s="529"/>
      <c r="U22" s="529"/>
      <c r="V22" s="529"/>
      <c r="W22" s="302"/>
      <c r="X22" s="302"/>
      <c r="Y22" s="529"/>
      <c r="Z22" s="529"/>
      <c r="AA22" s="529"/>
      <c r="AB22" s="529"/>
      <c r="AC22" s="529"/>
      <c r="AD22" s="529"/>
      <c r="AE22" s="302"/>
      <c r="AF22" s="530"/>
      <c r="AG22" s="877"/>
      <c r="AH22" s="877"/>
      <c r="AI22" s="878"/>
      <c r="AJ22" s="4"/>
    </row>
    <row r="23" spans="1:36" ht="15" customHeight="1" x14ac:dyDescent="0.2">
      <c r="A23" s="4"/>
      <c r="B23" s="529"/>
      <c r="C23" s="529"/>
      <c r="D23" s="561"/>
      <c r="E23" s="561"/>
      <c r="F23" s="561"/>
      <c r="G23" s="561"/>
      <c r="H23" s="561"/>
      <c r="I23" s="561"/>
      <c r="J23" s="561"/>
      <c r="K23" s="561"/>
      <c r="L23" s="561"/>
      <c r="M23" s="561"/>
      <c r="N23" s="207"/>
      <c r="O23" s="207"/>
      <c r="P23" s="302"/>
      <c r="Q23" s="529"/>
      <c r="R23" s="529"/>
      <c r="S23" s="529"/>
      <c r="T23" s="529"/>
      <c r="U23" s="529"/>
      <c r="V23" s="529"/>
      <c r="W23" s="302"/>
      <c r="X23" s="302"/>
      <c r="Y23" s="529"/>
      <c r="Z23" s="529"/>
      <c r="AA23" s="529"/>
      <c r="AB23" s="529"/>
      <c r="AC23" s="529"/>
      <c r="AD23" s="529"/>
      <c r="AE23" s="302"/>
      <c r="AF23" s="530"/>
      <c r="AG23" s="877"/>
      <c r="AH23" s="877"/>
      <c r="AI23" s="878"/>
      <c r="AJ23" s="4"/>
    </row>
    <row r="24" spans="1:36" ht="15" customHeight="1" x14ac:dyDescent="0.2">
      <c r="A24" s="4"/>
      <c r="B24" s="529"/>
      <c r="C24" s="529"/>
      <c r="D24" s="561"/>
      <c r="E24" s="561"/>
      <c r="F24" s="561"/>
      <c r="G24" s="561"/>
      <c r="H24" s="561"/>
      <c r="I24" s="561"/>
      <c r="J24" s="561"/>
      <c r="K24" s="561"/>
      <c r="L24" s="561"/>
      <c r="M24" s="561"/>
      <c r="N24" s="207"/>
      <c r="O24" s="207"/>
      <c r="P24" s="302"/>
      <c r="Q24" s="529"/>
      <c r="R24" s="529"/>
      <c r="S24" s="529"/>
      <c r="T24" s="529"/>
      <c r="U24" s="529"/>
      <c r="V24" s="529"/>
      <c r="W24" s="302"/>
      <c r="X24" s="302"/>
      <c r="Y24" s="529"/>
      <c r="Z24" s="529"/>
      <c r="AA24" s="529"/>
      <c r="AB24" s="529"/>
      <c r="AC24" s="529"/>
      <c r="AD24" s="529"/>
      <c r="AE24" s="302"/>
      <c r="AF24" s="530"/>
      <c r="AG24" s="877"/>
      <c r="AH24" s="877"/>
      <c r="AI24" s="878"/>
      <c r="AJ24" s="4"/>
    </row>
    <row r="25" spans="1:36" ht="15" customHeight="1" x14ac:dyDescent="0.2">
      <c r="A25" s="4"/>
      <c r="B25" s="529"/>
      <c r="C25" s="529"/>
      <c r="D25" s="561"/>
      <c r="E25" s="561"/>
      <c r="F25" s="561"/>
      <c r="G25" s="561"/>
      <c r="H25" s="561"/>
      <c r="I25" s="561"/>
      <c r="J25" s="561"/>
      <c r="K25" s="561"/>
      <c r="L25" s="561"/>
      <c r="M25" s="561"/>
      <c r="N25" s="207"/>
      <c r="O25" s="207"/>
      <c r="P25" s="302"/>
      <c r="Q25" s="529"/>
      <c r="R25" s="529"/>
      <c r="S25" s="529"/>
      <c r="T25" s="529"/>
      <c r="U25" s="529"/>
      <c r="V25" s="529"/>
      <c r="W25" s="302"/>
      <c r="X25" s="302"/>
      <c r="Y25" s="529"/>
      <c r="Z25" s="529"/>
      <c r="AA25" s="529"/>
      <c r="AB25" s="529"/>
      <c r="AC25" s="529"/>
      <c r="AD25" s="529"/>
      <c r="AE25" s="302"/>
      <c r="AF25" s="530"/>
      <c r="AG25" s="877"/>
      <c r="AH25" s="877"/>
      <c r="AI25" s="878"/>
      <c r="AJ25" s="4"/>
    </row>
    <row r="26" spans="1:36" ht="15" customHeight="1" x14ac:dyDescent="0.2">
      <c r="A26" s="4"/>
      <c r="B26" s="529"/>
      <c r="C26" s="529"/>
      <c r="D26" s="561"/>
      <c r="E26" s="561"/>
      <c r="F26" s="561"/>
      <c r="G26" s="561"/>
      <c r="H26" s="561"/>
      <c r="I26" s="561"/>
      <c r="J26" s="561"/>
      <c r="K26" s="561"/>
      <c r="L26" s="561"/>
      <c r="M26" s="561"/>
      <c r="N26" s="207"/>
      <c r="O26" s="207"/>
      <c r="P26" s="302"/>
      <c r="Q26" s="529"/>
      <c r="R26" s="529"/>
      <c r="S26" s="529"/>
      <c r="T26" s="529"/>
      <c r="U26" s="529"/>
      <c r="V26" s="529"/>
      <c r="W26" s="302"/>
      <c r="X26" s="302"/>
      <c r="Y26" s="529"/>
      <c r="Z26" s="529"/>
      <c r="AA26" s="529"/>
      <c r="AB26" s="529"/>
      <c r="AC26" s="529"/>
      <c r="AD26" s="529"/>
      <c r="AE26" s="302"/>
      <c r="AF26" s="530"/>
      <c r="AG26" s="877"/>
      <c r="AH26" s="877"/>
      <c r="AI26" s="878"/>
      <c r="AJ26" s="4"/>
    </row>
    <row r="27" spans="1:36" ht="15" customHeight="1" x14ac:dyDescent="0.2">
      <c r="A27" s="4"/>
      <c r="B27" s="529"/>
      <c r="C27" s="529"/>
      <c r="D27" s="561"/>
      <c r="E27" s="561"/>
      <c r="F27" s="561"/>
      <c r="G27" s="561"/>
      <c r="H27" s="561"/>
      <c r="I27" s="561"/>
      <c r="J27" s="561"/>
      <c r="K27" s="561"/>
      <c r="L27" s="561"/>
      <c r="M27" s="561"/>
      <c r="N27" s="207"/>
      <c r="O27" s="207"/>
      <c r="P27" s="302"/>
      <c r="Q27" s="529"/>
      <c r="R27" s="529"/>
      <c r="S27" s="529"/>
      <c r="T27" s="529"/>
      <c r="U27" s="529"/>
      <c r="V27" s="529"/>
      <c r="W27" s="302"/>
      <c r="X27" s="302"/>
      <c r="Y27" s="529"/>
      <c r="Z27" s="529"/>
      <c r="AA27" s="529"/>
      <c r="AB27" s="529"/>
      <c r="AC27" s="529"/>
      <c r="AD27" s="529"/>
      <c r="AE27" s="302"/>
      <c r="AF27" s="530"/>
      <c r="AG27" s="877"/>
      <c r="AH27" s="877"/>
      <c r="AI27" s="878"/>
      <c r="AJ27" s="4"/>
    </row>
    <row r="28" spans="1:36" ht="15" customHeight="1" x14ac:dyDescent="0.2">
      <c r="A28" s="4"/>
      <c r="B28" s="529"/>
      <c r="C28" s="529"/>
      <c r="D28" s="561"/>
      <c r="E28" s="561"/>
      <c r="F28" s="561"/>
      <c r="G28" s="561"/>
      <c r="H28" s="561"/>
      <c r="I28" s="561"/>
      <c r="J28" s="561"/>
      <c r="K28" s="561"/>
      <c r="L28" s="561"/>
      <c r="M28" s="561"/>
      <c r="N28" s="207"/>
      <c r="O28" s="207"/>
      <c r="P28" s="302"/>
      <c r="Q28" s="529"/>
      <c r="R28" s="529"/>
      <c r="S28" s="529"/>
      <c r="T28" s="529"/>
      <c r="U28" s="529"/>
      <c r="V28" s="529"/>
      <c r="W28" s="302"/>
      <c r="X28" s="302"/>
      <c r="Y28" s="529"/>
      <c r="Z28" s="529"/>
      <c r="AA28" s="529"/>
      <c r="AB28" s="529"/>
      <c r="AC28" s="529"/>
      <c r="AD28" s="529"/>
      <c r="AE28" s="302"/>
      <c r="AF28" s="530"/>
      <c r="AG28" s="877"/>
      <c r="AH28" s="877"/>
      <c r="AI28" s="878"/>
      <c r="AJ28" s="4"/>
    </row>
    <row r="29" spans="1:36" ht="15" customHeight="1" x14ac:dyDescent="0.2">
      <c r="A29" s="4"/>
      <c r="B29" s="529"/>
      <c r="C29" s="529"/>
      <c r="D29" s="561"/>
      <c r="E29" s="561"/>
      <c r="F29" s="561"/>
      <c r="G29" s="561"/>
      <c r="H29" s="561"/>
      <c r="I29" s="561"/>
      <c r="J29" s="561"/>
      <c r="K29" s="561"/>
      <c r="L29" s="561"/>
      <c r="M29" s="561"/>
      <c r="N29" s="207"/>
      <c r="O29" s="207"/>
      <c r="P29" s="302"/>
      <c r="Q29" s="529"/>
      <c r="R29" s="529"/>
      <c r="S29" s="529"/>
      <c r="T29" s="529"/>
      <c r="U29" s="529"/>
      <c r="V29" s="529"/>
      <c r="W29" s="302"/>
      <c r="X29" s="302"/>
      <c r="Y29" s="529"/>
      <c r="Z29" s="529"/>
      <c r="AA29" s="529"/>
      <c r="AB29" s="529"/>
      <c r="AC29" s="529"/>
      <c r="AD29" s="529"/>
      <c r="AE29" s="302"/>
      <c r="AF29" s="530"/>
      <c r="AG29" s="877"/>
      <c r="AH29" s="877"/>
      <c r="AI29" s="878"/>
      <c r="AJ29" s="4"/>
    </row>
    <row r="30" spans="1:36" ht="15" customHeight="1" x14ac:dyDescent="0.2">
      <c r="A30" s="4"/>
      <c r="B30" s="529"/>
      <c r="C30" s="529"/>
      <c r="D30" s="561"/>
      <c r="E30" s="561"/>
      <c r="F30" s="561"/>
      <c r="G30" s="561"/>
      <c r="H30" s="561"/>
      <c r="I30" s="561"/>
      <c r="J30" s="561"/>
      <c r="K30" s="561"/>
      <c r="L30" s="561"/>
      <c r="M30" s="561"/>
      <c r="N30" s="207"/>
      <c r="O30" s="207"/>
      <c r="P30" s="302"/>
      <c r="Q30" s="529"/>
      <c r="R30" s="529"/>
      <c r="S30" s="529"/>
      <c r="T30" s="529"/>
      <c r="U30" s="529"/>
      <c r="V30" s="529"/>
      <c r="W30" s="302"/>
      <c r="X30" s="302"/>
      <c r="Y30" s="529"/>
      <c r="Z30" s="529"/>
      <c r="AA30" s="529"/>
      <c r="AB30" s="529"/>
      <c r="AC30" s="529"/>
      <c r="AD30" s="529"/>
      <c r="AE30" s="302"/>
      <c r="AF30" s="530"/>
      <c r="AG30" s="877"/>
      <c r="AH30" s="877"/>
      <c r="AI30" s="878"/>
      <c r="AJ30" s="4"/>
    </row>
    <row r="31" spans="1:36" ht="15" customHeight="1" x14ac:dyDescent="0.2">
      <c r="A31" s="4"/>
      <c r="B31" s="529"/>
      <c r="C31" s="529"/>
      <c r="D31" s="561"/>
      <c r="E31" s="561"/>
      <c r="F31" s="561"/>
      <c r="G31" s="561"/>
      <c r="H31" s="561"/>
      <c r="I31" s="561"/>
      <c r="J31" s="561"/>
      <c r="K31" s="561"/>
      <c r="L31" s="561"/>
      <c r="M31" s="561"/>
      <c r="N31" s="207"/>
      <c r="O31" s="207"/>
      <c r="P31" s="302"/>
      <c r="Q31" s="529"/>
      <c r="R31" s="529"/>
      <c r="S31" s="529"/>
      <c r="T31" s="529"/>
      <c r="U31" s="529"/>
      <c r="V31" s="529"/>
      <c r="W31" s="302"/>
      <c r="X31" s="302"/>
      <c r="Y31" s="529"/>
      <c r="Z31" s="529"/>
      <c r="AA31" s="529"/>
      <c r="AB31" s="529"/>
      <c r="AC31" s="529"/>
      <c r="AD31" s="529"/>
      <c r="AE31" s="302"/>
      <c r="AF31" s="530"/>
      <c r="AG31" s="877"/>
      <c r="AH31" s="877"/>
      <c r="AI31" s="878"/>
      <c r="AJ31" s="4"/>
    </row>
    <row r="32" spans="1:36" ht="15" customHeight="1" x14ac:dyDescent="0.2">
      <c r="A32" s="4"/>
      <c r="B32" s="529"/>
      <c r="C32" s="529"/>
      <c r="D32" s="561"/>
      <c r="E32" s="561"/>
      <c r="F32" s="561"/>
      <c r="G32" s="561"/>
      <c r="H32" s="561"/>
      <c r="I32" s="561"/>
      <c r="J32" s="561"/>
      <c r="K32" s="561"/>
      <c r="L32" s="561"/>
      <c r="M32" s="561"/>
      <c r="N32" s="207"/>
      <c r="O32" s="207"/>
      <c r="P32" s="302"/>
      <c r="Q32" s="529"/>
      <c r="R32" s="529"/>
      <c r="S32" s="529"/>
      <c r="T32" s="529"/>
      <c r="U32" s="529"/>
      <c r="V32" s="529"/>
      <c r="W32" s="302"/>
      <c r="X32" s="302"/>
      <c r="Y32" s="529"/>
      <c r="Z32" s="529"/>
      <c r="AA32" s="529"/>
      <c r="AB32" s="529"/>
      <c r="AC32" s="529"/>
      <c r="AD32" s="529"/>
      <c r="AE32" s="302"/>
      <c r="AF32" s="530"/>
      <c r="AG32" s="877"/>
      <c r="AH32" s="877"/>
      <c r="AI32" s="878"/>
      <c r="AJ32" s="4"/>
    </row>
    <row r="33" spans="1:36" ht="15" customHeight="1" x14ac:dyDescent="0.2">
      <c r="A33" s="4"/>
      <c r="B33" s="529"/>
      <c r="C33" s="529"/>
      <c r="D33" s="561"/>
      <c r="E33" s="561"/>
      <c r="F33" s="561"/>
      <c r="G33" s="561"/>
      <c r="H33" s="561"/>
      <c r="I33" s="561"/>
      <c r="J33" s="561"/>
      <c r="K33" s="561"/>
      <c r="L33" s="561"/>
      <c r="M33" s="561"/>
      <c r="N33" s="207"/>
      <c r="O33" s="207"/>
      <c r="P33" s="302"/>
      <c r="Q33" s="529"/>
      <c r="R33" s="529"/>
      <c r="S33" s="529"/>
      <c r="T33" s="529"/>
      <c r="U33" s="529"/>
      <c r="V33" s="529"/>
      <c r="W33" s="302"/>
      <c r="X33" s="302"/>
      <c r="Y33" s="529"/>
      <c r="Z33" s="529"/>
      <c r="AA33" s="529"/>
      <c r="AB33" s="529"/>
      <c r="AC33" s="529"/>
      <c r="AD33" s="529"/>
      <c r="AE33" s="302"/>
      <c r="AF33" s="530"/>
      <c r="AG33" s="877"/>
      <c r="AH33" s="877"/>
      <c r="AI33" s="878"/>
      <c r="AJ33" s="4"/>
    </row>
    <row r="34" spans="1:36" ht="15" customHeight="1" x14ac:dyDescent="0.2">
      <c r="A34" s="4"/>
      <c r="B34" s="529"/>
      <c r="C34" s="529"/>
      <c r="D34" s="561"/>
      <c r="E34" s="561"/>
      <c r="F34" s="561"/>
      <c r="G34" s="561"/>
      <c r="H34" s="561"/>
      <c r="I34" s="561"/>
      <c r="J34" s="561"/>
      <c r="K34" s="561"/>
      <c r="L34" s="561"/>
      <c r="M34" s="561"/>
      <c r="N34" s="207"/>
      <c r="O34" s="207"/>
      <c r="P34" s="302"/>
      <c r="Q34" s="529"/>
      <c r="R34" s="529"/>
      <c r="S34" s="529"/>
      <c r="T34" s="529"/>
      <c r="U34" s="529"/>
      <c r="V34" s="529"/>
      <c r="W34" s="302"/>
      <c r="X34" s="302"/>
      <c r="Y34" s="529"/>
      <c r="Z34" s="529"/>
      <c r="AA34" s="529"/>
      <c r="AB34" s="529"/>
      <c r="AC34" s="529"/>
      <c r="AD34" s="529"/>
      <c r="AE34" s="302"/>
      <c r="AF34" s="530"/>
      <c r="AG34" s="877"/>
      <c r="AH34" s="877"/>
      <c r="AI34" s="878"/>
      <c r="AJ34" s="4"/>
    </row>
    <row r="35" spans="1:36" ht="15" customHeight="1" x14ac:dyDescent="0.2">
      <c r="A35" s="4"/>
      <c r="B35" s="529"/>
      <c r="C35" s="529"/>
      <c r="D35" s="561"/>
      <c r="E35" s="561"/>
      <c r="F35" s="561"/>
      <c r="G35" s="561"/>
      <c r="H35" s="561"/>
      <c r="I35" s="561"/>
      <c r="J35" s="561"/>
      <c r="K35" s="561"/>
      <c r="L35" s="561"/>
      <c r="M35" s="561"/>
      <c r="N35" s="207"/>
      <c r="O35" s="207"/>
      <c r="P35" s="302"/>
      <c r="Q35" s="529"/>
      <c r="R35" s="529"/>
      <c r="S35" s="529"/>
      <c r="T35" s="529"/>
      <c r="U35" s="529"/>
      <c r="V35" s="529"/>
      <c r="W35" s="302"/>
      <c r="X35" s="302"/>
      <c r="Y35" s="529"/>
      <c r="Z35" s="529"/>
      <c r="AA35" s="529"/>
      <c r="AB35" s="529"/>
      <c r="AC35" s="529"/>
      <c r="AD35" s="529"/>
      <c r="AE35" s="302"/>
      <c r="AF35" s="530"/>
      <c r="AG35" s="877"/>
      <c r="AH35" s="877"/>
      <c r="AI35" s="878"/>
      <c r="AJ35" s="4"/>
    </row>
    <row r="36" spans="1:36" ht="15" customHeight="1" x14ac:dyDescent="0.2">
      <c r="A36" s="4"/>
      <c r="B36" s="529"/>
      <c r="C36" s="529"/>
      <c r="D36" s="561"/>
      <c r="E36" s="561"/>
      <c r="F36" s="561"/>
      <c r="G36" s="561"/>
      <c r="H36" s="561"/>
      <c r="I36" s="561"/>
      <c r="J36" s="561"/>
      <c r="K36" s="561"/>
      <c r="L36" s="561"/>
      <c r="M36" s="561"/>
      <c r="N36" s="207"/>
      <c r="O36" s="207"/>
      <c r="P36" s="302"/>
      <c r="Q36" s="529"/>
      <c r="R36" s="529"/>
      <c r="S36" s="529"/>
      <c r="T36" s="529"/>
      <c r="U36" s="529"/>
      <c r="V36" s="529"/>
      <c r="W36" s="302"/>
      <c r="X36" s="302"/>
      <c r="Y36" s="529"/>
      <c r="Z36" s="529"/>
      <c r="AA36" s="529"/>
      <c r="AB36" s="529"/>
      <c r="AC36" s="529"/>
      <c r="AD36" s="529"/>
      <c r="AE36" s="302"/>
      <c r="AF36" s="530"/>
      <c r="AG36" s="877"/>
      <c r="AH36" s="877"/>
      <c r="AI36" s="878"/>
      <c r="AJ36" s="4"/>
    </row>
    <row r="37" spans="1:36" ht="15" customHeight="1" x14ac:dyDescent="0.2">
      <c r="A37" s="7"/>
      <c r="B37" s="529"/>
      <c r="C37" s="529"/>
      <c r="D37" s="561"/>
      <c r="E37" s="561"/>
      <c r="F37" s="561"/>
      <c r="G37" s="561"/>
      <c r="H37" s="561"/>
      <c r="I37" s="561"/>
      <c r="J37" s="561"/>
      <c r="K37" s="561"/>
      <c r="L37" s="561"/>
      <c r="M37" s="561"/>
      <c r="N37" s="207"/>
      <c r="O37" s="207"/>
      <c r="P37" s="302"/>
      <c r="Q37" s="529"/>
      <c r="R37" s="529"/>
      <c r="S37" s="529"/>
      <c r="T37" s="529"/>
      <c r="U37" s="529"/>
      <c r="V37" s="529"/>
      <c r="W37" s="302"/>
      <c r="X37" s="302"/>
      <c r="Y37" s="529"/>
      <c r="Z37" s="529"/>
      <c r="AA37" s="529"/>
      <c r="AB37" s="529"/>
      <c r="AC37" s="529"/>
      <c r="AD37" s="529"/>
      <c r="AE37" s="302"/>
      <c r="AF37" s="530"/>
      <c r="AG37" s="877"/>
      <c r="AH37" s="877"/>
      <c r="AI37" s="878"/>
      <c r="AJ37" s="4"/>
    </row>
    <row r="38" spans="1:36" x14ac:dyDescent="0.2">
      <c r="A38" s="2"/>
      <c r="B38" s="608" t="s">
        <v>502</v>
      </c>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4"/>
    </row>
    <row r="39" spans="1:36"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499"/>
      <c r="Q39" s="500"/>
      <c r="R39" s="359" t="s">
        <v>2</v>
      </c>
      <c r="S39" s="359"/>
      <c r="T39" s="359"/>
      <c r="U39" s="443"/>
      <c r="V39" s="444"/>
      <c r="W39" s="385" t="s">
        <v>354</v>
      </c>
      <c r="X39" s="357"/>
      <c r="Y39" s="357"/>
      <c r="Z39" s="381"/>
      <c r="AA39" s="443"/>
      <c r="AB39" s="445"/>
      <c r="AC39" s="359" t="s">
        <v>0</v>
      </c>
      <c r="AD39" s="359"/>
      <c r="AE39" s="440"/>
      <c r="AF39" s="441"/>
      <c r="AG39" s="441"/>
      <c r="AH39" s="441"/>
      <c r="AI39" s="442"/>
      <c r="AJ39" s="100" t="e" vm="1">
        <v>#VALUE!</v>
      </c>
    </row>
  </sheetData>
  <sheetProtection sheet="1" selectLockedCells="1"/>
  <mergeCells count="305">
    <mergeCell ref="S36:T36"/>
    <mergeCell ref="AF19:AI19"/>
    <mergeCell ref="AF20:AI20"/>
    <mergeCell ref="AF36:AI36"/>
    <mergeCell ref="AF37:AI37"/>
    <mergeCell ref="AF30:AI30"/>
    <mergeCell ref="AF31:AI31"/>
    <mergeCell ref="AF32:AI32"/>
    <mergeCell ref="AF33:AI33"/>
    <mergeCell ref="AF34:AI34"/>
    <mergeCell ref="AF27:AI27"/>
    <mergeCell ref="AF28:AI28"/>
    <mergeCell ref="AF29:AI29"/>
    <mergeCell ref="AF35:AI35"/>
    <mergeCell ref="U34:V34"/>
    <mergeCell ref="Y34:Z34"/>
    <mergeCell ref="AA34:AB34"/>
    <mergeCell ref="S35:T35"/>
    <mergeCell ref="U35:V35"/>
    <mergeCell ref="Y35:Z35"/>
    <mergeCell ref="U36:V36"/>
    <mergeCell ref="Y36:Z36"/>
    <mergeCell ref="Y33:Z33"/>
    <mergeCell ref="U30:V30"/>
    <mergeCell ref="AF9:AI9"/>
    <mergeCell ref="AF10:AI10"/>
    <mergeCell ref="AF11:AI11"/>
    <mergeCell ref="AF12:AI12"/>
    <mergeCell ref="AF13:AI13"/>
    <mergeCell ref="AF14:AI14"/>
    <mergeCell ref="AF15:AI15"/>
    <mergeCell ref="AF16:AI16"/>
    <mergeCell ref="AF4:AI6"/>
    <mergeCell ref="AF7:AI7"/>
    <mergeCell ref="AF8:AI8"/>
    <mergeCell ref="AA36:AB36"/>
    <mergeCell ref="AA35:AB35"/>
    <mergeCell ref="AC34:AD34"/>
    <mergeCell ref="AC35:AD35"/>
    <mergeCell ref="AC31:AD31"/>
    <mergeCell ref="AC33:AD33"/>
    <mergeCell ref="AA33:AB33"/>
    <mergeCell ref="AF26:AI26"/>
    <mergeCell ref="AC23:AD23"/>
    <mergeCell ref="AC24:AD24"/>
    <mergeCell ref="AC36:AD36"/>
    <mergeCell ref="AA32:AB32"/>
    <mergeCell ref="AC32:AD32"/>
    <mergeCell ref="B33:C33"/>
    <mergeCell ref="D33:M33"/>
    <mergeCell ref="Q33:R33"/>
    <mergeCell ref="B35:C35"/>
    <mergeCell ref="D35:M35"/>
    <mergeCell ref="Q35:R35"/>
    <mergeCell ref="AF17:AI17"/>
    <mergeCell ref="AF18:AI18"/>
    <mergeCell ref="AF23:AI23"/>
    <mergeCell ref="AF24:AI24"/>
    <mergeCell ref="AF25:AI25"/>
    <mergeCell ref="AF22:AI22"/>
    <mergeCell ref="AF21:AI21"/>
    <mergeCell ref="AA22:AB22"/>
    <mergeCell ref="S33:T33"/>
    <mergeCell ref="D18:M18"/>
    <mergeCell ref="AA26:AB26"/>
    <mergeCell ref="AC26:AD26"/>
    <mergeCell ref="Q26:R26"/>
    <mergeCell ref="S26:T26"/>
    <mergeCell ref="U26:V26"/>
    <mergeCell ref="Y26:Z26"/>
    <mergeCell ref="D26:M26"/>
    <mergeCell ref="D21:M21"/>
    <mergeCell ref="B36:C36"/>
    <mergeCell ref="D36:M36"/>
    <mergeCell ref="Q36:R36"/>
    <mergeCell ref="B31:C31"/>
    <mergeCell ref="B28:C28"/>
    <mergeCell ref="B32:C32"/>
    <mergeCell ref="D32:M32"/>
    <mergeCell ref="Q32:R32"/>
    <mergeCell ref="S32:T32"/>
    <mergeCell ref="D29:M29"/>
    <mergeCell ref="B30:C30"/>
    <mergeCell ref="D30:M30"/>
    <mergeCell ref="D31:M31"/>
    <mergeCell ref="Q28:R28"/>
    <mergeCell ref="S28:T28"/>
    <mergeCell ref="Q29:R29"/>
    <mergeCell ref="S29:T29"/>
    <mergeCell ref="S31:T31"/>
    <mergeCell ref="Q31:R31"/>
    <mergeCell ref="S34:T34"/>
    <mergeCell ref="B29:C29"/>
    <mergeCell ref="B34:C34"/>
    <mergeCell ref="D34:M34"/>
    <mergeCell ref="Q34:R34"/>
    <mergeCell ref="D22:M22"/>
    <mergeCell ref="D23:M23"/>
    <mergeCell ref="Y21:Z21"/>
    <mergeCell ref="AA21:AB21"/>
    <mergeCell ref="AC21:AD21"/>
    <mergeCell ref="Y24:Z24"/>
    <mergeCell ref="AC22:AD22"/>
    <mergeCell ref="AA24:AB24"/>
    <mergeCell ref="S21:T21"/>
    <mergeCell ref="U21:V21"/>
    <mergeCell ref="Y25:Z25"/>
    <mergeCell ref="AA25:AB25"/>
    <mergeCell ref="Y23:Z23"/>
    <mergeCell ref="AC25:AD25"/>
    <mergeCell ref="AA23:AB23"/>
    <mergeCell ref="U22:V22"/>
    <mergeCell ref="Y22:Z22"/>
    <mergeCell ref="U23:V23"/>
    <mergeCell ref="S24:T24"/>
    <mergeCell ref="U24:V24"/>
    <mergeCell ref="S25:T25"/>
    <mergeCell ref="U25:V25"/>
    <mergeCell ref="AC8:AD8"/>
    <mergeCell ref="AC9:AD9"/>
    <mergeCell ref="AC10:AD10"/>
    <mergeCell ref="AC11:AD11"/>
    <mergeCell ref="AC12:AD12"/>
    <mergeCell ref="D19:M19"/>
    <mergeCell ref="D20:M20"/>
    <mergeCell ref="AC18:AD18"/>
    <mergeCell ref="AC19:AD19"/>
    <mergeCell ref="AC20:AD20"/>
    <mergeCell ref="AA18:AB18"/>
    <mergeCell ref="Y19:Z19"/>
    <mergeCell ref="AA19:AB19"/>
    <mergeCell ref="Q20:R20"/>
    <mergeCell ref="AA20:AB20"/>
    <mergeCell ref="AC16:AD16"/>
    <mergeCell ref="AC17:AD17"/>
    <mergeCell ref="Q14:R14"/>
    <mergeCell ref="Q10:R10"/>
    <mergeCell ref="Q11:R11"/>
    <mergeCell ref="Q12:R12"/>
    <mergeCell ref="D14:M14"/>
    <mergeCell ref="D15:M15"/>
    <mergeCell ref="Y10:Z10"/>
    <mergeCell ref="AA10:AB10"/>
    <mergeCell ref="Y11:Z11"/>
    <mergeCell ref="AA11:AB11"/>
    <mergeCell ref="Y15:Z15"/>
    <mergeCell ref="AA15:AB15"/>
    <mergeCell ref="Y16:Z16"/>
    <mergeCell ref="AA16:AB16"/>
    <mergeCell ref="AC13:AD13"/>
    <mergeCell ref="AC14:AD14"/>
    <mergeCell ref="AC15:AD15"/>
    <mergeCell ref="AA12:AB12"/>
    <mergeCell ref="Y13:Z13"/>
    <mergeCell ref="AA13:AB13"/>
    <mergeCell ref="Y12:Z12"/>
    <mergeCell ref="Y14:Z14"/>
    <mergeCell ref="AA14:AB14"/>
    <mergeCell ref="S18:T18"/>
    <mergeCell ref="U18:V18"/>
    <mergeCell ref="S17:T17"/>
    <mergeCell ref="U17:V17"/>
    <mergeCell ref="Y17:Z17"/>
    <mergeCell ref="AA17:AB17"/>
    <mergeCell ref="Y20:Z20"/>
    <mergeCell ref="Y18:Z18"/>
    <mergeCell ref="S19:T19"/>
    <mergeCell ref="U19:V19"/>
    <mergeCell ref="S20:T20"/>
    <mergeCell ref="U20:V20"/>
    <mergeCell ref="AE39:AI39"/>
    <mergeCell ref="D12:M12"/>
    <mergeCell ref="S12:T12"/>
    <mergeCell ref="U29:V29"/>
    <mergeCell ref="Y29:Z29"/>
    <mergeCell ref="Q21:R21"/>
    <mergeCell ref="Q18:R18"/>
    <mergeCell ref="Q19:R19"/>
    <mergeCell ref="Q23:R23"/>
    <mergeCell ref="D13:M13"/>
    <mergeCell ref="Q30:R30"/>
    <mergeCell ref="S30:T30"/>
    <mergeCell ref="S23:T23"/>
    <mergeCell ref="S22:T22"/>
    <mergeCell ref="D28:M28"/>
    <mergeCell ref="AC30:AD30"/>
    <mergeCell ref="AC27:AD27"/>
    <mergeCell ref="AC28:AD28"/>
    <mergeCell ref="B38:AI38"/>
    <mergeCell ref="S37:T37"/>
    <mergeCell ref="U37:V37"/>
    <mergeCell ref="Y37:Z37"/>
    <mergeCell ref="AA37:AB37"/>
    <mergeCell ref="B37:C37"/>
    <mergeCell ref="U12:V12"/>
    <mergeCell ref="S13:T13"/>
    <mergeCell ref="U13:V13"/>
    <mergeCell ref="S14:T14"/>
    <mergeCell ref="U14:V14"/>
    <mergeCell ref="S15:T15"/>
    <mergeCell ref="U15:V15"/>
    <mergeCell ref="Q13:R13"/>
    <mergeCell ref="S16:T16"/>
    <mergeCell ref="U16:V16"/>
    <mergeCell ref="Q15:R15"/>
    <mergeCell ref="Q16:R16"/>
    <mergeCell ref="S10:T10"/>
    <mergeCell ref="U10:V10"/>
    <mergeCell ref="S11:T11"/>
    <mergeCell ref="U11:V11"/>
    <mergeCell ref="A39:C39"/>
    <mergeCell ref="D39:G39"/>
    <mergeCell ref="M39:Q39"/>
    <mergeCell ref="AC39:AD39"/>
    <mergeCell ref="H39:L39"/>
    <mergeCell ref="R39:T39"/>
    <mergeCell ref="U39:V39"/>
    <mergeCell ref="W39:Z39"/>
    <mergeCell ref="AA39:AB39"/>
    <mergeCell ref="B24:C24"/>
    <mergeCell ref="B25:C25"/>
    <mergeCell ref="Q24:R24"/>
    <mergeCell ref="Q25:R25"/>
    <mergeCell ref="D25:M25"/>
    <mergeCell ref="B20:C20"/>
    <mergeCell ref="B21:C21"/>
    <mergeCell ref="B22:C22"/>
    <mergeCell ref="B23:C23"/>
    <mergeCell ref="Q22:R22"/>
    <mergeCell ref="D24:M24"/>
    <mergeCell ref="B4:C6"/>
    <mergeCell ref="B7:C7"/>
    <mergeCell ref="B8:C8"/>
    <mergeCell ref="B9:C9"/>
    <mergeCell ref="D4:M6"/>
    <mergeCell ref="N4:N6"/>
    <mergeCell ref="P4:P6"/>
    <mergeCell ref="O4:O6"/>
    <mergeCell ref="D8:M8"/>
    <mergeCell ref="D9:M9"/>
    <mergeCell ref="D7:M7"/>
    <mergeCell ref="Q4:R6"/>
    <mergeCell ref="S4:T6"/>
    <mergeCell ref="Q8:R8"/>
    <mergeCell ref="S7:T7"/>
    <mergeCell ref="U4:V6"/>
    <mergeCell ref="S9:T9"/>
    <mergeCell ref="U9:V9"/>
    <mergeCell ref="AE4:AE6"/>
    <mergeCell ref="W4:W6"/>
    <mergeCell ref="Y4:Z6"/>
    <mergeCell ref="AA4:AB6"/>
    <mergeCell ref="X4:X6"/>
    <mergeCell ref="AC4:AD6"/>
    <mergeCell ref="AA8:AB8"/>
    <mergeCell ref="Q7:R7"/>
    <mergeCell ref="U7:V7"/>
    <mergeCell ref="S8:T8"/>
    <mergeCell ref="U8:V8"/>
    <mergeCell ref="Y7:Z7"/>
    <mergeCell ref="AA7:AB7"/>
    <mergeCell ref="Y9:Z9"/>
    <mergeCell ref="AA9:AB9"/>
    <mergeCell ref="Y8:Z8"/>
    <mergeCell ref="AC7:AD7"/>
    <mergeCell ref="Q9:R9"/>
    <mergeCell ref="B17:C17"/>
    <mergeCell ref="B18:C18"/>
    <mergeCell ref="B19:C19"/>
    <mergeCell ref="B13:C13"/>
    <mergeCell ref="B14:C14"/>
    <mergeCell ref="B15:C15"/>
    <mergeCell ref="B16:C16"/>
    <mergeCell ref="B10:C10"/>
    <mergeCell ref="B11:C11"/>
    <mergeCell ref="B12:C12"/>
    <mergeCell ref="D10:M10"/>
    <mergeCell ref="D11:M11"/>
    <mergeCell ref="D16:M16"/>
    <mergeCell ref="D17:M17"/>
    <mergeCell ref="Q17:R17"/>
    <mergeCell ref="D37:M37"/>
    <mergeCell ref="Q37:R37"/>
    <mergeCell ref="AC37:AD37"/>
    <mergeCell ref="B26:C26"/>
    <mergeCell ref="B27:C27"/>
    <mergeCell ref="D27:M27"/>
    <mergeCell ref="Q27:R27"/>
    <mergeCell ref="S27:T27"/>
    <mergeCell ref="Y30:Z30"/>
    <mergeCell ref="AA30:AB30"/>
    <mergeCell ref="U31:V31"/>
    <mergeCell ref="Y31:Z31"/>
    <mergeCell ref="AA31:AB31"/>
    <mergeCell ref="AA27:AB27"/>
    <mergeCell ref="U28:V28"/>
    <mergeCell ref="Y28:Z28"/>
    <mergeCell ref="AA28:AB28"/>
    <mergeCell ref="U27:V27"/>
    <mergeCell ref="Y27:Z27"/>
    <mergeCell ref="U32:V32"/>
    <mergeCell ref="Y32:Z32"/>
    <mergeCell ref="AA29:AB29"/>
    <mergeCell ref="U33:V33"/>
    <mergeCell ref="AC29:AD29"/>
  </mergeCells>
  <phoneticPr fontId="5" type="noConversion"/>
  <conditionalFormatting sqref="D39:G39 M39:Q39">
    <cfRule type="cellIs" dxfId="120" priority="7" stopIfTrue="1" operator="equal">
      <formula>0</formula>
    </cfRule>
  </conditionalFormatting>
  <conditionalFormatting sqref="P7:P37">
    <cfRule type="containsText" dxfId="119" priority="5" operator="containsText" text="N">
      <formula>NOT(ISERROR(SEARCH("N",P7)))</formula>
    </cfRule>
    <cfRule type="containsBlanks" dxfId="118" priority="6">
      <formula>LEN(TRIM(P7))=0</formula>
    </cfRule>
  </conditionalFormatting>
  <conditionalFormatting sqref="W7:X37">
    <cfRule type="containsText" dxfId="117" priority="3" operator="containsText" text="N">
      <formula>NOT(ISERROR(SEARCH("N",W7)))</formula>
    </cfRule>
    <cfRule type="containsBlanks" dxfId="116" priority="4">
      <formula>LEN(TRIM(W7))=0</formula>
    </cfRule>
  </conditionalFormatting>
  <conditionalFormatting sqref="AE7:AE37">
    <cfRule type="containsText" dxfId="115" priority="1" operator="containsText" text="N">
      <formula>NOT(ISERROR(SEARCH("N",AE7)))</formula>
    </cfRule>
    <cfRule type="containsBlanks" dxfId="114" priority="2">
      <formula>LEN(TRIM(AE7))=0</formula>
    </cfRule>
  </conditionalFormatting>
  <dataValidations disablePrompts="1" count="1">
    <dataValidation type="list" allowBlank="1" showInputMessage="1" showErrorMessage="1" sqref="P7:P37 W7:X37 AE7:AE37" xr:uid="{91F4F003-59BE-419C-901B-F7EFD40CC59F}">
      <formula1>$AL$1:$AL$2</formula1>
    </dataValidation>
  </dataValidations>
  <hyperlinks>
    <hyperlink ref="AJ39" location="'Form II(a)'!AC20" display="i" xr:uid="{00000000-0004-0000-2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XVIII(f)</oddFooter>
  </headerFooter>
  <legacyDrawing r:id="rId2"/>
  <legacyDrawingHF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5">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560</v>
      </c>
    </row>
    <row r="2" spans="1:38" ht="15.75" x14ac:dyDescent="0.25">
      <c r="A2" s="5" t="s">
        <v>695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96" t="s">
        <v>79</v>
      </c>
      <c r="C4" s="887"/>
      <c r="D4" s="467" t="s">
        <v>80</v>
      </c>
      <c r="E4" s="467"/>
      <c r="F4" s="467"/>
      <c r="G4" s="467"/>
      <c r="H4" s="467"/>
      <c r="I4" s="467"/>
      <c r="J4" s="881"/>
      <c r="K4" s="881"/>
      <c r="L4" s="881"/>
      <c r="M4" s="881"/>
      <c r="N4" s="611" t="s">
        <v>482</v>
      </c>
      <c r="O4" s="611" t="s">
        <v>505</v>
      </c>
      <c r="P4" s="496" t="s">
        <v>81</v>
      </c>
      <c r="Q4" s="496" t="s">
        <v>82</v>
      </c>
      <c r="R4" s="887"/>
      <c r="S4" s="496" t="s">
        <v>83</v>
      </c>
      <c r="T4" s="887"/>
      <c r="U4" s="496" t="s">
        <v>84</v>
      </c>
      <c r="V4" s="887"/>
      <c r="W4" s="496" t="s">
        <v>85</v>
      </c>
      <c r="X4" s="496" t="s">
        <v>86</v>
      </c>
      <c r="Y4" s="496" t="s">
        <v>87</v>
      </c>
      <c r="Z4" s="496"/>
      <c r="AA4" s="496" t="s">
        <v>88</v>
      </c>
      <c r="AB4" s="496"/>
      <c r="AC4" s="496" t="s">
        <v>89</v>
      </c>
      <c r="AD4" s="496"/>
      <c r="AE4" s="496" t="s">
        <v>90</v>
      </c>
      <c r="AF4" s="469" t="s">
        <v>91</v>
      </c>
      <c r="AG4" s="888"/>
      <c r="AH4" s="888"/>
      <c r="AI4" s="889"/>
      <c r="AJ4" s="4"/>
    </row>
    <row r="5" spans="1:38" x14ac:dyDescent="0.2">
      <c r="A5" s="4"/>
      <c r="B5" s="496"/>
      <c r="C5" s="887"/>
      <c r="D5" s="467"/>
      <c r="E5" s="467"/>
      <c r="F5" s="467"/>
      <c r="G5" s="467"/>
      <c r="H5" s="467"/>
      <c r="I5" s="467"/>
      <c r="J5" s="881"/>
      <c r="K5" s="881"/>
      <c r="L5" s="881"/>
      <c r="M5" s="881"/>
      <c r="N5" s="729"/>
      <c r="O5" s="879"/>
      <c r="P5" s="496"/>
      <c r="Q5" s="496"/>
      <c r="R5" s="887"/>
      <c r="S5" s="496"/>
      <c r="T5" s="887"/>
      <c r="U5" s="496"/>
      <c r="V5" s="887"/>
      <c r="W5" s="468"/>
      <c r="X5" s="468"/>
      <c r="Y5" s="496"/>
      <c r="Z5" s="496"/>
      <c r="AA5" s="496"/>
      <c r="AB5" s="496"/>
      <c r="AC5" s="496"/>
      <c r="AD5" s="496"/>
      <c r="AE5" s="496"/>
      <c r="AF5" s="473"/>
      <c r="AG5" s="474"/>
      <c r="AH5" s="474"/>
      <c r="AI5" s="475"/>
      <c r="AJ5" s="4"/>
    </row>
    <row r="6" spans="1:38" ht="15" customHeight="1" x14ac:dyDescent="0.2">
      <c r="A6" s="4"/>
      <c r="B6" s="496"/>
      <c r="C6" s="887"/>
      <c r="D6" s="467"/>
      <c r="E6" s="467"/>
      <c r="F6" s="467"/>
      <c r="G6" s="467"/>
      <c r="H6" s="467"/>
      <c r="I6" s="467"/>
      <c r="J6" s="881"/>
      <c r="K6" s="881"/>
      <c r="L6" s="881"/>
      <c r="M6" s="881"/>
      <c r="N6" s="730"/>
      <c r="O6" s="880"/>
      <c r="P6" s="496"/>
      <c r="Q6" s="496"/>
      <c r="R6" s="887"/>
      <c r="S6" s="496"/>
      <c r="T6" s="887"/>
      <c r="U6" s="496"/>
      <c r="V6" s="887"/>
      <c r="W6" s="468"/>
      <c r="X6" s="468"/>
      <c r="Y6" s="496"/>
      <c r="Z6" s="496"/>
      <c r="AA6" s="496"/>
      <c r="AB6" s="496"/>
      <c r="AC6" s="496"/>
      <c r="AD6" s="496"/>
      <c r="AE6" s="496"/>
      <c r="AF6" s="476"/>
      <c r="AG6" s="477"/>
      <c r="AH6" s="477"/>
      <c r="AI6" s="478"/>
      <c r="AJ6" s="4"/>
    </row>
    <row r="7" spans="1:38" ht="15" customHeight="1" x14ac:dyDescent="0.2">
      <c r="A7" s="4"/>
      <c r="B7" s="529"/>
      <c r="C7" s="529"/>
      <c r="D7" s="561"/>
      <c r="E7" s="561"/>
      <c r="F7" s="561"/>
      <c r="G7" s="561"/>
      <c r="H7" s="561"/>
      <c r="I7" s="561"/>
      <c r="J7" s="561"/>
      <c r="K7" s="561"/>
      <c r="L7" s="561"/>
      <c r="M7" s="561"/>
      <c r="N7" s="207"/>
      <c r="O7" s="207"/>
      <c r="P7" s="302"/>
      <c r="Q7" s="529"/>
      <c r="R7" s="529"/>
      <c r="S7" s="529"/>
      <c r="T7" s="529"/>
      <c r="U7" s="529"/>
      <c r="V7" s="529"/>
      <c r="W7" s="302"/>
      <c r="X7" s="302"/>
      <c r="Y7" s="529"/>
      <c r="Z7" s="529"/>
      <c r="AA7" s="529"/>
      <c r="AB7" s="529"/>
      <c r="AC7" s="529"/>
      <c r="AD7" s="529"/>
      <c r="AE7" s="302"/>
      <c r="AF7" s="530"/>
      <c r="AG7" s="877"/>
      <c r="AH7" s="877"/>
      <c r="AI7" s="878"/>
      <c r="AJ7" s="4"/>
    </row>
    <row r="8" spans="1:38" ht="15" customHeight="1" x14ac:dyDescent="0.2">
      <c r="A8" s="4"/>
      <c r="B8" s="529"/>
      <c r="C8" s="529"/>
      <c r="D8" s="561"/>
      <c r="E8" s="561"/>
      <c r="F8" s="561"/>
      <c r="G8" s="561"/>
      <c r="H8" s="561"/>
      <c r="I8" s="561"/>
      <c r="J8" s="561"/>
      <c r="K8" s="561"/>
      <c r="L8" s="561"/>
      <c r="M8" s="561"/>
      <c r="N8" s="207"/>
      <c r="O8" s="207"/>
      <c r="P8" s="302"/>
      <c r="Q8" s="529"/>
      <c r="R8" s="529"/>
      <c r="S8" s="529"/>
      <c r="T8" s="529"/>
      <c r="U8" s="529"/>
      <c r="V8" s="529"/>
      <c r="W8" s="302"/>
      <c r="X8" s="302"/>
      <c r="Y8" s="529"/>
      <c r="Z8" s="529"/>
      <c r="AA8" s="529"/>
      <c r="AB8" s="529"/>
      <c r="AC8" s="529"/>
      <c r="AD8" s="529"/>
      <c r="AE8" s="302"/>
      <c r="AF8" s="530"/>
      <c r="AG8" s="877"/>
      <c r="AH8" s="877"/>
      <c r="AI8" s="878"/>
      <c r="AJ8" s="4"/>
    </row>
    <row r="9" spans="1:38" ht="15" customHeight="1" x14ac:dyDescent="0.2">
      <c r="A9" s="4"/>
      <c r="B9" s="529"/>
      <c r="C9" s="529"/>
      <c r="D9" s="561"/>
      <c r="E9" s="561"/>
      <c r="F9" s="561"/>
      <c r="G9" s="561"/>
      <c r="H9" s="561"/>
      <c r="I9" s="561"/>
      <c r="J9" s="561"/>
      <c r="K9" s="561"/>
      <c r="L9" s="561"/>
      <c r="M9" s="561"/>
      <c r="N9" s="207"/>
      <c r="O9" s="207"/>
      <c r="P9" s="302"/>
      <c r="Q9" s="529"/>
      <c r="R9" s="529"/>
      <c r="S9" s="529"/>
      <c r="T9" s="529"/>
      <c r="U9" s="529"/>
      <c r="V9" s="529"/>
      <c r="W9" s="302"/>
      <c r="X9" s="302"/>
      <c r="Y9" s="529"/>
      <c r="Z9" s="529"/>
      <c r="AA9" s="529"/>
      <c r="AB9" s="529"/>
      <c r="AC9" s="529"/>
      <c r="AD9" s="529"/>
      <c r="AE9" s="302"/>
      <c r="AF9" s="530"/>
      <c r="AG9" s="877"/>
      <c r="AH9" s="877"/>
      <c r="AI9" s="878"/>
      <c r="AJ9" s="4"/>
    </row>
    <row r="10" spans="1:38" ht="15" customHeight="1" x14ac:dyDescent="0.2">
      <c r="A10" s="4"/>
      <c r="B10" s="529"/>
      <c r="C10" s="529"/>
      <c r="D10" s="561"/>
      <c r="E10" s="561"/>
      <c r="F10" s="561"/>
      <c r="G10" s="561"/>
      <c r="H10" s="561"/>
      <c r="I10" s="561"/>
      <c r="J10" s="561"/>
      <c r="K10" s="561"/>
      <c r="L10" s="561"/>
      <c r="M10" s="561"/>
      <c r="N10" s="207"/>
      <c r="O10" s="207"/>
      <c r="P10" s="302"/>
      <c r="Q10" s="529"/>
      <c r="R10" s="529"/>
      <c r="S10" s="529"/>
      <c r="T10" s="529"/>
      <c r="U10" s="529"/>
      <c r="V10" s="529"/>
      <c r="W10" s="302"/>
      <c r="X10" s="302"/>
      <c r="Y10" s="529"/>
      <c r="Z10" s="529"/>
      <c r="AA10" s="529"/>
      <c r="AB10" s="529"/>
      <c r="AC10" s="529"/>
      <c r="AD10" s="529"/>
      <c r="AE10" s="302"/>
      <c r="AF10" s="530"/>
      <c r="AG10" s="877"/>
      <c r="AH10" s="877"/>
      <c r="AI10" s="878"/>
      <c r="AJ10" s="4"/>
    </row>
    <row r="11" spans="1:38" ht="15" customHeight="1" x14ac:dyDescent="0.2">
      <c r="A11" s="4"/>
      <c r="B11" s="529"/>
      <c r="C11" s="529"/>
      <c r="D11" s="561"/>
      <c r="E11" s="561"/>
      <c r="F11" s="561"/>
      <c r="G11" s="561"/>
      <c r="H11" s="561"/>
      <c r="I11" s="561"/>
      <c r="J11" s="561"/>
      <c r="K11" s="561"/>
      <c r="L11" s="561"/>
      <c r="M11" s="561"/>
      <c r="N11" s="207"/>
      <c r="O11" s="207"/>
      <c r="P11" s="302"/>
      <c r="Q11" s="529"/>
      <c r="R11" s="529"/>
      <c r="S11" s="529"/>
      <c r="T11" s="529"/>
      <c r="U11" s="529"/>
      <c r="V11" s="529"/>
      <c r="W11" s="302"/>
      <c r="X11" s="302"/>
      <c r="Y11" s="529"/>
      <c r="Z11" s="529"/>
      <c r="AA11" s="529"/>
      <c r="AB11" s="529"/>
      <c r="AC11" s="529"/>
      <c r="AD11" s="529"/>
      <c r="AE11" s="302"/>
      <c r="AF11" s="530"/>
      <c r="AG11" s="877"/>
      <c r="AH11" s="877"/>
      <c r="AI11" s="878"/>
      <c r="AJ11" s="4"/>
    </row>
    <row r="12" spans="1:38" ht="15" customHeight="1" x14ac:dyDescent="0.2">
      <c r="A12" s="4"/>
      <c r="B12" s="529"/>
      <c r="C12" s="529"/>
      <c r="D12" s="561"/>
      <c r="E12" s="561"/>
      <c r="F12" s="561"/>
      <c r="G12" s="561"/>
      <c r="H12" s="561"/>
      <c r="I12" s="561"/>
      <c r="J12" s="561"/>
      <c r="K12" s="561"/>
      <c r="L12" s="561"/>
      <c r="M12" s="561"/>
      <c r="N12" s="207"/>
      <c r="O12" s="207"/>
      <c r="P12" s="302"/>
      <c r="Q12" s="529"/>
      <c r="R12" s="529"/>
      <c r="S12" s="529"/>
      <c r="T12" s="529"/>
      <c r="U12" s="529"/>
      <c r="V12" s="529"/>
      <c r="W12" s="302"/>
      <c r="X12" s="302"/>
      <c r="Y12" s="529"/>
      <c r="Z12" s="529"/>
      <c r="AA12" s="529"/>
      <c r="AB12" s="529"/>
      <c r="AC12" s="529"/>
      <c r="AD12" s="529"/>
      <c r="AE12" s="302"/>
      <c r="AF12" s="530"/>
      <c r="AG12" s="877"/>
      <c r="AH12" s="877"/>
      <c r="AI12" s="878"/>
      <c r="AJ12" s="4"/>
    </row>
    <row r="13" spans="1:38" ht="15" customHeight="1" x14ac:dyDescent="0.2">
      <c r="A13" s="4"/>
      <c r="B13" s="529"/>
      <c r="C13" s="529"/>
      <c r="D13" s="561"/>
      <c r="E13" s="561"/>
      <c r="F13" s="561"/>
      <c r="G13" s="561"/>
      <c r="H13" s="561"/>
      <c r="I13" s="561"/>
      <c r="J13" s="561"/>
      <c r="K13" s="561"/>
      <c r="L13" s="561"/>
      <c r="M13" s="561"/>
      <c r="N13" s="207"/>
      <c r="O13" s="207"/>
      <c r="P13" s="302"/>
      <c r="Q13" s="529"/>
      <c r="R13" s="529"/>
      <c r="S13" s="529"/>
      <c r="T13" s="529"/>
      <c r="U13" s="529"/>
      <c r="V13" s="529"/>
      <c r="W13" s="302"/>
      <c r="X13" s="302"/>
      <c r="Y13" s="529"/>
      <c r="Z13" s="529"/>
      <c r="AA13" s="529"/>
      <c r="AB13" s="529"/>
      <c r="AC13" s="529"/>
      <c r="AD13" s="529"/>
      <c r="AE13" s="302"/>
      <c r="AF13" s="530"/>
      <c r="AG13" s="877"/>
      <c r="AH13" s="877"/>
      <c r="AI13" s="878"/>
      <c r="AJ13" s="4"/>
    </row>
    <row r="14" spans="1:38" ht="15" customHeight="1" x14ac:dyDescent="0.2">
      <c r="A14" s="4"/>
      <c r="B14" s="529"/>
      <c r="C14" s="529"/>
      <c r="D14" s="561"/>
      <c r="E14" s="561"/>
      <c r="F14" s="561"/>
      <c r="G14" s="561"/>
      <c r="H14" s="561"/>
      <c r="I14" s="561"/>
      <c r="J14" s="561"/>
      <c r="K14" s="561"/>
      <c r="L14" s="561"/>
      <c r="M14" s="561"/>
      <c r="N14" s="207"/>
      <c r="O14" s="207"/>
      <c r="P14" s="302"/>
      <c r="Q14" s="529"/>
      <c r="R14" s="529"/>
      <c r="S14" s="529"/>
      <c r="T14" s="529"/>
      <c r="U14" s="529"/>
      <c r="V14" s="529"/>
      <c r="W14" s="302"/>
      <c r="X14" s="302"/>
      <c r="Y14" s="529"/>
      <c r="Z14" s="529"/>
      <c r="AA14" s="529"/>
      <c r="AB14" s="529"/>
      <c r="AC14" s="529"/>
      <c r="AD14" s="529"/>
      <c r="AE14" s="302"/>
      <c r="AF14" s="530"/>
      <c r="AG14" s="877"/>
      <c r="AH14" s="877"/>
      <c r="AI14" s="878"/>
      <c r="AJ14" s="4"/>
    </row>
    <row r="15" spans="1:38" ht="15" customHeight="1" x14ac:dyDescent="0.2">
      <c r="A15" s="4"/>
      <c r="B15" s="529"/>
      <c r="C15" s="529"/>
      <c r="D15" s="561"/>
      <c r="E15" s="561"/>
      <c r="F15" s="561"/>
      <c r="G15" s="561"/>
      <c r="H15" s="561"/>
      <c r="I15" s="561"/>
      <c r="J15" s="561"/>
      <c r="K15" s="561"/>
      <c r="L15" s="561"/>
      <c r="M15" s="561"/>
      <c r="N15" s="207"/>
      <c r="O15" s="207"/>
      <c r="P15" s="302"/>
      <c r="Q15" s="529"/>
      <c r="R15" s="529"/>
      <c r="S15" s="529"/>
      <c r="T15" s="529"/>
      <c r="U15" s="529"/>
      <c r="V15" s="529"/>
      <c r="W15" s="302"/>
      <c r="X15" s="302"/>
      <c r="Y15" s="529"/>
      <c r="Z15" s="529"/>
      <c r="AA15" s="529"/>
      <c r="AB15" s="529"/>
      <c r="AC15" s="529"/>
      <c r="AD15" s="529"/>
      <c r="AE15" s="302"/>
      <c r="AF15" s="530"/>
      <c r="AG15" s="877"/>
      <c r="AH15" s="877"/>
      <c r="AI15" s="878"/>
      <c r="AJ15" s="4"/>
    </row>
    <row r="16" spans="1:38" ht="15" customHeight="1" x14ac:dyDescent="0.2">
      <c r="A16" s="4"/>
      <c r="B16" s="529"/>
      <c r="C16" s="529"/>
      <c r="D16" s="561"/>
      <c r="E16" s="561"/>
      <c r="F16" s="561"/>
      <c r="G16" s="561"/>
      <c r="H16" s="561"/>
      <c r="I16" s="561"/>
      <c r="J16" s="561"/>
      <c r="K16" s="561"/>
      <c r="L16" s="561"/>
      <c r="M16" s="561"/>
      <c r="N16" s="207"/>
      <c r="O16" s="207"/>
      <c r="P16" s="302"/>
      <c r="Q16" s="529"/>
      <c r="R16" s="529"/>
      <c r="S16" s="529"/>
      <c r="T16" s="529"/>
      <c r="U16" s="529"/>
      <c r="V16" s="529"/>
      <c r="W16" s="302"/>
      <c r="X16" s="302"/>
      <c r="Y16" s="529"/>
      <c r="Z16" s="529"/>
      <c r="AA16" s="529"/>
      <c r="AB16" s="529"/>
      <c r="AC16" s="529"/>
      <c r="AD16" s="529"/>
      <c r="AE16" s="302"/>
      <c r="AF16" s="530"/>
      <c r="AG16" s="877"/>
      <c r="AH16" s="877"/>
      <c r="AI16" s="878"/>
      <c r="AJ16" s="4"/>
    </row>
    <row r="17" spans="1:36" ht="15" customHeight="1" x14ac:dyDescent="0.2">
      <c r="A17" s="4"/>
      <c r="B17" s="529"/>
      <c r="C17" s="529"/>
      <c r="D17" s="561"/>
      <c r="E17" s="561"/>
      <c r="F17" s="561"/>
      <c r="G17" s="561"/>
      <c r="H17" s="561"/>
      <c r="I17" s="561"/>
      <c r="J17" s="561"/>
      <c r="K17" s="561"/>
      <c r="L17" s="561"/>
      <c r="M17" s="561"/>
      <c r="N17" s="207"/>
      <c r="O17" s="207"/>
      <c r="P17" s="302"/>
      <c r="Q17" s="529"/>
      <c r="R17" s="529"/>
      <c r="S17" s="529"/>
      <c r="T17" s="529"/>
      <c r="U17" s="529"/>
      <c r="V17" s="529"/>
      <c r="W17" s="302"/>
      <c r="X17" s="302"/>
      <c r="Y17" s="529"/>
      <c r="Z17" s="529"/>
      <c r="AA17" s="529"/>
      <c r="AB17" s="529"/>
      <c r="AC17" s="529"/>
      <c r="AD17" s="529"/>
      <c r="AE17" s="302"/>
      <c r="AF17" s="530"/>
      <c r="AG17" s="877"/>
      <c r="AH17" s="877"/>
      <c r="AI17" s="878"/>
      <c r="AJ17" s="4"/>
    </row>
    <row r="18" spans="1:36" ht="15" customHeight="1" x14ac:dyDescent="0.2">
      <c r="A18" s="4"/>
      <c r="B18" s="529"/>
      <c r="C18" s="529"/>
      <c r="D18" s="561"/>
      <c r="E18" s="561"/>
      <c r="F18" s="561"/>
      <c r="G18" s="561"/>
      <c r="H18" s="561"/>
      <c r="I18" s="561"/>
      <c r="J18" s="561"/>
      <c r="K18" s="561"/>
      <c r="L18" s="561"/>
      <c r="M18" s="561"/>
      <c r="N18" s="207"/>
      <c r="O18" s="207"/>
      <c r="P18" s="302"/>
      <c r="Q18" s="529"/>
      <c r="R18" s="529"/>
      <c r="S18" s="529"/>
      <c r="T18" s="529"/>
      <c r="U18" s="529"/>
      <c r="V18" s="529"/>
      <c r="W18" s="302"/>
      <c r="X18" s="302"/>
      <c r="Y18" s="529"/>
      <c r="Z18" s="529"/>
      <c r="AA18" s="529"/>
      <c r="AB18" s="529"/>
      <c r="AC18" s="529"/>
      <c r="AD18" s="529"/>
      <c r="AE18" s="302"/>
      <c r="AF18" s="530"/>
      <c r="AG18" s="877"/>
      <c r="AH18" s="877"/>
      <c r="AI18" s="878"/>
      <c r="AJ18" s="4"/>
    </row>
    <row r="19" spans="1:36" ht="15" customHeight="1" x14ac:dyDescent="0.2">
      <c r="A19" s="4"/>
      <c r="B19" s="529"/>
      <c r="C19" s="529"/>
      <c r="D19" s="561"/>
      <c r="E19" s="561"/>
      <c r="F19" s="561"/>
      <c r="G19" s="561"/>
      <c r="H19" s="561"/>
      <c r="I19" s="561"/>
      <c r="J19" s="561"/>
      <c r="K19" s="561"/>
      <c r="L19" s="561"/>
      <c r="M19" s="561"/>
      <c r="N19" s="207"/>
      <c r="O19" s="207"/>
      <c r="P19" s="302"/>
      <c r="Q19" s="529"/>
      <c r="R19" s="529"/>
      <c r="S19" s="529"/>
      <c r="T19" s="529"/>
      <c r="U19" s="529"/>
      <c r="V19" s="529"/>
      <c r="W19" s="302"/>
      <c r="X19" s="302"/>
      <c r="Y19" s="529"/>
      <c r="Z19" s="529"/>
      <c r="AA19" s="529"/>
      <c r="AB19" s="529"/>
      <c r="AC19" s="529"/>
      <c r="AD19" s="529"/>
      <c r="AE19" s="302"/>
      <c r="AF19" s="530"/>
      <c r="AG19" s="877"/>
      <c r="AH19" s="877"/>
      <c r="AI19" s="878"/>
      <c r="AJ19" s="4"/>
    </row>
    <row r="20" spans="1:36" ht="15" customHeight="1" x14ac:dyDescent="0.2">
      <c r="A20" s="4"/>
      <c r="B20" s="529"/>
      <c r="C20" s="529"/>
      <c r="D20" s="561"/>
      <c r="E20" s="561"/>
      <c r="F20" s="561"/>
      <c r="G20" s="561"/>
      <c r="H20" s="561"/>
      <c r="I20" s="561"/>
      <c r="J20" s="561"/>
      <c r="K20" s="561"/>
      <c r="L20" s="561"/>
      <c r="M20" s="561"/>
      <c r="N20" s="207"/>
      <c r="O20" s="207"/>
      <c r="P20" s="302"/>
      <c r="Q20" s="529"/>
      <c r="R20" s="529"/>
      <c r="S20" s="529"/>
      <c r="T20" s="529"/>
      <c r="U20" s="529"/>
      <c r="V20" s="529"/>
      <c r="W20" s="302"/>
      <c r="X20" s="302"/>
      <c r="Y20" s="529"/>
      <c r="Z20" s="529"/>
      <c r="AA20" s="529"/>
      <c r="AB20" s="529"/>
      <c r="AC20" s="529"/>
      <c r="AD20" s="529"/>
      <c r="AE20" s="302"/>
      <c r="AF20" s="530"/>
      <c r="AG20" s="877"/>
      <c r="AH20" s="877"/>
      <c r="AI20" s="878"/>
      <c r="AJ20" s="4"/>
    </row>
    <row r="21" spans="1:36" ht="15" customHeight="1" x14ac:dyDescent="0.2">
      <c r="A21" s="4"/>
      <c r="B21" s="529"/>
      <c r="C21" s="529"/>
      <c r="D21" s="561"/>
      <c r="E21" s="561"/>
      <c r="F21" s="561"/>
      <c r="G21" s="561"/>
      <c r="H21" s="561"/>
      <c r="I21" s="561"/>
      <c r="J21" s="561"/>
      <c r="K21" s="561"/>
      <c r="L21" s="561"/>
      <c r="M21" s="561"/>
      <c r="N21" s="207"/>
      <c r="O21" s="207"/>
      <c r="P21" s="302"/>
      <c r="Q21" s="529"/>
      <c r="R21" s="529"/>
      <c r="S21" s="529"/>
      <c r="T21" s="529"/>
      <c r="U21" s="529"/>
      <c r="V21" s="529"/>
      <c r="W21" s="302"/>
      <c r="X21" s="302"/>
      <c r="Y21" s="529"/>
      <c r="Z21" s="529"/>
      <c r="AA21" s="529"/>
      <c r="AB21" s="529"/>
      <c r="AC21" s="529"/>
      <c r="AD21" s="529"/>
      <c r="AE21" s="302"/>
      <c r="AF21" s="530"/>
      <c r="AG21" s="877"/>
      <c r="AH21" s="877"/>
      <c r="AI21" s="878"/>
      <c r="AJ21" s="4"/>
    </row>
    <row r="22" spans="1:36" ht="15" customHeight="1" x14ac:dyDescent="0.2">
      <c r="A22" s="4"/>
      <c r="B22" s="529"/>
      <c r="C22" s="529"/>
      <c r="D22" s="561"/>
      <c r="E22" s="561"/>
      <c r="F22" s="561"/>
      <c r="G22" s="561"/>
      <c r="H22" s="561"/>
      <c r="I22" s="561"/>
      <c r="J22" s="561"/>
      <c r="K22" s="561"/>
      <c r="L22" s="561"/>
      <c r="M22" s="561"/>
      <c r="N22" s="207"/>
      <c r="O22" s="207"/>
      <c r="P22" s="302"/>
      <c r="Q22" s="529"/>
      <c r="R22" s="529"/>
      <c r="S22" s="529"/>
      <c r="T22" s="529"/>
      <c r="U22" s="529"/>
      <c r="V22" s="529"/>
      <c r="W22" s="302"/>
      <c r="X22" s="302"/>
      <c r="Y22" s="529"/>
      <c r="Z22" s="529"/>
      <c r="AA22" s="529"/>
      <c r="AB22" s="529"/>
      <c r="AC22" s="529"/>
      <c r="AD22" s="529"/>
      <c r="AE22" s="302"/>
      <c r="AF22" s="530"/>
      <c r="AG22" s="877"/>
      <c r="AH22" s="877"/>
      <c r="AI22" s="878"/>
      <c r="AJ22" s="4"/>
    </row>
    <row r="23" spans="1:36" ht="15" customHeight="1" x14ac:dyDescent="0.2">
      <c r="A23" s="4"/>
      <c r="B23" s="529"/>
      <c r="C23" s="529"/>
      <c r="D23" s="561"/>
      <c r="E23" s="561"/>
      <c r="F23" s="561"/>
      <c r="G23" s="561"/>
      <c r="H23" s="561"/>
      <c r="I23" s="561"/>
      <c r="J23" s="561"/>
      <c r="K23" s="561"/>
      <c r="L23" s="561"/>
      <c r="M23" s="561"/>
      <c r="N23" s="207"/>
      <c r="O23" s="207"/>
      <c r="P23" s="302"/>
      <c r="Q23" s="529"/>
      <c r="R23" s="529"/>
      <c r="S23" s="529"/>
      <c r="T23" s="529"/>
      <c r="U23" s="529"/>
      <c r="V23" s="529"/>
      <c r="W23" s="302"/>
      <c r="X23" s="302"/>
      <c r="Y23" s="529"/>
      <c r="Z23" s="529"/>
      <c r="AA23" s="529"/>
      <c r="AB23" s="529"/>
      <c r="AC23" s="529"/>
      <c r="AD23" s="529"/>
      <c r="AE23" s="302"/>
      <c r="AF23" s="530"/>
      <c r="AG23" s="877"/>
      <c r="AH23" s="877"/>
      <c r="AI23" s="878"/>
      <c r="AJ23" s="4"/>
    </row>
    <row r="24" spans="1:36" ht="15" customHeight="1" x14ac:dyDescent="0.2">
      <c r="A24" s="4"/>
      <c r="B24" s="529"/>
      <c r="C24" s="529"/>
      <c r="D24" s="561"/>
      <c r="E24" s="561"/>
      <c r="F24" s="561"/>
      <c r="G24" s="561"/>
      <c r="H24" s="561"/>
      <c r="I24" s="561"/>
      <c r="J24" s="561"/>
      <c r="K24" s="561"/>
      <c r="L24" s="561"/>
      <c r="M24" s="561"/>
      <c r="N24" s="207"/>
      <c r="O24" s="207"/>
      <c r="P24" s="302"/>
      <c r="Q24" s="529"/>
      <c r="R24" s="529"/>
      <c r="S24" s="529"/>
      <c r="T24" s="529"/>
      <c r="U24" s="529"/>
      <c r="V24" s="529"/>
      <c r="W24" s="302"/>
      <c r="X24" s="302"/>
      <c r="Y24" s="529"/>
      <c r="Z24" s="529"/>
      <c r="AA24" s="529"/>
      <c r="AB24" s="529"/>
      <c r="AC24" s="529"/>
      <c r="AD24" s="529"/>
      <c r="AE24" s="302"/>
      <c r="AF24" s="530"/>
      <c r="AG24" s="877"/>
      <c r="AH24" s="877"/>
      <c r="AI24" s="878"/>
      <c r="AJ24" s="4"/>
    </row>
    <row r="25" spans="1:36" ht="15" customHeight="1" x14ac:dyDescent="0.2">
      <c r="A25" s="4"/>
      <c r="B25" s="529"/>
      <c r="C25" s="529"/>
      <c r="D25" s="561"/>
      <c r="E25" s="561"/>
      <c r="F25" s="561"/>
      <c r="G25" s="561"/>
      <c r="H25" s="561"/>
      <c r="I25" s="561"/>
      <c r="J25" s="561"/>
      <c r="K25" s="561"/>
      <c r="L25" s="561"/>
      <c r="M25" s="561"/>
      <c r="N25" s="207"/>
      <c r="O25" s="207"/>
      <c r="P25" s="302"/>
      <c r="Q25" s="529"/>
      <c r="R25" s="529"/>
      <c r="S25" s="529"/>
      <c r="T25" s="529"/>
      <c r="U25" s="529"/>
      <c r="V25" s="529"/>
      <c r="W25" s="302"/>
      <c r="X25" s="302"/>
      <c r="Y25" s="529"/>
      <c r="Z25" s="529"/>
      <c r="AA25" s="529"/>
      <c r="AB25" s="529"/>
      <c r="AC25" s="529"/>
      <c r="AD25" s="529"/>
      <c r="AE25" s="302"/>
      <c r="AF25" s="530"/>
      <c r="AG25" s="877"/>
      <c r="AH25" s="877"/>
      <c r="AI25" s="878"/>
      <c r="AJ25" s="4"/>
    </row>
    <row r="26" spans="1:36" ht="15" customHeight="1" x14ac:dyDescent="0.2">
      <c r="A26" s="4"/>
      <c r="B26" s="529"/>
      <c r="C26" s="529"/>
      <c r="D26" s="561"/>
      <c r="E26" s="561"/>
      <c r="F26" s="561"/>
      <c r="G26" s="561"/>
      <c r="H26" s="561"/>
      <c r="I26" s="561"/>
      <c r="J26" s="561"/>
      <c r="K26" s="561"/>
      <c r="L26" s="561"/>
      <c r="M26" s="561"/>
      <c r="N26" s="207"/>
      <c r="O26" s="207"/>
      <c r="P26" s="302"/>
      <c r="Q26" s="529"/>
      <c r="R26" s="529"/>
      <c r="S26" s="529"/>
      <c r="T26" s="529"/>
      <c r="U26" s="529"/>
      <c r="V26" s="529"/>
      <c r="W26" s="302"/>
      <c r="X26" s="302"/>
      <c r="Y26" s="529"/>
      <c r="Z26" s="529"/>
      <c r="AA26" s="529"/>
      <c r="AB26" s="529"/>
      <c r="AC26" s="529"/>
      <c r="AD26" s="529"/>
      <c r="AE26" s="302"/>
      <c r="AF26" s="530"/>
      <c r="AG26" s="877"/>
      <c r="AH26" s="877"/>
      <c r="AI26" s="878"/>
      <c r="AJ26" s="4"/>
    </row>
    <row r="27" spans="1:36" ht="15" customHeight="1" x14ac:dyDescent="0.2">
      <c r="A27" s="4"/>
      <c r="B27" s="529"/>
      <c r="C27" s="529"/>
      <c r="D27" s="561"/>
      <c r="E27" s="561"/>
      <c r="F27" s="561"/>
      <c r="G27" s="561"/>
      <c r="H27" s="561"/>
      <c r="I27" s="561"/>
      <c r="J27" s="561"/>
      <c r="K27" s="561"/>
      <c r="L27" s="561"/>
      <c r="M27" s="561"/>
      <c r="N27" s="207"/>
      <c r="O27" s="207"/>
      <c r="P27" s="302"/>
      <c r="Q27" s="529"/>
      <c r="R27" s="529"/>
      <c r="S27" s="529"/>
      <c r="T27" s="529"/>
      <c r="U27" s="529"/>
      <c r="V27" s="529"/>
      <c r="W27" s="302"/>
      <c r="X27" s="302"/>
      <c r="Y27" s="529"/>
      <c r="Z27" s="529"/>
      <c r="AA27" s="529"/>
      <c r="AB27" s="529"/>
      <c r="AC27" s="529"/>
      <c r="AD27" s="529"/>
      <c r="AE27" s="302"/>
      <c r="AF27" s="530"/>
      <c r="AG27" s="877"/>
      <c r="AH27" s="877"/>
      <c r="AI27" s="878"/>
      <c r="AJ27" s="4"/>
    </row>
    <row r="28" spans="1:36" ht="15" customHeight="1" x14ac:dyDescent="0.2">
      <c r="A28" s="4"/>
      <c r="B28" s="529"/>
      <c r="C28" s="529"/>
      <c r="D28" s="561"/>
      <c r="E28" s="561"/>
      <c r="F28" s="561"/>
      <c r="G28" s="561"/>
      <c r="H28" s="561"/>
      <c r="I28" s="561"/>
      <c r="J28" s="561"/>
      <c r="K28" s="561"/>
      <c r="L28" s="561"/>
      <c r="M28" s="561"/>
      <c r="N28" s="207"/>
      <c r="O28" s="207"/>
      <c r="P28" s="302"/>
      <c r="Q28" s="529"/>
      <c r="R28" s="529"/>
      <c r="S28" s="529"/>
      <c r="T28" s="529"/>
      <c r="U28" s="529"/>
      <c r="V28" s="529"/>
      <c r="W28" s="302"/>
      <c r="X28" s="302"/>
      <c r="Y28" s="529"/>
      <c r="Z28" s="529"/>
      <c r="AA28" s="529"/>
      <c r="AB28" s="529"/>
      <c r="AC28" s="529"/>
      <c r="AD28" s="529"/>
      <c r="AE28" s="302"/>
      <c r="AF28" s="530"/>
      <c r="AG28" s="877"/>
      <c r="AH28" s="877"/>
      <c r="AI28" s="878"/>
      <c r="AJ28" s="4"/>
    </row>
    <row r="29" spans="1:36" ht="15" customHeight="1" x14ac:dyDescent="0.2">
      <c r="A29" s="4"/>
      <c r="B29" s="529"/>
      <c r="C29" s="529"/>
      <c r="D29" s="561"/>
      <c r="E29" s="561"/>
      <c r="F29" s="561"/>
      <c r="G29" s="561"/>
      <c r="H29" s="561"/>
      <c r="I29" s="561"/>
      <c r="J29" s="561"/>
      <c r="K29" s="561"/>
      <c r="L29" s="561"/>
      <c r="M29" s="561"/>
      <c r="N29" s="207"/>
      <c r="O29" s="207"/>
      <c r="P29" s="302"/>
      <c r="Q29" s="529"/>
      <c r="R29" s="529"/>
      <c r="S29" s="529"/>
      <c r="T29" s="529"/>
      <c r="U29" s="529"/>
      <c r="V29" s="529"/>
      <c r="W29" s="302"/>
      <c r="X29" s="302"/>
      <c r="Y29" s="529"/>
      <c r="Z29" s="529"/>
      <c r="AA29" s="529"/>
      <c r="AB29" s="529"/>
      <c r="AC29" s="529"/>
      <c r="AD29" s="529"/>
      <c r="AE29" s="302"/>
      <c r="AF29" s="530"/>
      <c r="AG29" s="877"/>
      <c r="AH29" s="877"/>
      <c r="AI29" s="878"/>
      <c r="AJ29" s="4"/>
    </row>
    <row r="30" spans="1:36" ht="15" customHeight="1" x14ac:dyDescent="0.2">
      <c r="A30" s="4"/>
      <c r="B30" s="529"/>
      <c r="C30" s="529"/>
      <c r="D30" s="561"/>
      <c r="E30" s="561"/>
      <c r="F30" s="561"/>
      <c r="G30" s="561"/>
      <c r="H30" s="561"/>
      <c r="I30" s="561"/>
      <c r="J30" s="561"/>
      <c r="K30" s="561"/>
      <c r="L30" s="561"/>
      <c r="M30" s="561"/>
      <c r="N30" s="207"/>
      <c r="O30" s="207"/>
      <c r="P30" s="302"/>
      <c r="Q30" s="529"/>
      <c r="R30" s="529"/>
      <c r="S30" s="529"/>
      <c r="T30" s="529"/>
      <c r="U30" s="529"/>
      <c r="V30" s="529"/>
      <c r="W30" s="302"/>
      <c r="X30" s="302"/>
      <c r="Y30" s="529"/>
      <c r="Z30" s="529"/>
      <c r="AA30" s="529"/>
      <c r="AB30" s="529"/>
      <c r="AC30" s="529"/>
      <c r="AD30" s="529"/>
      <c r="AE30" s="302"/>
      <c r="AF30" s="530"/>
      <c r="AG30" s="877"/>
      <c r="AH30" s="877"/>
      <c r="AI30" s="878"/>
      <c r="AJ30" s="4"/>
    </row>
    <row r="31" spans="1:36" ht="15" customHeight="1" x14ac:dyDescent="0.2">
      <c r="A31" s="4"/>
      <c r="B31" s="529"/>
      <c r="C31" s="529"/>
      <c r="D31" s="561"/>
      <c r="E31" s="561"/>
      <c r="F31" s="561"/>
      <c r="G31" s="561"/>
      <c r="H31" s="561"/>
      <c r="I31" s="561"/>
      <c r="J31" s="561"/>
      <c r="K31" s="561"/>
      <c r="L31" s="561"/>
      <c r="M31" s="561"/>
      <c r="N31" s="207"/>
      <c r="O31" s="207"/>
      <c r="P31" s="302"/>
      <c r="Q31" s="529"/>
      <c r="R31" s="529"/>
      <c r="S31" s="529"/>
      <c r="T31" s="529"/>
      <c r="U31" s="529"/>
      <c r="V31" s="529"/>
      <c r="W31" s="302"/>
      <c r="X31" s="302"/>
      <c r="Y31" s="529"/>
      <c r="Z31" s="529"/>
      <c r="AA31" s="529"/>
      <c r="AB31" s="529"/>
      <c r="AC31" s="529"/>
      <c r="AD31" s="529"/>
      <c r="AE31" s="302"/>
      <c r="AF31" s="530"/>
      <c r="AG31" s="877"/>
      <c r="AH31" s="877"/>
      <c r="AI31" s="878"/>
      <c r="AJ31" s="4"/>
    </row>
    <row r="32" spans="1:36" ht="15" customHeight="1" x14ac:dyDescent="0.2">
      <c r="A32" s="4"/>
      <c r="B32" s="529"/>
      <c r="C32" s="529"/>
      <c r="D32" s="561"/>
      <c r="E32" s="561"/>
      <c r="F32" s="561"/>
      <c r="G32" s="561"/>
      <c r="H32" s="561"/>
      <c r="I32" s="561"/>
      <c r="J32" s="561"/>
      <c r="K32" s="561"/>
      <c r="L32" s="561"/>
      <c r="M32" s="561"/>
      <c r="N32" s="207"/>
      <c r="O32" s="207"/>
      <c r="P32" s="302"/>
      <c r="Q32" s="529"/>
      <c r="R32" s="529"/>
      <c r="S32" s="529"/>
      <c r="T32" s="529"/>
      <c r="U32" s="529"/>
      <c r="V32" s="529"/>
      <c r="W32" s="302"/>
      <c r="X32" s="302"/>
      <c r="Y32" s="529"/>
      <c r="Z32" s="529"/>
      <c r="AA32" s="529"/>
      <c r="AB32" s="529"/>
      <c r="AC32" s="529"/>
      <c r="AD32" s="529"/>
      <c r="AE32" s="302"/>
      <c r="AF32" s="530"/>
      <c r="AG32" s="877"/>
      <c r="AH32" s="877"/>
      <c r="AI32" s="878"/>
      <c r="AJ32" s="4"/>
    </row>
    <row r="33" spans="1:36" ht="15" customHeight="1" x14ac:dyDescent="0.2">
      <c r="A33" s="4"/>
      <c r="B33" s="529"/>
      <c r="C33" s="529"/>
      <c r="D33" s="561"/>
      <c r="E33" s="561"/>
      <c r="F33" s="561"/>
      <c r="G33" s="561"/>
      <c r="H33" s="561"/>
      <c r="I33" s="561"/>
      <c r="J33" s="561"/>
      <c r="K33" s="561"/>
      <c r="L33" s="561"/>
      <c r="M33" s="561"/>
      <c r="N33" s="207"/>
      <c r="O33" s="207"/>
      <c r="P33" s="302"/>
      <c r="Q33" s="529"/>
      <c r="R33" s="529"/>
      <c r="S33" s="529"/>
      <c r="T33" s="529"/>
      <c r="U33" s="529"/>
      <c r="V33" s="529"/>
      <c r="W33" s="302"/>
      <c r="X33" s="302"/>
      <c r="Y33" s="529"/>
      <c r="Z33" s="529"/>
      <c r="AA33" s="529"/>
      <c r="AB33" s="529"/>
      <c r="AC33" s="529"/>
      <c r="AD33" s="529"/>
      <c r="AE33" s="302"/>
      <c r="AF33" s="530"/>
      <c r="AG33" s="877"/>
      <c r="AH33" s="877"/>
      <c r="AI33" s="878"/>
      <c r="AJ33" s="4"/>
    </row>
    <row r="34" spans="1:36" ht="15" customHeight="1" x14ac:dyDescent="0.2">
      <c r="A34" s="4"/>
      <c r="B34" s="529"/>
      <c r="C34" s="529"/>
      <c r="D34" s="561"/>
      <c r="E34" s="561"/>
      <c r="F34" s="561"/>
      <c r="G34" s="561"/>
      <c r="H34" s="561"/>
      <c r="I34" s="561"/>
      <c r="J34" s="561"/>
      <c r="K34" s="561"/>
      <c r="L34" s="561"/>
      <c r="M34" s="561"/>
      <c r="N34" s="207"/>
      <c r="O34" s="207"/>
      <c r="P34" s="302"/>
      <c r="Q34" s="529"/>
      <c r="R34" s="529"/>
      <c r="S34" s="529"/>
      <c r="T34" s="529"/>
      <c r="U34" s="529"/>
      <c r="V34" s="529"/>
      <c r="W34" s="302"/>
      <c r="X34" s="302"/>
      <c r="Y34" s="529"/>
      <c r="Z34" s="529"/>
      <c r="AA34" s="529"/>
      <c r="AB34" s="529"/>
      <c r="AC34" s="529"/>
      <c r="AD34" s="529"/>
      <c r="AE34" s="302"/>
      <c r="AF34" s="530"/>
      <c r="AG34" s="877"/>
      <c r="AH34" s="877"/>
      <c r="AI34" s="878"/>
      <c r="AJ34" s="4"/>
    </row>
    <row r="35" spans="1:36" ht="15" customHeight="1" x14ac:dyDescent="0.2">
      <c r="A35" s="4"/>
      <c r="B35" s="529"/>
      <c r="C35" s="529"/>
      <c r="D35" s="561"/>
      <c r="E35" s="561"/>
      <c r="F35" s="561"/>
      <c r="G35" s="561"/>
      <c r="H35" s="561"/>
      <c r="I35" s="561"/>
      <c r="J35" s="561"/>
      <c r="K35" s="561"/>
      <c r="L35" s="561"/>
      <c r="M35" s="561"/>
      <c r="N35" s="207"/>
      <c r="O35" s="207"/>
      <c r="P35" s="302"/>
      <c r="Q35" s="529"/>
      <c r="R35" s="529"/>
      <c r="S35" s="529"/>
      <c r="T35" s="529"/>
      <c r="U35" s="529"/>
      <c r="V35" s="529"/>
      <c r="W35" s="302"/>
      <c r="X35" s="302"/>
      <c r="Y35" s="529"/>
      <c r="Z35" s="529"/>
      <c r="AA35" s="529"/>
      <c r="AB35" s="529"/>
      <c r="AC35" s="529"/>
      <c r="AD35" s="529"/>
      <c r="AE35" s="302"/>
      <c r="AF35" s="530"/>
      <c r="AG35" s="877"/>
      <c r="AH35" s="877"/>
      <c r="AI35" s="878"/>
      <c r="AJ35" s="4"/>
    </row>
    <row r="36" spans="1:36" ht="15" customHeight="1" x14ac:dyDescent="0.2">
      <c r="A36" s="4"/>
      <c r="B36" s="529"/>
      <c r="C36" s="529"/>
      <c r="D36" s="561"/>
      <c r="E36" s="561"/>
      <c r="F36" s="561"/>
      <c r="G36" s="561"/>
      <c r="H36" s="561"/>
      <c r="I36" s="561"/>
      <c r="J36" s="561"/>
      <c r="K36" s="561"/>
      <c r="L36" s="561"/>
      <c r="M36" s="561"/>
      <c r="N36" s="207"/>
      <c r="O36" s="207"/>
      <c r="P36" s="302"/>
      <c r="Q36" s="529"/>
      <c r="R36" s="529"/>
      <c r="S36" s="529"/>
      <c r="T36" s="529"/>
      <c r="U36" s="529"/>
      <c r="V36" s="529"/>
      <c r="W36" s="302"/>
      <c r="X36" s="302"/>
      <c r="Y36" s="529"/>
      <c r="Z36" s="529"/>
      <c r="AA36" s="529"/>
      <c r="AB36" s="529"/>
      <c r="AC36" s="529"/>
      <c r="AD36" s="529"/>
      <c r="AE36" s="302"/>
      <c r="AF36" s="530"/>
      <c r="AG36" s="877"/>
      <c r="AH36" s="877"/>
      <c r="AI36" s="878"/>
      <c r="AJ36" s="4"/>
    </row>
    <row r="37" spans="1:36" ht="15" customHeight="1" x14ac:dyDescent="0.2">
      <c r="A37" s="7"/>
      <c r="B37" s="529"/>
      <c r="C37" s="529"/>
      <c r="D37" s="561"/>
      <c r="E37" s="561"/>
      <c r="F37" s="561"/>
      <c r="G37" s="561"/>
      <c r="H37" s="561"/>
      <c r="I37" s="561"/>
      <c r="J37" s="561"/>
      <c r="K37" s="561"/>
      <c r="L37" s="561"/>
      <c r="M37" s="561"/>
      <c r="N37" s="207"/>
      <c r="O37" s="207"/>
      <c r="P37" s="302"/>
      <c r="Q37" s="529"/>
      <c r="R37" s="529"/>
      <c r="S37" s="529"/>
      <c r="T37" s="529"/>
      <c r="U37" s="529"/>
      <c r="V37" s="529"/>
      <c r="W37" s="302"/>
      <c r="X37" s="302"/>
      <c r="Y37" s="529"/>
      <c r="Z37" s="529"/>
      <c r="AA37" s="529"/>
      <c r="AB37" s="529"/>
      <c r="AC37" s="529"/>
      <c r="AD37" s="529"/>
      <c r="AE37" s="302"/>
      <c r="AF37" s="530"/>
      <c r="AG37" s="877"/>
      <c r="AH37" s="877"/>
      <c r="AI37" s="878"/>
      <c r="AJ37" s="4"/>
    </row>
    <row r="38" spans="1:36" x14ac:dyDescent="0.2">
      <c r="A38" s="2"/>
      <c r="B38" s="608" t="s">
        <v>502</v>
      </c>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4"/>
    </row>
    <row r="39" spans="1:36"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499"/>
      <c r="Q39" s="500"/>
      <c r="R39" s="359" t="s">
        <v>2</v>
      </c>
      <c r="S39" s="359"/>
      <c r="T39" s="359"/>
      <c r="U39" s="443"/>
      <c r="V39" s="444"/>
      <c r="W39" s="385" t="s">
        <v>354</v>
      </c>
      <c r="X39" s="357"/>
      <c r="Y39" s="357"/>
      <c r="Z39" s="381"/>
      <c r="AA39" s="443"/>
      <c r="AB39" s="445"/>
      <c r="AC39" s="359" t="s">
        <v>0</v>
      </c>
      <c r="AD39" s="359"/>
      <c r="AE39" s="440"/>
      <c r="AF39" s="441"/>
      <c r="AG39" s="441"/>
      <c r="AH39" s="441"/>
      <c r="AI39" s="442"/>
      <c r="AJ39" s="100" t="e" vm="1">
        <v>#VALUE!</v>
      </c>
    </row>
  </sheetData>
  <sheetProtection sheet="1" selectLockedCells="1"/>
  <mergeCells count="305">
    <mergeCell ref="AF4:AI6"/>
    <mergeCell ref="AF7:AI7"/>
    <mergeCell ref="AF8:AI8"/>
    <mergeCell ref="B36:C36"/>
    <mergeCell ref="D36:M36"/>
    <mergeCell ref="Q36:R36"/>
    <mergeCell ref="AC36:AD36"/>
    <mergeCell ref="S36:T36"/>
    <mergeCell ref="U36:V36"/>
    <mergeCell ref="Y36:Z36"/>
    <mergeCell ref="AF26:AI26"/>
    <mergeCell ref="AF27:AI27"/>
    <mergeCell ref="AF36:AI36"/>
    <mergeCell ref="AF30:AI30"/>
    <mergeCell ref="AF31:AI31"/>
    <mergeCell ref="AF32:AI32"/>
    <mergeCell ref="AF33:AI33"/>
    <mergeCell ref="AF34:AI34"/>
    <mergeCell ref="AF35:AI35"/>
    <mergeCell ref="AF20:AI20"/>
    <mergeCell ref="AF21:AI21"/>
    <mergeCell ref="AF22:AI22"/>
    <mergeCell ref="AF23:AI23"/>
    <mergeCell ref="AF24:AI24"/>
    <mergeCell ref="B38:AI38"/>
    <mergeCell ref="S37:T37"/>
    <mergeCell ref="U37:V37"/>
    <mergeCell ref="Y37:Z37"/>
    <mergeCell ref="AA37:AB37"/>
    <mergeCell ref="B37:C37"/>
    <mergeCell ref="AF9:AI9"/>
    <mergeCell ref="AF10:AI10"/>
    <mergeCell ref="AF11:AI11"/>
    <mergeCell ref="AF12:AI12"/>
    <mergeCell ref="AF28:AI28"/>
    <mergeCell ref="AF29:AI29"/>
    <mergeCell ref="AF13:AI13"/>
    <mergeCell ref="AF14:AI14"/>
    <mergeCell ref="AF15:AI15"/>
    <mergeCell ref="AF16:AI16"/>
    <mergeCell ref="AF25:AI25"/>
    <mergeCell ref="D37:M37"/>
    <mergeCell ref="B34:C34"/>
    <mergeCell ref="D34:M34"/>
    <mergeCell ref="Q34:R34"/>
    <mergeCell ref="B35:C35"/>
    <mergeCell ref="D35:M35"/>
    <mergeCell ref="Q35:R35"/>
    <mergeCell ref="Q37:R37"/>
    <mergeCell ref="AF17:AI17"/>
    <mergeCell ref="AF18:AI18"/>
    <mergeCell ref="AF19:AI19"/>
    <mergeCell ref="AF37:AI37"/>
    <mergeCell ref="S33:T33"/>
    <mergeCell ref="U33:V33"/>
    <mergeCell ref="Y33:Z33"/>
    <mergeCell ref="AA33:AB33"/>
    <mergeCell ref="U34:V34"/>
    <mergeCell ref="Y34:Z34"/>
    <mergeCell ref="S34:T34"/>
    <mergeCell ref="AA36:AB36"/>
    <mergeCell ref="S35:T35"/>
    <mergeCell ref="AC24:AD24"/>
    <mergeCell ref="Q23:R23"/>
    <mergeCell ref="Q24:R24"/>
    <mergeCell ref="Q25:R25"/>
    <mergeCell ref="U28:V28"/>
    <mergeCell ref="Y28:Z28"/>
    <mergeCell ref="AA28:AB28"/>
    <mergeCell ref="AC28:AD28"/>
    <mergeCell ref="Q28:R28"/>
    <mergeCell ref="Q21:R21"/>
    <mergeCell ref="S7:T7"/>
    <mergeCell ref="D4:M6"/>
    <mergeCell ref="Q7:R7"/>
    <mergeCell ref="Q4:R6"/>
    <mergeCell ref="N4:N6"/>
    <mergeCell ref="B33:C33"/>
    <mergeCell ref="D33:M33"/>
    <mergeCell ref="Q33:R33"/>
    <mergeCell ref="B19:C19"/>
    <mergeCell ref="B24:C24"/>
    <mergeCell ref="B25:C25"/>
    <mergeCell ref="B20:C20"/>
    <mergeCell ref="B21:C21"/>
    <mergeCell ref="B22:C22"/>
    <mergeCell ref="B23:C23"/>
    <mergeCell ref="Q8:R8"/>
    <mergeCell ref="Q10:R10"/>
    <mergeCell ref="Q11:R11"/>
    <mergeCell ref="Q9:R9"/>
    <mergeCell ref="B10:C10"/>
    <mergeCell ref="B11:C11"/>
    <mergeCell ref="D10:M10"/>
    <mergeCell ref="D11:M11"/>
    <mergeCell ref="B7:C7"/>
    <mergeCell ref="AE4:AE6"/>
    <mergeCell ref="W4:W6"/>
    <mergeCell ref="Y4:Z6"/>
    <mergeCell ref="AA4:AB6"/>
    <mergeCell ref="X4:X6"/>
    <mergeCell ref="AC4:AD6"/>
    <mergeCell ref="S4:T6"/>
    <mergeCell ref="U4:V6"/>
    <mergeCell ref="B4:C6"/>
    <mergeCell ref="P4:P6"/>
    <mergeCell ref="O4:O6"/>
    <mergeCell ref="B8:C8"/>
    <mergeCell ref="B9:C9"/>
    <mergeCell ref="D7:M7"/>
    <mergeCell ref="D8:M8"/>
    <mergeCell ref="D9:M9"/>
    <mergeCell ref="AE39:AI39"/>
    <mergeCell ref="A39:C39"/>
    <mergeCell ref="D39:G39"/>
    <mergeCell ref="M39:Q39"/>
    <mergeCell ref="AC39:AD39"/>
    <mergeCell ref="H39:L39"/>
    <mergeCell ref="R39:T39"/>
    <mergeCell ref="U39:V39"/>
    <mergeCell ref="W39:Z39"/>
    <mergeCell ref="AA39:AB39"/>
    <mergeCell ref="B12:C12"/>
    <mergeCell ref="Q12:R12"/>
    <mergeCell ref="B13:C13"/>
    <mergeCell ref="B14:C14"/>
    <mergeCell ref="B15:C15"/>
    <mergeCell ref="B16:C16"/>
    <mergeCell ref="Q13:R13"/>
    <mergeCell ref="Q14:R14"/>
    <mergeCell ref="Q15:R15"/>
    <mergeCell ref="D12:M12"/>
    <mergeCell ref="D13:M13"/>
    <mergeCell ref="Q27:R27"/>
    <mergeCell ref="S17:T17"/>
    <mergeCell ref="D30:M30"/>
    <mergeCell ref="Q16:R16"/>
    <mergeCell ref="Q19:R19"/>
    <mergeCell ref="Q20:R20"/>
    <mergeCell ref="U18:V18"/>
    <mergeCell ref="U12:V12"/>
    <mergeCell ref="S14:T14"/>
    <mergeCell ref="S15:T15"/>
    <mergeCell ref="D14:M14"/>
    <mergeCell ref="D15:M15"/>
    <mergeCell ref="D16:M16"/>
    <mergeCell ref="D25:M25"/>
    <mergeCell ref="D21:M21"/>
    <mergeCell ref="Q26:R26"/>
    <mergeCell ref="S26:T26"/>
    <mergeCell ref="D22:M22"/>
    <mergeCell ref="D23:M23"/>
    <mergeCell ref="U13:V13"/>
    <mergeCell ref="U14:V14"/>
    <mergeCell ref="U15:V15"/>
    <mergeCell ref="B17:C17"/>
    <mergeCell ref="B18:C18"/>
    <mergeCell ref="B30:C30"/>
    <mergeCell ref="Q22:R22"/>
    <mergeCell ref="Q17:R17"/>
    <mergeCell ref="Q18:R18"/>
    <mergeCell ref="U29:V29"/>
    <mergeCell ref="S30:T30"/>
    <mergeCell ref="U30:V30"/>
    <mergeCell ref="Q29:R29"/>
    <mergeCell ref="S29:T29"/>
    <mergeCell ref="D18:M18"/>
    <mergeCell ref="D19:M19"/>
    <mergeCell ref="D20:M20"/>
    <mergeCell ref="D17:M17"/>
    <mergeCell ref="D24:M24"/>
    <mergeCell ref="Y18:Z18"/>
    <mergeCell ref="S11:T11"/>
    <mergeCell ref="S12:T12"/>
    <mergeCell ref="U35:V35"/>
    <mergeCell ref="Y35:Z35"/>
    <mergeCell ref="U32:V32"/>
    <mergeCell ref="Y32:Z32"/>
    <mergeCell ref="Y31:Z31"/>
    <mergeCell ref="Y21:Z21"/>
    <mergeCell ref="Y24:Z24"/>
    <mergeCell ref="Y20:Z20"/>
    <mergeCell ref="U26:V26"/>
    <mergeCell ref="Y26:Z26"/>
    <mergeCell ref="U11:V11"/>
    <mergeCell ref="AA12:AB12"/>
    <mergeCell ref="AA8:AB8"/>
    <mergeCell ref="Y9:Z9"/>
    <mergeCell ref="AA9:AB9"/>
    <mergeCell ref="Y15:Z15"/>
    <mergeCell ref="Y17:Z17"/>
    <mergeCell ref="Y8:Z8"/>
    <mergeCell ref="Y14:Z14"/>
    <mergeCell ref="Y11:Z11"/>
    <mergeCell ref="Y10:Z10"/>
    <mergeCell ref="Y13:Z13"/>
    <mergeCell ref="Y16:Z16"/>
    <mergeCell ref="U7:V7"/>
    <mergeCell ref="U8:V8"/>
    <mergeCell ref="U9:V9"/>
    <mergeCell ref="AA7:AB7"/>
    <mergeCell ref="AC15:AD15"/>
    <mergeCell ref="Y25:Z25"/>
    <mergeCell ref="AA25:AB25"/>
    <mergeCell ref="Y22:Z22"/>
    <mergeCell ref="AA22:AB22"/>
    <mergeCell ref="Y23:Z23"/>
    <mergeCell ref="AA11:AB11"/>
    <mergeCell ref="Y12:Z12"/>
    <mergeCell ref="AC7:AD7"/>
    <mergeCell ref="AC8:AD8"/>
    <mergeCell ref="AC9:AD9"/>
    <mergeCell ref="AC10:AD10"/>
    <mergeCell ref="AA21:AB21"/>
    <mergeCell ref="AC23:AD23"/>
    <mergeCell ref="AC16:AD16"/>
    <mergeCell ref="AC17:AD17"/>
    <mergeCell ref="AA14:AB14"/>
    <mergeCell ref="AA15:AB15"/>
    <mergeCell ref="AA10:AB10"/>
    <mergeCell ref="Y7:Z7"/>
    <mergeCell ref="S8:T8"/>
    <mergeCell ref="S9:T9"/>
    <mergeCell ref="S10:T10"/>
    <mergeCell ref="S13:T13"/>
    <mergeCell ref="U24:V24"/>
    <mergeCell ref="S25:T25"/>
    <mergeCell ref="U25:V25"/>
    <mergeCell ref="U21:V21"/>
    <mergeCell ref="U22:V22"/>
    <mergeCell ref="S23:T23"/>
    <mergeCell ref="U23:V23"/>
    <mergeCell ref="U19:V19"/>
    <mergeCell ref="U20:V20"/>
    <mergeCell ref="U16:V16"/>
    <mergeCell ref="U17:V17"/>
    <mergeCell ref="S22:T22"/>
    <mergeCell ref="S16:T16"/>
    <mergeCell ref="S18:T18"/>
    <mergeCell ref="S21:T21"/>
    <mergeCell ref="S24:T24"/>
    <mergeCell ref="S19:T19"/>
    <mergeCell ref="S20:T20"/>
    <mergeCell ref="U10:V10"/>
    <mergeCell ref="AA26:AB26"/>
    <mergeCell ref="AC25:AD25"/>
    <mergeCell ref="AC26:AD26"/>
    <mergeCell ref="Y27:Z27"/>
    <mergeCell ref="AA27:AB27"/>
    <mergeCell ref="AC27:AD27"/>
    <mergeCell ref="AC11:AD11"/>
    <mergeCell ref="AC12:AD12"/>
    <mergeCell ref="AC13:AD13"/>
    <mergeCell ref="AC14:AD14"/>
    <mergeCell ref="AA23:AB23"/>
    <mergeCell ref="AA19:AB19"/>
    <mergeCell ref="AA20:AB20"/>
    <mergeCell ref="AA16:AB16"/>
    <mergeCell ref="AA17:AB17"/>
    <mergeCell ref="AA18:AB18"/>
    <mergeCell ref="AA13:AB13"/>
    <mergeCell ref="AC18:AD18"/>
    <mergeCell ref="AC19:AD19"/>
    <mergeCell ref="AC20:AD20"/>
    <mergeCell ref="AC21:AD21"/>
    <mergeCell ref="AC22:AD22"/>
    <mergeCell ref="Y19:Z19"/>
    <mergeCell ref="AA24:AB24"/>
    <mergeCell ref="AC37:AD37"/>
    <mergeCell ref="AC33:AD33"/>
    <mergeCell ref="AC34:AD34"/>
    <mergeCell ref="AC35:AD35"/>
    <mergeCell ref="AA29:AB29"/>
    <mergeCell ref="AC29:AD29"/>
    <mergeCell ref="AC32:AD32"/>
    <mergeCell ref="AC30:AD30"/>
    <mergeCell ref="AA34:AB34"/>
    <mergeCell ref="AC31:AD31"/>
    <mergeCell ref="AA32:AB32"/>
    <mergeCell ref="AA35:AB35"/>
    <mergeCell ref="AA31:AB31"/>
    <mergeCell ref="AA30:AB30"/>
    <mergeCell ref="Q32:R32"/>
    <mergeCell ref="B27:C27"/>
    <mergeCell ref="D27:M27"/>
    <mergeCell ref="B32:C32"/>
    <mergeCell ref="D32:M32"/>
    <mergeCell ref="S32:T32"/>
    <mergeCell ref="Y29:Z29"/>
    <mergeCell ref="S28:T28"/>
    <mergeCell ref="B26:C26"/>
    <mergeCell ref="D26:M26"/>
    <mergeCell ref="D31:M31"/>
    <mergeCell ref="B31:C31"/>
    <mergeCell ref="B28:C28"/>
    <mergeCell ref="D28:M28"/>
    <mergeCell ref="Q30:R30"/>
    <mergeCell ref="B29:C29"/>
    <mergeCell ref="D29:M29"/>
    <mergeCell ref="Q31:R31"/>
    <mergeCell ref="S31:T31"/>
    <mergeCell ref="Y30:Z30"/>
    <mergeCell ref="U31:V31"/>
    <mergeCell ref="S27:T27"/>
    <mergeCell ref="U27:V27"/>
  </mergeCells>
  <phoneticPr fontId="5" type="noConversion"/>
  <conditionalFormatting sqref="D39:G39 M39:Q39">
    <cfRule type="cellIs" dxfId="113" priority="7" stopIfTrue="1" operator="equal">
      <formula>0</formula>
    </cfRule>
  </conditionalFormatting>
  <conditionalFormatting sqref="P7:P37">
    <cfRule type="containsText" dxfId="112" priority="5" operator="containsText" text="N">
      <formula>NOT(ISERROR(SEARCH("N",P7)))</formula>
    </cfRule>
    <cfRule type="containsBlanks" dxfId="111" priority="6">
      <formula>LEN(TRIM(P7))=0</formula>
    </cfRule>
  </conditionalFormatting>
  <conditionalFormatting sqref="W7:X37">
    <cfRule type="containsText" dxfId="110" priority="3" operator="containsText" text="N">
      <formula>NOT(ISERROR(SEARCH("N",W7)))</formula>
    </cfRule>
    <cfRule type="containsBlanks" dxfId="109" priority="4">
      <formula>LEN(TRIM(W7))=0</formula>
    </cfRule>
  </conditionalFormatting>
  <conditionalFormatting sqref="AE7:AE37">
    <cfRule type="containsText" dxfId="108" priority="1" operator="containsText" text="N">
      <formula>NOT(ISERROR(SEARCH("N",AE7)))</formula>
    </cfRule>
    <cfRule type="containsBlanks" dxfId="107" priority="2">
      <formula>LEN(TRIM(AE7))=0</formula>
    </cfRule>
  </conditionalFormatting>
  <dataValidations disablePrompts="1" count="1">
    <dataValidation type="list" allowBlank="1" showInputMessage="1" showErrorMessage="1" sqref="P7:P37 W7:X37 AE7:AE37" xr:uid="{F642FD3D-3328-4AFA-AC15-0932AADD2D1C}">
      <formula1>$AL$1:$AL$2</formula1>
    </dataValidation>
  </dataValidations>
  <hyperlinks>
    <hyperlink ref="AJ39" location="'Form II(a)'!AC21" display="i" xr:uid="{00000000-0004-0000-2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XVIII(g)</oddFooter>
  </headerFooter>
  <legacyDrawing r:id="rId2"/>
  <legacyDrawingHF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81">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560</v>
      </c>
    </row>
    <row r="2" spans="1:38" ht="15.75" x14ac:dyDescent="0.25">
      <c r="A2" s="5" t="s">
        <v>695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96" t="s">
        <v>79</v>
      </c>
      <c r="C4" s="887"/>
      <c r="D4" s="467" t="s">
        <v>80</v>
      </c>
      <c r="E4" s="467"/>
      <c r="F4" s="467"/>
      <c r="G4" s="467"/>
      <c r="H4" s="467"/>
      <c r="I4" s="467"/>
      <c r="J4" s="881"/>
      <c r="K4" s="881"/>
      <c r="L4" s="881"/>
      <c r="M4" s="881"/>
      <c r="N4" s="611" t="s">
        <v>482</v>
      </c>
      <c r="O4" s="611" t="s">
        <v>505</v>
      </c>
      <c r="P4" s="496" t="s">
        <v>81</v>
      </c>
      <c r="Q4" s="496" t="s">
        <v>82</v>
      </c>
      <c r="R4" s="887"/>
      <c r="S4" s="496" t="s">
        <v>83</v>
      </c>
      <c r="T4" s="887"/>
      <c r="U4" s="496" t="s">
        <v>84</v>
      </c>
      <c r="V4" s="887"/>
      <c r="W4" s="496" t="s">
        <v>85</v>
      </c>
      <c r="X4" s="496" t="s">
        <v>86</v>
      </c>
      <c r="Y4" s="496" t="s">
        <v>87</v>
      </c>
      <c r="Z4" s="496"/>
      <c r="AA4" s="496" t="s">
        <v>88</v>
      </c>
      <c r="AB4" s="496"/>
      <c r="AC4" s="496" t="s">
        <v>89</v>
      </c>
      <c r="AD4" s="496"/>
      <c r="AE4" s="496" t="s">
        <v>90</v>
      </c>
      <c r="AF4" s="469" t="s">
        <v>91</v>
      </c>
      <c r="AG4" s="888"/>
      <c r="AH4" s="888"/>
      <c r="AI4" s="889"/>
      <c r="AJ4" s="4"/>
    </row>
    <row r="5" spans="1:38" x14ac:dyDescent="0.2">
      <c r="A5" s="4"/>
      <c r="B5" s="496"/>
      <c r="C5" s="887"/>
      <c r="D5" s="467"/>
      <c r="E5" s="467"/>
      <c r="F5" s="467"/>
      <c r="G5" s="467"/>
      <c r="H5" s="467"/>
      <c r="I5" s="467"/>
      <c r="J5" s="881"/>
      <c r="K5" s="881"/>
      <c r="L5" s="881"/>
      <c r="M5" s="881"/>
      <c r="N5" s="729"/>
      <c r="O5" s="879"/>
      <c r="P5" s="496"/>
      <c r="Q5" s="496"/>
      <c r="R5" s="887"/>
      <c r="S5" s="496"/>
      <c r="T5" s="887"/>
      <c r="U5" s="496"/>
      <c r="V5" s="887"/>
      <c r="W5" s="468"/>
      <c r="X5" s="468"/>
      <c r="Y5" s="496"/>
      <c r="Z5" s="496"/>
      <c r="AA5" s="496"/>
      <c r="AB5" s="496"/>
      <c r="AC5" s="496"/>
      <c r="AD5" s="496"/>
      <c r="AE5" s="496"/>
      <c r="AF5" s="473"/>
      <c r="AG5" s="474"/>
      <c r="AH5" s="474"/>
      <c r="AI5" s="475"/>
      <c r="AJ5" s="4"/>
    </row>
    <row r="6" spans="1:38" ht="15" customHeight="1" x14ac:dyDescent="0.2">
      <c r="A6" s="4"/>
      <c r="B6" s="496"/>
      <c r="C6" s="887"/>
      <c r="D6" s="467"/>
      <c r="E6" s="467"/>
      <c r="F6" s="467"/>
      <c r="G6" s="467"/>
      <c r="H6" s="467"/>
      <c r="I6" s="467"/>
      <c r="J6" s="881"/>
      <c r="K6" s="881"/>
      <c r="L6" s="881"/>
      <c r="M6" s="881"/>
      <c r="N6" s="730"/>
      <c r="O6" s="880"/>
      <c r="P6" s="496"/>
      <c r="Q6" s="496"/>
      <c r="R6" s="887"/>
      <c r="S6" s="496"/>
      <c r="T6" s="887"/>
      <c r="U6" s="496"/>
      <c r="V6" s="887"/>
      <c r="W6" s="468"/>
      <c r="X6" s="468"/>
      <c r="Y6" s="496"/>
      <c r="Z6" s="496"/>
      <c r="AA6" s="496"/>
      <c r="AB6" s="496"/>
      <c r="AC6" s="496"/>
      <c r="AD6" s="496"/>
      <c r="AE6" s="496"/>
      <c r="AF6" s="476"/>
      <c r="AG6" s="477"/>
      <c r="AH6" s="477"/>
      <c r="AI6" s="478"/>
      <c r="AJ6" s="4"/>
    </row>
    <row r="7" spans="1:38" ht="15" customHeight="1" x14ac:dyDescent="0.2">
      <c r="A7" s="4"/>
      <c r="B7" s="529"/>
      <c r="C7" s="529"/>
      <c r="D7" s="561"/>
      <c r="E7" s="561"/>
      <c r="F7" s="561"/>
      <c r="G7" s="561"/>
      <c r="H7" s="561"/>
      <c r="I7" s="561"/>
      <c r="J7" s="561"/>
      <c r="K7" s="561"/>
      <c r="L7" s="561"/>
      <c r="M7" s="561"/>
      <c r="N7" s="207"/>
      <c r="O7" s="207"/>
      <c r="P7" s="302"/>
      <c r="Q7" s="529"/>
      <c r="R7" s="529"/>
      <c r="S7" s="529"/>
      <c r="T7" s="529"/>
      <c r="U7" s="529"/>
      <c r="V7" s="529"/>
      <c r="W7" s="302"/>
      <c r="X7" s="302"/>
      <c r="Y7" s="529"/>
      <c r="Z7" s="529"/>
      <c r="AA7" s="529"/>
      <c r="AB7" s="529"/>
      <c r="AC7" s="529"/>
      <c r="AD7" s="529"/>
      <c r="AE7" s="302"/>
      <c r="AF7" s="530"/>
      <c r="AG7" s="877"/>
      <c r="AH7" s="877"/>
      <c r="AI7" s="878"/>
      <c r="AJ7" s="4"/>
    </row>
    <row r="8" spans="1:38" ht="15" customHeight="1" x14ac:dyDescent="0.2">
      <c r="A8" s="4"/>
      <c r="B8" s="529"/>
      <c r="C8" s="529"/>
      <c r="D8" s="561"/>
      <c r="E8" s="561"/>
      <c r="F8" s="561"/>
      <c r="G8" s="561"/>
      <c r="H8" s="561"/>
      <c r="I8" s="561"/>
      <c r="J8" s="561"/>
      <c r="K8" s="561"/>
      <c r="L8" s="561"/>
      <c r="M8" s="561"/>
      <c r="N8" s="207"/>
      <c r="O8" s="207"/>
      <c r="P8" s="302"/>
      <c r="Q8" s="529"/>
      <c r="R8" s="529"/>
      <c r="S8" s="529"/>
      <c r="T8" s="529"/>
      <c r="U8" s="529"/>
      <c r="V8" s="529"/>
      <c r="W8" s="302"/>
      <c r="X8" s="302"/>
      <c r="Y8" s="529"/>
      <c r="Z8" s="529"/>
      <c r="AA8" s="529"/>
      <c r="AB8" s="529"/>
      <c r="AC8" s="529"/>
      <c r="AD8" s="529"/>
      <c r="AE8" s="302"/>
      <c r="AF8" s="530"/>
      <c r="AG8" s="877"/>
      <c r="AH8" s="877"/>
      <c r="AI8" s="878"/>
      <c r="AJ8" s="4"/>
    </row>
    <row r="9" spans="1:38" ht="15" customHeight="1" x14ac:dyDescent="0.2">
      <c r="A9" s="4"/>
      <c r="B9" s="529"/>
      <c r="C9" s="529"/>
      <c r="D9" s="561"/>
      <c r="E9" s="561"/>
      <c r="F9" s="561"/>
      <c r="G9" s="561"/>
      <c r="H9" s="561"/>
      <c r="I9" s="561"/>
      <c r="J9" s="561"/>
      <c r="K9" s="561"/>
      <c r="L9" s="561"/>
      <c r="M9" s="561"/>
      <c r="N9" s="207"/>
      <c r="O9" s="207"/>
      <c r="P9" s="302"/>
      <c r="Q9" s="529"/>
      <c r="R9" s="529"/>
      <c r="S9" s="529"/>
      <c r="T9" s="529"/>
      <c r="U9" s="529"/>
      <c r="V9" s="529"/>
      <c r="W9" s="302"/>
      <c r="X9" s="302"/>
      <c r="Y9" s="529"/>
      <c r="Z9" s="529"/>
      <c r="AA9" s="529"/>
      <c r="AB9" s="529"/>
      <c r="AC9" s="529"/>
      <c r="AD9" s="529"/>
      <c r="AE9" s="302"/>
      <c r="AF9" s="530"/>
      <c r="AG9" s="877"/>
      <c r="AH9" s="877"/>
      <c r="AI9" s="878"/>
      <c r="AJ9" s="4"/>
    </row>
    <row r="10" spans="1:38" ht="15" customHeight="1" x14ac:dyDescent="0.2">
      <c r="A10" s="4"/>
      <c r="B10" s="529"/>
      <c r="C10" s="529"/>
      <c r="D10" s="561"/>
      <c r="E10" s="561"/>
      <c r="F10" s="561"/>
      <c r="G10" s="561"/>
      <c r="H10" s="561"/>
      <c r="I10" s="561"/>
      <c r="J10" s="561"/>
      <c r="K10" s="561"/>
      <c r="L10" s="561"/>
      <c r="M10" s="561"/>
      <c r="N10" s="207"/>
      <c r="O10" s="207"/>
      <c r="P10" s="302"/>
      <c r="Q10" s="529"/>
      <c r="R10" s="529"/>
      <c r="S10" s="529"/>
      <c r="T10" s="529"/>
      <c r="U10" s="529"/>
      <c r="V10" s="529"/>
      <c r="W10" s="302"/>
      <c r="X10" s="302"/>
      <c r="Y10" s="529"/>
      <c r="Z10" s="529"/>
      <c r="AA10" s="529"/>
      <c r="AB10" s="529"/>
      <c r="AC10" s="529"/>
      <c r="AD10" s="529"/>
      <c r="AE10" s="302"/>
      <c r="AF10" s="530"/>
      <c r="AG10" s="877"/>
      <c r="AH10" s="877"/>
      <c r="AI10" s="878"/>
      <c r="AJ10" s="4"/>
    </row>
    <row r="11" spans="1:38" ht="15" customHeight="1" x14ac:dyDescent="0.2">
      <c r="A11" s="4"/>
      <c r="B11" s="529"/>
      <c r="C11" s="529"/>
      <c r="D11" s="561"/>
      <c r="E11" s="561"/>
      <c r="F11" s="561"/>
      <c r="G11" s="561"/>
      <c r="H11" s="561"/>
      <c r="I11" s="561"/>
      <c r="J11" s="561"/>
      <c r="K11" s="561"/>
      <c r="L11" s="561"/>
      <c r="M11" s="561"/>
      <c r="N11" s="207"/>
      <c r="O11" s="207"/>
      <c r="P11" s="302"/>
      <c r="Q11" s="529"/>
      <c r="R11" s="529"/>
      <c r="S11" s="529"/>
      <c r="T11" s="529"/>
      <c r="U11" s="529"/>
      <c r="V11" s="529"/>
      <c r="W11" s="302"/>
      <c r="X11" s="302"/>
      <c r="Y11" s="529"/>
      <c r="Z11" s="529"/>
      <c r="AA11" s="529"/>
      <c r="AB11" s="529"/>
      <c r="AC11" s="529"/>
      <c r="AD11" s="529"/>
      <c r="AE11" s="302"/>
      <c r="AF11" s="530"/>
      <c r="AG11" s="877"/>
      <c r="AH11" s="877"/>
      <c r="AI11" s="878"/>
      <c r="AJ11" s="4"/>
    </row>
    <row r="12" spans="1:38" ht="15" customHeight="1" x14ac:dyDescent="0.2">
      <c r="A12" s="4"/>
      <c r="B12" s="529"/>
      <c r="C12" s="529"/>
      <c r="D12" s="561"/>
      <c r="E12" s="561"/>
      <c r="F12" s="561"/>
      <c r="G12" s="561"/>
      <c r="H12" s="561"/>
      <c r="I12" s="561"/>
      <c r="J12" s="561"/>
      <c r="K12" s="561"/>
      <c r="L12" s="561"/>
      <c r="M12" s="561"/>
      <c r="N12" s="207"/>
      <c r="O12" s="207"/>
      <c r="P12" s="302"/>
      <c r="Q12" s="529"/>
      <c r="R12" s="529"/>
      <c r="S12" s="529"/>
      <c r="T12" s="529"/>
      <c r="U12" s="529"/>
      <c r="V12" s="529"/>
      <c r="W12" s="302"/>
      <c r="X12" s="302"/>
      <c r="Y12" s="529"/>
      <c r="Z12" s="529"/>
      <c r="AA12" s="529"/>
      <c r="AB12" s="529"/>
      <c r="AC12" s="529"/>
      <c r="AD12" s="529"/>
      <c r="AE12" s="302"/>
      <c r="AF12" s="530"/>
      <c r="AG12" s="877"/>
      <c r="AH12" s="877"/>
      <c r="AI12" s="878"/>
      <c r="AJ12" s="4"/>
    </row>
    <row r="13" spans="1:38" ht="15" customHeight="1" x14ac:dyDescent="0.2">
      <c r="A13" s="4"/>
      <c r="B13" s="529"/>
      <c r="C13" s="529"/>
      <c r="D13" s="561"/>
      <c r="E13" s="561"/>
      <c r="F13" s="561"/>
      <c r="G13" s="561"/>
      <c r="H13" s="561"/>
      <c r="I13" s="561"/>
      <c r="J13" s="561"/>
      <c r="K13" s="561"/>
      <c r="L13" s="561"/>
      <c r="M13" s="561"/>
      <c r="N13" s="207"/>
      <c r="O13" s="207"/>
      <c r="P13" s="302"/>
      <c r="Q13" s="529"/>
      <c r="R13" s="529"/>
      <c r="S13" s="529"/>
      <c r="T13" s="529"/>
      <c r="U13" s="529"/>
      <c r="V13" s="529"/>
      <c r="W13" s="302"/>
      <c r="X13" s="302"/>
      <c r="Y13" s="529"/>
      <c r="Z13" s="529"/>
      <c r="AA13" s="529"/>
      <c r="AB13" s="529"/>
      <c r="AC13" s="529"/>
      <c r="AD13" s="529"/>
      <c r="AE13" s="302"/>
      <c r="AF13" s="530"/>
      <c r="AG13" s="877"/>
      <c r="AH13" s="877"/>
      <c r="AI13" s="878"/>
      <c r="AJ13" s="4"/>
    </row>
    <row r="14" spans="1:38" ht="15" customHeight="1" x14ac:dyDescent="0.2">
      <c r="A14" s="4"/>
      <c r="B14" s="529"/>
      <c r="C14" s="529"/>
      <c r="D14" s="561"/>
      <c r="E14" s="561"/>
      <c r="F14" s="561"/>
      <c r="G14" s="561"/>
      <c r="H14" s="561"/>
      <c r="I14" s="561"/>
      <c r="J14" s="561"/>
      <c r="K14" s="561"/>
      <c r="L14" s="561"/>
      <c r="M14" s="561"/>
      <c r="N14" s="207"/>
      <c r="O14" s="207"/>
      <c r="P14" s="302"/>
      <c r="Q14" s="529"/>
      <c r="R14" s="529"/>
      <c r="S14" s="529"/>
      <c r="T14" s="529"/>
      <c r="U14" s="529"/>
      <c r="V14" s="529"/>
      <c r="W14" s="302"/>
      <c r="X14" s="302"/>
      <c r="Y14" s="529"/>
      <c r="Z14" s="529"/>
      <c r="AA14" s="529"/>
      <c r="AB14" s="529"/>
      <c r="AC14" s="529"/>
      <c r="AD14" s="529"/>
      <c r="AE14" s="302"/>
      <c r="AF14" s="530"/>
      <c r="AG14" s="877"/>
      <c r="AH14" s="877"/>
      <c r="AI14" s="878"/>
      <c r="AJ14" s="4"/>
    </row>
    <row r="15" spans="1:38" ht="15" customHeight="1" x14ac:dyDescent="0.2">
      <c r="A15" s="4"/>
      <c r="B15" s="529"/>
      <c r="C15" s="529"/>
      <c r="D15" s="561"/>
      <c r="E15" s="561"/>
      <c r="F15" s="561"/>
      <c r="G15" s="561"/>
      <c r="H15" s="561"/>
      <c r="I15" s="561"/>
      <c r="J15" s="561"/>
      <c r="K15" s="561"/>
      <c r="L15" s="561"/>
      <c r="M15" s="561"/>
      <c r="N15" s="207"/>
      <c r="O15" s="207"/>
      <c r="P15" s="302"/>
      <c r="Q15" s="529"/>
      <c r="R15" s="529"/>
      <c r="S15" s="529"/>
      <c r="T15" s="529"/>
      <c r="U15" s="529"/>
      <c r="V15" s="529"/>
      <c r="W15" s="302"/>
      <c r="X15" s="302"/>
      <c r="Y15" s="529"/>
      <c r="Z15" s="529"/>
      <c r="AA15" s="529"/>
      <c r="AB15" s="529"/>
      <c r="AC15" s="529"/>
      <c r="AD15" s="529"/>
      <c r="AE15" s="302"/>
      <c r="AF15" s="530"/>
      <c r="AG15" s="877"/>
      <c r="AH15" s="877"/>
      <c r="AI15" s="878"/>
      <c r="AJ15" s="4"/>
    </row>
    <row r="16" spans="1:38" ht="15" customHeight="1" x14ac:dyDescent="0.2">
      <c r="A16" s="4"/>
      <c r="B16" s="529"/>
      <c r="C16" s="529"/>
      <c r="D16" s="561"/>
      <c r="E16" s="561"/>
      <c r="F16" s="561"/>
      <c r="G16" s="561"/>
      <c r="H16" s="561"/>
      <c r="I16" s="561"/>
      <c r="J16" s="561"/>
      <c r="K16" s="561"/>
      <c r="L16" s="561"/>
      <c r="M16" s="561"/>
      <c r="N16" s="207"/>
      <c r="O16" s="207"/>
      <c r="P16" s="302"/>
      <c r="Q16" s="529"/>
      <c r="R16" s="529"/>
      <c r="S16" s="529"/>
      <c r="T16" s="529"/>
      <c r="U16" s="529"/>
      <c r="V16" s="529"/>
      <c r="W16" s="302"/>
      <c r="X16" s="302"/>
      <c r="Y16" s="529"/>
      <c r="Z16" s="529"/>
      <c r="AA16" s="529"/>
      <c r="AB16" s="529"/>
      <c r="AC16" s="529"/>
      <c r="AD16" s="529"/>
      <c r="AE16" s="302"/>
      <c r="AF16" s="530"/>
      <c r="AG16" s="877"/>
      <c r="AH16" s="877"/>
      <c r="AI16" s="878"/>
      <c r="AJ16" s="4"/>
    </row>
    <row r="17" spans="1:36" ht="15" customHeight="1" x14ac:dyDescent="0.2">
      <c r="A17" s="4"/>
      <c r="B17" s="529"/>
      <c r="C17" s="529"/>
      <c r="D17" s="561"/>
      <c r="E17" s="561"/>
      <c r="F17" s="561"/>
      <c r="G17" s="561"/>
      <c r="H17" s="561"/>
      <c r="I17" s="561"/>
      <c r="J17" s="561"/>
      <c r="K17" s="561"/>
      <c r="L17" s="561"/>
      <c r="M17" s="561"/>
      <c r="N17" s="207"/>
      <c r="O17" s="207"/>
      <c r="P17" s="302"/>
      <c r="Q17" s="529"/>
      <c r="R17" s="529"/>
      <c r="S17" s="529"/>
      <c r="T17" s="529"/>
      <c r="U17" s="529"/>
      <c r="V17" s="529"/>
      <c r="W17" s="302"/>
      <c r="X17" s="302"/>
      <c r="Y17" s="529"/>
      <c r="Z17" s="529"/>
      <c r="AA17" s="529"/>
      <c r="AB17" s="529"/>
      <c r="AC17" s="529"/>
      <c r="AD17" s="529"/>
      <c r="AE17" s="302"/>
      <c r="AF17" s="530"/>
      <c r="AG17" s="877"/>
      <c r="AH17" s="877"/>
      <c r="AI17" s="878"/>
      <c r="AJ17" s="4"/>
    </row>
    <row r="18" spans="1:36" ht="15" customHeight="1" x14ac:dyDescent="0.2">
      <c r="A18" s="4"/>
      <c r="B18" s="529"/>
      <c r="C18" s="529"/>
      <c r="D18" s="561"/>
      <c r="E18" s="561"/>
      <c r="F18" s="561"/>
      <c r="G18" s="561"/>
      <c r="H18" s="561"/>
      <c r="I18" s="561"/>
      <c r="J18" s="561"/>
      <c r="K18" s="561"/>
      <c r="L18" s="561"/>
      <c r="M18" s="561"/>
      <c r="N18" s="207"/>
      <c r="O18" s="207"/>
      <c r="P18" s="302"/>
      <c r="Q18" s="529"/>
      <c r="R18" s="529"/>
      <c r="S18" s="529"/>
      <c r="T18" s="529"/>
      <c r="U18" s="529"/>
      <c r="V18" s="529"/>
      <c r="W18" s="302"/>
      <c r="X18" s="302"/>
      <c r="Y18" s="529"/>
      <c r="Z18" s="529"/>
      <c r="AA18" s="529"/>
      <c r="AB18" s="529"/>
      <c r="AC18" s="529"/>
      <c r="AD18" s="529"/>
      <c r="AE18" s="302"/>
      <c r="AF18" s="530"/>
      <c r="AG18" s="877"/>
      <c r="AH18" s="877"/>
      <c r="AI18" s="878"/>
      <c r="AJ18" s="4"/>
    </row>
    <row r="19" spans="1:36" ht="15" customHeight="1" x14ac:dyDescent="0.2">
      <c r="A19" s="4"/>
      <c r="B19" s="529"/>
      <c r="C19" s="529"/>
      <c r="D19" s="561"/>
      <c r="E19" s="561"/>
      <c r="F19" s="561"/>
      <c r="G19" s="561"/>
      <c r="H19" s="561"/>
      <c r="I19" s="561"/>
      <c r="J19" s="561"/>
      <c r="K19" s="561"/>
      <c r="L19" s="561"/>
      <c r="M19" s="561"/>
      <c r="N19" s="207"/>
      <c r="O19" s="207"/>
      <c r="P19" s="302"/>
      <c r="Q19" s="529"/>
      <c r="R19" s="529"/>
      <c r="S19" s="529"/>
      <c r="T19" s="529"/>
      <c r="U19" s="529"/>
      <c r="V19" s="529"/>
      <c r="W19" s="302"/>
      <c r="X19" s="302"/>
      <c r="Y19" s="529"/>
      <c r="Z19" s="529"/>
      <c r="AA19" s="529"/>
      <c r="AB19" s="529"/>
      <c r="AC19" s="529"/>
      <c r="AD19" s="529"/>
      <c r="AE19" s="302"/>
      <c r="AF19" s="530"/>
      <c r="AG19" s="877"/>
      <c r="AH19" s="877"/>
      <c r="AI19" s="878"/>
      <c r="AJ19" s="4"/>
    </row>
    <row r="20" spans="1:36" ht="15" customHeight="1" x14ac:dyDescent="0.2">
      <c r="A20" s="4"/>
      <c r="B20" s="529"/>
      <c r="C20" s="529"/>
      <c r="D20" s="561"/>
      <c r="E20" s="561"/>
      <c r="F20" s="561"/>
      <c r="G20" s="561"/>
      <c r="H20" s="561"/>
      <c r="I20" s="561"/>
      <c r="J20" s="561"/>
      <c r="K20" s="561"/>
      <c r="L20" s="561"/>
      <c r="M20" s="561"/>
      <c r="N20" s="207"/>
      <c r="O20" s="207"/>
      <c r="P20" s="302"/>
      <c r="Q20" s="529"/>
      <c r="R20" s="529"/>
      <c r="S20" s="529"/>
      <c r="T20" s="529"/>
      <c r="U20" s="529"/>
      <c r="V20" s="529"/>
      <c r="W20" s="302"/>
      <c r="X20" s="302"/>
      <c r="Y20" s="529"/>
      <c r="Z20" s="529"/>
      <c r="AA20" s="529"/>
      <c r="AB20" s="529"/>
      <c r="AC20" s="529"/>
      <c r="AD20" s="529"/>
      <c r="AE20" s="302"/>
      <c r="AF20" s="530"/>
      <c r="AG20" s="877"/>
      <c r="AH20" s="877"/>
      <c r="AI20" s="878"/>
      <c r="AJ20" s="4"/>
    </row>
    <row r="21" spans="1:36" ht="15" customHeight="1" x14ac:dyDescent="0.2">
      <c r="A21" s="4"/>
      <c r="B21" s="529"/>
      <c r="C21" s="529"/>
      <c r="D21" s="561"/>
      <c r="E21" s="561"/>
      <c r="F21" s="561"/>
      <c r="G21" s="561"/>
      <c r="H21" s="561"/>
      <c r="I21" s="561"/>
      <c r="J21" s="561"/>
      <c r="K21" s="561"/>
      <c r="L21" s="561"/>
      <c r="M21" s="561"/>
      <c r="N21" s="207"/>
      <c r="O21" s="207"/>
      <c r="P21" s="302"/>
      <c r="Q21" s="529"/>
      <c r="R21" s="529"/>
      <c r="S21" s="529"/>
      <c r="T21" s="529"/>
      <c r="U21" s="529"/>
      <c r="V21" s="529"/>
      <c r="W21" s="302"/>
      <c r="X21" s="302"/>
      <c r="Y21" s="529"/>
      <c r="Z21" s="529"/>
      <c r="AA21" s="529"/>
      <c r="AB21" s="529"/>
      <c r="AC21" s="529"/>
      <c r="AD21" s="529"/>
      <c r="AE21" s="302"/>
      <c r="AF21" s="530"/>
      <c r="AG21" s="877"/>
      <c r="AH21" s="877"/>
      <c r="AI21" s="878"/>
      <c r="AJ21" s="4"/>
    </row>
    <row r="22" spans="1:36" ht="15" customHeight="1" x14ac:dyDescent="0.2">
      <c r="A22" s="4"/>
      <c r="B22" s="529"/>
      <c r="C22" s="529"/>
      <c r="D22" s="561"/>
      <c r="E22" s="561"/>
      <c r="F22" s="561"/>
      <c r="G22" s="561"/>
      <c r="H22" s="561"/>
      <c r="I22" s="561"/>
      <c r="J22" s="561"/>
      <c r="K22" s="561"/>
      <c r="L22" s="561"/>
      <c r="M22" s="561"/>
      <c r="N22" s="207"/>
      <c r="O22" s="207"/>
      <c r="P22" s="302"/>
      <c r="Q22" s="529"/>
      <c r="R22" s="529"/>
      <c r="S22" s="529"/>
      <c r="T22" s="529"/>
      <c r="U22" s="529"/>
      <c r="V22" s="529"/>
      <c r="W22" s="302"/>
      <c r="X22" s="302"/>
      <c r="Y22" s="529"/>
      <c r="Z22" s="529"/>
      <c r="AA22" s="529"/>
      <c r="AB22" s="529"/>
      <c r="AC22" s="529"/>
      <c r="AD22" s="529"/>
      <c r="AE22" s="302"/>
      <c r="AF22" s="530"/>
      <c r="AG22" s="877"/>
      <c r="AH22" s="877"/>
      <c r="AI22" s="878"/>
      <c r="AJ22" s="4"/>
    </row>
    <row r="23" spans="1:36" ht="15" customHeight="1" x14ac:dyDescent="0.2">
      <c r="A23" s="4"/>
      <c r="B23" s="529"/>
      <c r="C23" s="529"/>
      <c r="D23" s="561"/>
      <c r="E23" s="561"/>
      <c r="F23" s="561"/>
      <c r="G23" s="561"/>
      <c r="H23" s="561"/>
      <c r="I23" s="561"/>
      <c r="J23" s="561"/>
      <c r="K23" s="561"/>
      <c r="L23" s="561"/>
      <c r="M23" s="561"/>
      <c r="N23" s="207"/>
      <c r="O23" s="207"/>
      <c r="P23" s="302"/>
      <c r="Q23" s="529"/>
      <c r="R23" s="529"/>
      <c r="S23" s="529"/>
      <c r="T23" s="529"/>
      <c r="U23" s="529"/>
      <c r="V23" s="529"/>
      <c r="W23" s="302"/>
      <c r="X23" s="302"/>
      <c r="Y23" s="529"/>
      <c r="Z23" s="529"/>
      <c r="AA23" s="529"/>
      <c r="AB23" s="529"/>
      <c r="AC23" s="529"/>
      <c r="AD23" s="529"/>
      <c r="AE23" s="302"/>
      <c r="AF23" s="530"/>
      <c r="AG23" s="877"/>
      <c r="AH23" s="877"/>
      <c r="AI23" s="878"/>
      <c r="AJ23" s="4"/>
    </row>
    <row r="24" spans="1:36" ht="15" customHeight="1" x14ac:dyDescent="0.2">
      <c r="A24" s="4"/>
      <c r="B24" s="529"/>
      <c r="C24" s="529"/>
      <c r="D24" s="561"/>
      <c r="E24" s="561"/>
      <c r="F24" s="561"/>
      <c r="G24" s="561"/>
      <c r="H24" s="561"/>
      <c r="I24" s="561"/>
      <c r="J24" s="561"/>
      <c r="K24" s="561"/>
      <c r="L24" s="561"/>
      <c r="M24" s="561"/>
      <c r="N24" s="207"/>
      <c r="O24" s="207"/>
      <c r="P24" s="302"/>
      <c r="Q24" s="529"/>
      <c r="R24" s="529"/>
      <c r="S24" s="529"/>
      <c r="T24" s="529"/>
      <c r="U24" s="529"/>
      <c r="V24" s="529"/>
      <c r="W24" s="302"/>
      <c r="X24" s="302"/>
      <c r="Y24" s="529"/>
      <c r="Z24" s="529"/>
      <c r="AA24" s="529"/>
      <c r="AB24" s="529"/>
      <c r="AC24" s="529"/>
      <c r="AD24" s="529"/>
      <c r="AE24" s="302"/>
      <c r="AF24" s="530"/>
      <c r="AG24" s="877"/>
      <c r="AH24" s="877"/>
      <c r="AI24" s="878"/>
      <c r="AJ24" s="4"/>
    </row>
    <row r="25" spans="1:36" ht="15" customHeight="1" x14ac:dyDescent="0.2">
      <c r="A25" s="4"/>
      <c r="B25" s="529"/>
      <c r="C25" s="529"/>
      <c r="D25" s="561"/>
      <c r="E25" s="561"/>
      <c r="F25" s="561"/>
      <c r="G25" s="561"/>
      <c r="H25" s="561"/>
      <c r="I25" s="561"/>
      <c r="J25" s="561"/>
      <c r="K25" s="561"/>
      <c r="L25" s="561"/>
      <c r="M25" s="561"/>
      <c r="N25" s="207"/>
      <c r="O25" s="207"/>
      <c r="P25" s="302"/>
      <c r="Q25" s="529"/>
      <c r="R25" s="529"/>
      <c r="S25" s="529"/>
      <c r="T25" s="529"/>
      <c r="U25" s="529"/>
      <c r="V25" s="529"/>
      <c r="W25" s="302"/>
      <c r="X25" s="302"/>
      <c r="Y25" s="529"/>
      <c r="Z25" s="529"/>
      <c r="AA25" s="529"/>
      <c r="AB25" s="529"/>
      <c r="AC25" s="529"/>
      <c r="AD25" s="529"/>
      <c r="AE25" s="302"/>
      <c r="AF25" s="530"/>
      <c r="AG25" s="877"/>
      <c r="AH25" s="877"/>
      <c r="AI25" s="878"/>
      <c r="AJ25" s="4"/>
    </row>
    <row r="26" spans="1:36" ht="15" customHeight="1" x14ac:dyDescent="0.2">
      <c r="A26" s="4"/>
      <c r="B26" s="529"/>
      <c r="C26" s="529"/>
      <c r="D26" s="561"/>
      <c r="E26" s="561"/>
      <c r="F26" s="561"/>
      <c r="G26" s="561"/>
      <c r="H26" s="561"/>
      <c r="I26" s="561"/>
      <c r="J26" s="561"/>
      <c r="K26" s="561"/>
      <c r="L26" s="561"/>
      <c r="M26" s="561"/>
      <c r="N26" s="207"/>
      <c r="O26" s="207"/>
      <c r="P26" s="302"/>
      <c r="Q26" s="529"/>
      <c r="R26" s="529"/>
      <c r="S26" s="529"/>
      <c r="T26" s="529"/>
      <c r="U26" s="529"/>
      <c r="V26" s="529"/>
      <c r="W26" s="302"/>
      <c r="X26" s="302"/>
      <c r="Y26" s="529"/>
      <c r="Z26" s="529"/>
      <c r="AA26" s="529"/>
      <c r="AB26" s="529"/>
      <c r="AC26" s="529"/>
      <c r="AD26" s="529"/>
      <c r="AE26" s="302"/>
      <c r="AF26" s="530"/>
      <c r="AG26" s="877"/>
      <c r="AH26" s="877"/>
      <c r="AI26" s="878"/>
      <c r="AJ26" s="4"/>
    </row>
    <row r="27" spans="1:36" ht="15" customHeight="1" x14ac:dyDescent="0.2">
      <c r="A27" s="4"/>
      <c r="B27" s="529"/>
      <c r="C27" s="529"/>
      <c r="D27" s="561"/>
      <c r="E27" s="561"/>
      <c r="F27" s="561"/>
      <c r="G27" s="561"/>
      <c r="H27" s="561"/>
      <c r="I27" s="561"/>
      <c r="J27" s="561"/>
      <c r="K27" s="561"/>
      <c r="L27" s="561"/>
      <c r="M27" s="561"/>
      <c r="N27" s="207"/>
      <c r="O27" s="207"/>
      <c r="P27" s="302"/>
      <c r="Q27" s="529"/>
      <c r="R27" s="529"/>
      <c r="S27" s="529"/>
      <c r="T27" s="529"/>
      <c r="U27" s="529"/>
      <c r="V27" s="529"/>
      <c r="W27" s="302"/>
      <c r="X27" s="302"/>
      <c r="Y27" s="529"/>
      <c r="Z27" s="529"/>
      <c r="AA27" s="529"/>
      <c r="AB27" s="529"/>
      <c r="AC27" s="529"/>
      <c r="AD27" s="529"/>
      <c r="AE27" s="302"/>
      <c r="AF27" s="530"/>
      <c r="AG27" s="877"/>
      <c r="AH27" s="877"/>
      <c r="AI27" s="878"/>
      <c r="AJ27" s="4"/>
    </row>
    <row r="28" spans="1:36" ht="15" customHeight="1" x14ac:dyDescent="0.2">
      <c r="A28" s="4"/>
      <c r="B28" s="529"/>
      <c r="C28" s="529"/>
      <c r="D28" s="561"/>
      <c r="E28" s="561"/>
      <c r="F28" s="561"/>
      <c r="G28" s="561"/>
      <c r="H28" s="561"/>
      <c r="I28" s="561"/>
      <c r="J28" s="561"/>
      <c r="K28" s="561"/>
      <c r="L28" s="561"/>
      <c r="M28" s="561"/>
      <c r="N28" s="207"/>
      <c r="O28" s="207"/>
      <c r="P28" s="302"/>
      <c r="Q28" s="529"/>
      <c r="R28" s="529"/>
      <c r="S28" s="529"/>
      <c r="T28" s="529"/>
      <c r="U28" s="529"/>
      <c r="V28" s="529"/>
      <c r="W28" s="302"/>
      <c r="X28" s="302"/>
      <c r="Y28" s="529"/>
      <c r="Z28" s="529"/>
      <c r="AA28" s="529"/>
      <c r="AB28" s="529"/>
      <c r="AC28" s="529"/>
      <c r="AD28" s="529"/>
      <c r="AE28" s="302"/>
      <c r="AF28" s="530"/>
      <c r="AG28" s="877"/>
      <c r="AH28" s="877"/>
      <c r="AI28" s="878"/>
      <c r="AJ28" s="4"/>
    </row>
    <row r="29" spans="1:36" ht="15" customHeight="1" x14ac:dyDescent="0.2">
      <c r="A29" s="4"/>
      <c r="B29" s="529"/>
      <c r="C29" s="529"/>
      <c r="D29" s="561"/>
      <c r="E29" s="561"/>
      <c r="F29" s="561"/>
      <c r="G29" s="561"/>
      <c r="H29" s="561"/>
      <c r="I29" s="561"/>
      <c r="J29" s="561"/>
      <c r="K29" s="561"/>
      <c r="L29" s="561"/>
      <c r="M29" s="561"/>
      <c r="N29" s="207"/>
      <c r="O29" s="207"/>
      <c r="P29" s="302"/>
      <c r="Q29" s="529"/>
      <c r="R29" s="529"/>
      <c r="S29" s="529"/>
      <c r="T29" s="529"/>
      <c r="U29" s="529"/>
      <c r="V29" s="529"/>
      <c r="W29" s="302"/>
      <c r="X29" s="302"/>
      <c r="Y29" s="529"/>
      <c r="Z29" s="529"/>
      <c r="AA29" s="529"/>
      <c r="AB29" s="529"/>
      <c r="AC29" s="529"/>
      <c r="AD29" s="529"/>
      <c r="AE29" s="302"/>
      <c r="AF29" s="530"/>
      <c r="AG29" s="877"/>
      <c r="AH29" s="877"/>
      <c r="AI29" s="878"/>
      <c r="AJ29" s="4"/>
    </row>
    <row r="30" spans="1:36" ht="15" customHeight="1" x14ac:dyDescent="0.2">
      <c r="A30" s="4"/>
      <c r="B30" s="529"/>
      <c r="C30" s="529"/>
      <c r="D30" s="561"/>
      <c r="E30" s="561"/>
      <c r="F30" s="561"/>
      <c r="G30" s="561"/>
      <c r="H30" s="561"/>
      <c r="I30" s="561"/>
      <c r="J30" s="561"/>
      <c r="K30" s="561"/>
      <c r="L30" s="561"/>
      <c r="M30" s="561"/>
      <c r="N30" s="207"/>
      <c r="O30" s="207"/>
      <c r="P30" s="302"/>
      <c r="Q30" s="529"/>
      <c r="R30" s="529"/>
      <c r="S30" s="529"/>
      <c r="T30" s="529"/>
      <c r="U30" s="529"/>
      <c r="V30" s="529"/>
      <c r="W30" s="302"/>
      <c r="X30" s="302"/>
      <c r="Y30" s="529"/>
      <c r="Z30" s="529"/>
      <c r="AA30" s="529"/>
      <c r="AB30" s="529"/>
      <c r="AC30" s="529"/>
      <c r="AD30" s="529"/>
      <c r="AE30" s="302"/>
      <c r="AF30" s="530"/>
      <c r="AG30" s="877"/>
      <c r="AH30" s="877"/>
      <c r="AI30" s="878"/>
      <c r="AJ30" s="4"/>
    </row>
    <row r="31" spans="1:36" ht="15" customHeight="1" x14ac:dyDescent="0.2">
      <c r="A31" s="4"/>
      <c r="B31" s="529"/>
      <c r="C31" s="529"/>
      <c r="D31" s="561"/>
      <c r="E31" s="561"/>
      <c r="F31" s="561"/>
      <c r="G31" s="561"/>
      <c r="H31" s="561"/>
      <c r="I31" s="561"/>
      <c r="J31" s="561"/>
      <c r="K31" s="561"/>
      <c r="L31" s="561"/>
      <c r="M31" s="561"/>
      <c r="N31" s="207"/>
      <c r="O31" s="207"/>
      <c r="P31" s="302"/>
      <c r="Q31" s="529"/>
      <c r="R31" s="529"/>
      <c r="S31" s="529"/>
      <c r="T31" s="529"/>
      <c r="U31" s="529"/>
      <c r="V31" s="529"/>
      <c r="W31" s="302"/>
      <c r="X31" s="302"/>
      <c r="Y31" s="529"/>
      <c r="Z31" s="529"/>
      <c r="AA31" s="529"/>
      <c r="AB31" s="529"/>
      <c r="AC31" s="529"/>
      <c r="AD31" s="529"/>
      <c r="AE31" s="302"/>
      <c r="AF31" s="530"/>
      <c r="AG31" s="877"/>
      <c r="AH31" s="877"/>
      <c r="AI31" s="878"/>
      <c r="AJ31" s="4"/>
    </row>
    <row r="32" spans="1:36" ht="15" customHeight="1" x14ac:dyDescent="0.2">
      <c r="A32" s="4"/>
      <c r="B32" s="529"/>
      <c r="C32" s="529"/>
      <c r="D32" s="561"/>
      <c r="E32" s="561"/>
      <c r="F32" s="561"/>
      <c r="G32" s="561"/>
      <c r="H32" s="561"/>
      <c r="I32" s="561"/>
      <c r="J32" s="561"/>
      <c r="K32" s="561"/>
      <c r="L32" s="561"/>
      <c r="M32" s="561"/>
      <c r="N32" s="207"/>
      <c r="O32" s="207"/>
      <c r="P32" s="302"/>
      <c r="Q32" s="529"/>
      <c r="R32" s="529"/>
      <c r="S32" s="529"/>
      <c r="T32" s="529"/>
      <c r="U32" s="529"/>
      <c r="V32" s="529"/>
      <c r="W32" s="302"/>
      <c r="X32" s="302"/>
      <c r="Y32" s="529"/>
      <c r="Z32" s="529"/>
      <c r="AA32" s="529"/>
      <c r="AB32" s="529"/>
      <c r="AC32" s="529"/>
      <c r="AD32" s="529"/>
      <c r="AE32" s="302"/>
      <c r="AF32" s="530"/>
      <c r="AG32" s="877"/>
      <c r="AH32" s="877"/>
      <c r="AI32" s="878"/>
      <c r="AJ32" s="4"/>
    </row>
    <row r="33" spans="1:36" ht="15" customHeight="1" x14ac:dyDescent="0.2">
      <c r="A33" s="4"/>
      <c r="B33" s="529"/>
      <c r="C33" s="529"/>
      <c r="D33" s="561"/>
      <c r="E33" s="561"/>
      <c r="F33" s="561"/>
      <c r="G33" s="561"/>
      <c r="H33" s="561"/>
      <c r="I33" s="561"/>
      <c r="J33" s="561"/>
      <c r="K33" s="561"/>
      <c r="L33" s="561"/>
      <c r="M33" s="561"/>
      <c r="N33" s="207"/>
      <c r="O33" s="207"/>
      <c r="P33" s="302"/>
      <c r="Q33" s="529"/>
      <c r="R33" s="529"/>
      <c r="S33" s="529"/>
      <c r="T33" s="529"/>
      <c r="U33" s="529"/>
      <c r="V33" s="529"/>
      <c r="W33" s="302"/>
      <c r="X33" s="302"/>
      <c r="Y33" s="529"/>
      <c r="Z33" s="529"/>
      <c r="AA33" s="529"/>
      <c r="AB33" s="529"/>
      <c r="AC33" s="529"/>
      <c r="AD33" s="529"/>
      <c r="AE33" s="302"/>
      <c r="AF33" s="530"/>
      <c r="AG33" s="877"/>
      <c r="AH33" s="877"/>
      <c r="AI33" s="878"/>
      <c r="AJ33" s="4"/>
    </row>
    <row r="34" spans="1:36" ht="15" customHeight="1" x14ac:dyDescent="0.2">
      <c r="A34" s="4"/>
      <c r="B34" s="529"/>
      <c r="C34" s="529"/>
      <c r="D34" s="561"/>
      <c r="E34" s="561"/>
      <c r="F34" s="561"/>
      <c r="G34" s="561"/>
      <c r="H34" s="561"/>
      <c r="I34" s="561"/>
      <c r="J34" s="561"/>
      <c r="K34" s="561"/>
      <c r="L34" s="561"/>
      <c r="M34" s="561"/>
      <c r="N34" s="207"/>
      <c r="O34" s="207"/>
      <c r="P34" s="302"/>
      <c r="Q34" s="529"/>
      <c r="R34" s="529"/>
      <c r="S34" s="529"/>
      <c r="T34" s="529"/>
      <c r="U34" s="529"/>
      <c r="V34" s="529"/>
      <c r="W34" s="302"/>
      <c r="X34" s="302"/>
      <c r="Y34" s="529"/>
      <c r="Z34" s="529"/>
      <c r="AA34" s="529"/>
      <c r="AB34" s="529"/>
      <c r="AC34" s="529"/>
      <c r="AD34" s="529"/>
      <c r="AE34" s="302"/>
      <c r="AF34" s="530"/>
      <c r="AG34" s="877"/>
      <c r="AH34" s="877"/>
      <c r="AI34" s="878"/>
      <c r="AJ34" s="4"/>
    </row>
    <row r="35" spans="1:36" ht="15" customHeight="1" x14ac:dyDescent="0.2">
      <c r="A35" s="4"/>
      <c r="B35" s="529"/>
      <c r="C35" s="529"/>
      <c r="D35" s="561"/>
      <c r="E35" s="561"/>
      <c r="F35" s="561"/>
      <c r="G35" s="561"/>
      <c r="H35" s="561"/>
      <c r="I35" s="561"/>
      <c r="J35" s="561"/>
      <c r="K35" s="561"/>
      <c r="L35" s="561"/>
      <c r="M35" s="561"/>
      <c r="N35" s="207"/>
      <c r="O35" s="207"/>
      <c r="P35" s="302"/>
      <c r="Q35" s="529"/>
      <c r="R35" s="529"/>
      <c r="S35" s="529"/>
      <c r="T35" s="529"/>
      <c r="U35" s="529"/>
      <c r="V35" s="529"/>
      <c r="W35" s="302"/>
      <c r="X35" s="302"/>
      <c r="Y35" s="529"/>
      <c r="Z35" s="529"/>
      <c r="AA35" s="529"/>
      <c r="AB35" s="529"/>
      <c r="AC35" s="529"/>
      <c r="AD35" s="529"/>
      <c r="AE35" s="302"/>
      <c r="AF35" s="530"/>
      <c r="AG35" s="877"/>
      <c r="AH35" s="877"/>
      <c r="AI35" s="878"/>
      <c r="AJ35" s="4"/>
    </row>
    <row r="36" spans="1:36" ht="15" customHeight="1" x14ac:dyDescent="0.2">
      <c r="A36" s="4"/>
      <c r="B36" s="529"/>
      <c r="C36" s="529"/>
      <c r="D36" s="561"/>
      <c r="E36" s="561"/>
      <c r="F36" s="561"/>
      <c r="G36" s="561"/>
      <c r="H36" s="561"/>
      <c r="I36" s="561"/>
      <c r="J36" s="561"/>
      <c r="K36" s="561"/>
      <c r="L36" s="561"/>
      <c r="M36" s="561"/>
      <c r="N36" s="207"/>
      <c r="O36" s="207"/>
      <c r="P36" s="302"/>
      <c r="Q36" s="529"/>
      <c r="R36" s="529"/>
      <c r="S36" s="529"/>
      <c r="T36" s="529"/>
      <c r="U36" s="529"/>
      <c r="V36" s="529"/>
      <c r="W36" s="302"/>
      <c r="X36" s="302"/>
      <c r="Y36" s="529"/>
      <c r="Z36" s="529"/>
      <c r="AA36" s="529"/>
      <c r="AB36" s="529"/>
      <c r="AC36" s="529"/>
      <c r="AD36" s="529"/>
      <c r="AE36" s="302"/>
      <c r="AF36" s="530"/>
      <c r="AG36" s="877"/>
      <c r="AH36" s="877"/>
      <c r="AI36" s="878"/>
      <c r="AJ36" s="4"/>
    </row>
    <row r="37" spans="1:36" ht="15" customHeight="1" x14ac:dyDescent="0.2">
      <c r="A37" s="7"/>
      <c r="B37" s="529"/>
      <c r="C37" s="529"/>
      <c r="D37" s="561"/>
      <c r="E37" s="561"/>
      <c r="F37" s="561"/>
      <c r="G37" s="561"/>
      <c r="H37" s="561"/>
      <c r="I37" s="561"/>
      <c r="J37" s="561"/>
      <c r="K37" s="561"/>
      <c r="L37" s="561"/>
      <c r="M37" s="561"/>
      <c r="N37" s="207"/>
      <c r="O37" s="207"/>
      <c r="P37" s="302"/>
      <c r="Q37" s="529"/>
      <c r="R37" s="529"/>
      <c r="S37" s="529"/>
      <c r="T37" s="529"/>
      <c r="U37" s="529"/>
      <c r="V37" s="529"/>
      <c r="W37" s="302"/>
      <c r="X37" s="302"/>
      <c r="Y37" s="529"/>
      <c r="Z37" s="529"/>
      <c r="AA37" s="529"/>
      <c r="AB37" s="529"/>
      <c r="AC37" s="529"/>
      <c r="AD37" s="529"/>
      <c r="AE37" s="302"/>
      <c r="AF37" s="530"/>
      <c r="AG37" s="877"/>
      <c r="AH37" s="877"/>
      <c r="AI37" s="878"/>
      <c r="AJ37" s="4"/>
    </row>
    <row r="38" spans="1:36" x14ac:dyDescent="0.2">
      <c r="A38" s="2"/>
      <c r="B38" s="608" t="s">
        <v>501</v>
      </c>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4"/>
    </row>
    <row r="39" spans="1:36"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499"/>
      <c r="Q39" s="500"/>
      <c r="R39" s="359" t="s">
        <v>2</v>
      </c>
      <c r="S39" s="359"/>
      <c r="T39" s="359"/>
      <c r="U39" s="443"/>
      <c r="V39" s="444"/>
      <c r="W39" s="385" t="s">
        <v>354</v>
      </c>
      <c r="X39" s="357"/>
      <c r="Y39" s="357"/>
      <c r="Z39" s="381"/>
      <c r="AA39" s="443"/>
      <c r="AB39" s="445"/>
      <c r="AC39" s="359" t="s">
        <v>0</v>
      </c>
      <c r="AD39" s="359"/>
      <c r="AE39" s="440"/>
      <c r="AF39" s="441"/>
      <c r="AG39" s="441"/>
      <c r="AH39" s="441"/>
      <c r="AI39" s="442"/>
      <c r="AJ39" s="100" t="e" vm="1">
        <v>#VALUE!</v>
      </c>
    </row>
  </sheetData>
  <sheetProtection sheet="1" selectLockedCells="1"/>
  <mergeCells count="305">
    <mergeCell ref="AF4:AI6"/>
    <mergeCell ref="AF7:AI7"/>
    <mergeCell ref="AF8:AI8"/>
    <mergeCell ref="AF9:AI9"/>
    <mergeCell ref="AF10:AI10"/>
    <mergeCell ref="AF11:AI11"/>
    <mergeCell ref="S28:T28"/>
    <mergeCell ref="Q29:R29"/>
    <mergeCell ref="S29:T29"/>
    <mergeCell ref="AF20:AI20"/>
    <mergeCell ref="AF21:AI21"/>
    <mergeCell ref="Y25:Z25"/>
    <mergeCell ref="AA25:AB25"/>
    <mergeCell ref="Y22:Z22"/>
    <mergeCell ref="AA22:AB22"/>
    <mergeCell ref="AF12:AI12"/>
    <mergeCell ref="AF13:AI13"/>
    <mergeCell ref="AF14:AI14"/>
    <mergeCell ref="AF17:AI17"/>
    <mergeCell ref="AF18:AI18"/>
    <mergeCell ref="AF19:AI19"/>
    <mergeCell ref="AF15:AI15"/>
    <mergeCell ref="AF16:AI16"/>
    <mergeCell ref="AF27:AI27"/>
    <mergeCell ref="AF22:AI22"/>
    <mergeCell ref="AF28:AI28"/>
    <mergeCell ref="AF29:AI29"/>
    <mergeCell ref="Q31:R31"/>
    <mergeCell ref="S31:T31"/>
    <mergeCell ref="Q28:R28"/>
    <mergeCell ref="AC33:AD33"/>
    <mergeCell ref="AF23:AI23"/>
    <mergeCell ref="AF24:AI24"/>
    <mergeCell ref="AF25:AI25"/>
    <mergeCell ref="AC25:AD25"/>
    <mergeCell ref="AC30:AD30"/>
    <mergeCell ref="AF26:AI26"/>
    <mergeCell ref="AC23:AD23"/>
    <mergeCell ref="AC24:AD24"/>
    <mergeCell ref="AC29:AD29"/>
    <mergeCell ref="AF30:AI30"/>
    <mergeCell ref="AF31:AI31"/>
    <mergeCell ref="AF32:AI32"/>
    <mergeCell ref="AF33:AI33"/>
    <mergeCell ref="AA26:AB26"/>
    <mergeCell ref="AC26:AD26"/>
    <mergeCell ref="Q26:R26"/>
    <mergeCell ref="AC22:AD22"/>
    <mergeCell ref="AC10:AD10"/>
    <mergeCell ref="AC11:AD11"/>
    <mergeCell ref="AC12:AD12"/>
    <mergeCell ref="AC21:AD21"/>
    <mergeCell ref="AC13:AD13"/>
    <mergeCell ref="AC14:AD14"/>
    <mergeCell ref="AC15:AD15"/>
    <mergeCell ref="AC16:AD16"/>
    <mergeCell ref="AC17:AD17"/>
    <mergeCell ref="AC18:AD18"/>
    <mergeCell ref="AC19:AD19"/>
    <mergeCell ref="AC20:AD20"/>
    <mergeCell ref="D31:M31"/>
    <mergeCell ref="B31:C31"/>
    <mergeCell ref="B28:C28"/>
    <mergeCell ref="D28:M28"/>
    <mergeCell ref="D27:M27"/>
    <mergeCell ref="U23:V23"/>
    <mergeCell ref="Y24:Z24"/>
    <mergeCell ref="S25:T25"/>
    <mergeCell ref="U25:V25"/>
    <mergeCell ref="B27:C27"/>
    <mergeCell ref="B26:C26"/>
    <mergeCell ref="D26:M26"/>
    <mergeCell ref="AA27:AB27"/>
    <mergeCell ref="AC27:AD27"/>
    <mergeCell ref="U28:V28"/>
    <mergeCell ref="Y28:Z28"/>
    <mergeCell ref="AA28:AB28"/>
    <mergeCell ref="AC28:AD28"/>
    <mergeCell ref="Q24:R24"/>
    <mergeCell ref="Q25:R25"/>
    <mergeCell ref="AA23:AB23"/>
    <mergeCell ref="Q27:R27"/>
    <mergeCell ref="S26:T26"/>
    <mergeCell ref="U26:V26"/>
    <mergeCell ref="Y26:Z26"/>
    <mergeCell ref="D14:M14"/>
    <mergeCell ref="D15:M15"/>
    <mergeCell ref="D16:M16"/>
    <mergeCell ref="D17:M17"/>
    <mergeCell ref="D18:M18"/>
    <mergeCell ref="D19:M19"/>
    <mergeCell ref="D20:M20"/>
    <mergeCell ref="AA19:AB19"/>
    <mergeCell ref="Y19:Z19"/>
    <mergeCell ref="U17:V17"/>
    <mergeCell ref="U20:V20"/>
    <mergeCell ref="AA20:AB20"/>
    <mergeCell ref="Q18:R18"/>
    <mergeCell ref="Q15:R15"/>
    <mergeCell ref="Q16:R16"/>
    <mergeCell ref="Q17:R17"/>
    <mergeCell ref="S18:T18"/>
    <mergeCell ref="S15:T15"/>
    <mergeCell ref="S16:T16"/>
    <mergeCell ref="S14:T14"/>
    <mergeCell ref="U19:V19"/>
    <mergeCell ref="AA8:AB8"/>
    <mergeCell ref="Y9:Z9"/>
    <mergeCell ref="AA9:AB9"/>
    <mergeCell ref="Y10:Z10"/>
    <mergeCell ref="AA10:AB10"/>
    <mergeCell ref="Y11:Z11"/>
    <mergeCell ref="AA11:AB11"/>
    <mergeCell ref="Y12:Z12"/>
    <mergeCell ref="Y18:Z18"/>
    <mergeCell ref="AA18:AB18"/>
    <mergeCell ref="AA12:AB12"/>
    <mergeCell ref="Y13:Z13"/>
    <mergeCell ref="AA13:AB13"/>
    <mergeCell ref="Y14:Z14"/>
    <mergeCell ref="AA14:AB14"/>
    <mergeCell ref="Y15:Z15"/>
    <mergeCell ref="AA15:AB15"/>
    <mergeCell ref="Y16:Z16"/>
    <mergeCell ref="AA16:AB16"/>
    <mergeCell ref="Y17:Z17"/>
    <mergeCell ref="AA17:AB17"/>
    <mergeCell ref="Y21:Z21"/>
    <mergeCell ref="AA21:AB21"/>
    <mergeCell ref="S24:T24"/>
    <mergeCell ref="U24:V24"/>
    <mergeCell ref="S20:T20"/>
    <mergeCell ref="S21:T21"/>
    <mergeCell ref="Y23:Z23"/>
    <mergeCell ref="U22:V22"/>
    <mergeCell ref="Y20:Z20"/>
    <mergeCell ref="U21:V21"/>
    <mergeCell ref="AA24:AB24"/>
    <mergeCell ref="AE4:AE6"/>
    <mergeCell ref="W4:W6"/>
    <mergeCell ref="Y4:Z6"/>
    <mergeCell ref="AA4:AB6"/>
    <mergeCell ref="X4:X6"/>
    <mergeCell ref="AC4:AD6"/>
    <mergeCell ref="AE39:AI39"/>
    <mergeCell ref="A39:C39"/>
    <mergeCell ref="D39:G39"/>
    <mergeCell ref="M39:Q39"/>
    <mergeCell ref="AC39:AD39"/>
    <mergeCell ref="H39:L39"/>
    <mergeCell ref="R39:T39"/>
    <mergeCell ref="U39:V39"/>
    <mergeCell ref="W39:Z39"/>
    <mergeCell ref="AA39:AB39"/>
    <mergeCell ref="Q13:R13"/>
    <mergeCell ref="Q14:R14"/>
    <mergeCell ref="Q10:R10"/>
    <mergeCell ref="Q11:R11"/>
    <mergeCell ref="Q12:R12"/>
    <mergeCell ref="Q20:R20"/>
    <mergeCell ref="Q21:R21"/>
    <mergeCell ref="Q19:R19"/>
    <mergeCell ref="AC7:AD7"/>
    <mergeCell ref="AC8:AD8"/>
    <mergeCell ref="AC9:AD9"/>
    <mergeCell ref="B17:C17"/>
    <mergeCell ref="B18:C18"/>
    <mergeCell ref="B10:C10"/>
    <mergeCell ref="B11:C11"/>
    <mergeCell ref="B12:C12"/>
    <mergeCell ref="Y7:Z7"/>
    <mergeCell ref="AA7:AB7"/>
    <mergeCell ref="Y8:Z8"/>
    <mergeCell ref="U7:V7"/>
    <mergeCell ref="S8:T8"/>
    <mergeCell ref="U8:V8"/>
    <mergeCell ref="Q7:R7"/>
    <mergeCell ref="Q9:R9"/>
    <mergeCell ref="Q8:R8"/>
    <mergeCell ref="S7:T7"/>
    <mergeCell ref="S9:T9"/>
    <mergeCell ref="U18:V18"/>
    <mergeCell ref="U16:V16"/>
    <mergeCell ref="U15:V15"/>
    <mergeCell ref="U13:V13"/>
    <mergeCell ref="U14:V14"/>
    <mergeCell ref="U4:V6"/>
    <mergeCell ref="D7:M7"/>
    <mergeCell ref="D4:M6"/>
    <mergeCell ref="N4:N6"/>
    <mergeCell ref="P4:P6"/>
    <mergeCell ref="O4:O6"/>
    <mergeCell ref="B19:C19"/>
    <mergeCell ref="B13:C13"/>
    <mergeCell ref="B14:C14"/>
    <mergeCell ref="B15:C15"/>
    <mergeCell ref="B16:C16"/>
    <mergeCell ref="U9:V9"/>
    <mergeCell ref="Q4:R6"/>
    <mergeCell ref="S4:T6"/>
    <mergeCell ref="S10:T10"/>
    <mergeCell ref="U10:V10"/>
    <mergeCell ref="S11:T11"/>
    <mergeCell ref="U11:V11"/>
    <mergeCell ref="S12:T12"/>
    <mergeCell ref="U12:V12"/>
    <mergeCell ref="B4:C6"/>
    <mergeCell ref="S13:T13"/>
    <mergeCell ref="S19:T19"/>
    <mergeCell ref="S17:T17"/>
    <mergeCell ref="B7:C7"/>
    <mergeCell ref="B8:C8"/>
    <mergeCell ref="B9:C9"/>
    <mergeCell ref="D12:M12"/>
    <mergeCell ref="D13:M13"/>
    <mergeCell ref="D8:M8"/>
    <mergeCell ref="D9:M9"/>
    <mergeCell ref="D10:M10"/>
    <mergeCell ref="D11:M11"/>
    <mergeCell ref="B20:C20"/>
    <mergeCell ref="B21:C21"/>
    <mergeCell ref="B22:C22"/>
    <mergeCell ref="B23:C23"/>
    <mergeCell ref="D22:M22"/>
    <mergeCell ref="D23:M23"/>
    <mergeCell ref="D21:M21"/>
    <mergeCell ref="B24:C24"/>
    <mergeCell ref="B25:C25"/>
    <mergeCell ref="D25:M25"/>
    <mergeCell ref="D24:M24"/>
    <mergeCell ref="Q22:R22"/>
    <mergeCell ref="S27:T27"/>
    <mergeCell ref="U27:V27"/>
    <mergeCell ref="Y27:Z27"/>
    <mergeCell ref="B30:C30"/>
    <mergeCell ref="D30:M30"/>
    <mergeCell ref="Q30:R30"/>
    <mergeCell ref="S30:T30"/>
    <mergeCell ref="U29:V29"/>
    <mergeCell ref="Y29:Z29"/>
    <mergeCell ref="B29:C29"/>
    <mergeCell ref="D29:M29"/>
    <mergeCell ref="S22:T22"/>
    <mergeCell ref="S23:T23"/>
    <mergeCell ref="Q23:R23"/>
    <mergeCell ref="AC31:AD31"/>
    <mergeCell ref="U32:V32"/>
    <mergeCell ref="Y32:Z32"/>
    <mergeCell ref="AA32:AB32"/>
    <mergeCell ref="AC32:AD32"/>
    <mergeCell ref="U30:V30"/>
    <mergeCell ref="Y30:Z30"/>
    <mergeCell ref="AA30:AB30"/>
    <mergeCell ref="AA29:AB29"/>
    <mergeCell ref="B32:C32"/>
    <mergeCell ref="D32:M32"/>
    <mergeCell ref="Q32:R32"/>
    <mergeCell ref="S32:T32"/>
    <mergeCell ref="Y34:Z34"/>
    <mergeCell ref="U31:V31"/>
    <mergeCell ref="Y31:Z31"/>
    <mergeCell ref="AA31:AB31"/>
    <mergeCell ref="B38:AI38"/>
    <mergeCell ref="S37:T37"/>
    <mergeCell ref="U37:V37"/>
    <mergeCell ref="Y37:Z37"/>
    <mergeCell ref="AA37:AB37"/>
    <mergeCell ref="B37:C37"/>
    <mergeCell ref="D37:M37"/>
    <mergeCell ref="AF35:AI35"/>
    <mergeCell ref="AF36:AI36"/>
    <mergeCell ref="B36:C36"/>
    <mergeCell ref="D36:M36"/>
    <mergeCell ref="Q36:R36"/>
    <mergeCell ref="S36:T36"/>
    <mergeCell ref="U36:V36"/>
    <mergeCell ref="Y36:Z36"/>
    <mergeCell ref="AC37:AD37"/>
    <mergeCell ref="AF37:AI37"/>
    <mergeCell ref="U33:V33"/>
    <mergeCell ref="Y33:Z33"/>
    <mergeCell ref="AC34:AD34"/>
    <mergeCell ref="AC35:AD35"/>
    <mergeCell ref="AC36:AD36"/>
    <mergeCell ref="AF34:AI34"/>
    <mergeCell ref="AA35:AB35"/>
    <mergeCell ref="AA36:AB36"/>
    <mergeCell ref="Q37:R37"/>
    <mergeCell ref="Q33:R33"/>
    <mergeCell ref="S33:T33"/>
    <mergeCell ref="U35:V35"/>
    <mergeCell ref="Y35:Z35"/>
    <mergeCell ref="AA33:AB33"/>
    <mergeCell ref="AA34:AB34"/>
    <mergeCell ref="U34:V34"/>
    <mergeCell ref="B35:C35"/>
    <mergeCell ref="D35:M35"/>
    <mergeCell ref="Q35:R35"/>
    <mergeCell ref="S35:T35"/>
    <mergeCell ref="B33:C33"/>
    <mergeCell ref="D33:M33"/>
    <mergeCell ref="B34:C34"/>
    <mergeCell ref="D34:M34"/>
    <mergeCell ref="Q34:R34"/>
    <mergeCell ref="S34:T34"/>
  </mergeCells>
  <phoneticPr fontId="5" type="noConversion"/>
  <conditionalFormatting sqref="D39:G39 M39:Q39">
    <cfRule type="cellIs" dxfId="106" priority="7" stopIfTrue="1" operator="equal">
      <formula>0</formula>
    </cfRule>
  </conditionalFormatting>
  <conditionalFormatting sqref="P7:P37">
    <cfRule type="containsText" dxfId="105" priority="5" operator="containsText" text="N">
      <formula>NOT(ISERROR(SEARCH("N",P7)))</formula>
    </cfRule>
    <cfRule type="containsBlanks" dxfId="104" priority="6">
      <formula>LEN(TRIM(P7))=0</formula>
    </cfRule>
  </conditionalFormatting>
  <conditionalFormatting sqref="W7:X37">
    <cfRule type="containsText" dxfId="103" priority="3" operator="containsText" text="N">
      <formula>NOT(ISERROR(SEARCH("N",W7)))</formula>
    </cfRule>
    <cfRule type="containsBlanks" dxfId="102" priority="4">
      <formula>LEN(TRIM(W7))=0</formula>
    </cfRule>
  </conditionalFormatting>
  <conditionalFormatting sqref="AE7:AE37">
    <cfRule type="containsText" dxfId="101" priority="1" operator="containsText" text="N">
      <formula>NOT(ISERROR(SEARCH("N",AE7)))</formula>
    </cfRule>
    <cfRule type="containsBlanks" dxfId="100" priority="2">
      <formula>LEN(TRIM(AE7))=0</formula>
    </cfRule>
  </conditionalFormatting>
  <dataValidations disablePrompts="1" count="1">
    <dataValidation type="list" allowBlank="1" showInputMessage="1" showErrorMessage="1" sqref="P7:P37 W7:X37 AE7:AE37" xr:uid="{9A58B8E6-E148-4E19-99B4-77E317454541}">
      <formula1>$AL$1:$AL$2</formula1>
    </dataValidation>
  </dataValidations>
  <hyperlinks>
    <hyperlink ref="AJ39" location="'Form II(a)'!AC22" display="i" xr:uid="{00000000-0004-0000-2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XVIII(h)</oddFooter>
  </headerFooter>
  <legacyDrawing r:id="rId2"/>
  <legacyDrawingHF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9">
    <tabColor indexed="52"/>
  </sheetPr>
  <dimension ref="A1:AI36"/>
  <sheetViews>
    <sheetView view="pageBreakPreview" zoomScaleNormal="100" zoomScaleSheetLayoutView="100" workbookViewId="0">
      <selection activeCell="B8" sqref="B8:D8"/>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536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900" t="s">
        <v>504</v>
      </c>
      <c r="C4" s="901"/>
      <c r="D4" s="901"/>
      <c r="E4" s="901"/>
      <c r="F4" s="901"/>
      <c r="G4" s="901"/>
      <c r="H4" s="901"/>
      <c r="I4" s="901"/>
      <c r="J4" s="901"/>
      <c r="K4" s="901"/>
      <c r="L4" s="901"/>
      <c r="M4" s="901"/>
      <c r="N4" s="901"/>
      <c r="O4" s="901"/>
      <c r="P4" s="901"/>
      <c r="Q4" s="42"/>
      <c r="R4" s="42"/>
      <c r="S4" s="42"/>
      <c r="T4" s="25"/>
      <c r="U4" s="25"/>
      <c r="V4" s="25"/>
      <c r="W4" s="25"/>
      <c r="X4" s="25"/>
      <c r="Y4" s="25"/>
      <c r="Z4" s="25"/>
      <c r="AA4" s="25"/>
      <c r="AB4" s="25"/>
      <c r="AC4" s="25"/>
      <c r="AD4" s="25"/>
      <c r="AE4" s="25"/>
      <c r="AF4" s="25"/>
      <c r="AG4" s="25"/>
      <c r="AH4" s="25"/>
      <c r="AI4" s="4"/>
    </row>
    <row r="5" spans="1:35" x14ac:dyDescent="0.2">
      <c r="A5" s="4"/>
      <c r="B5" s="902"/>
      <c r="C5" s="902"/>
      <c r="D5" s="902"/>
      <c r="E5" s="902"/>
      <c r="F5" s="902"/>
      <c r="G5" s="902"/>
      <c r="H5" s="902"/>
      <c r="I5" s="902"/>
      <c r="J5" s="902"/>
      <c r="K5" s="902"/>
      <c r="L5" s="902"/>
      <c r="M5" s="902"/>
      <c r="N5" s="902"/>
      <c r="O5" s="902"/>
      <c r="P5" s="902"/>
      <c r="Q5" s="42"/>
      <c r="R5" s="42"/>
      <c r="S5" s="42"/>
      <c r="T5" s="25"/>
      <c r="U5" s="25"/>
      <c r="V5" s="25"/>
      <c r="W5" s="25"/>
      <c r="X5" s="25"/>
      <c r="Y5" s="25"/>
      <c r="Z5" s="25"/>
      <c r="AA5" s="25"/>
      <c r="AB5" s="25"/>
      <c r="AC5" s="25"/>
      <c r="AD5" s="25"/>
      <c r="AE5" s="25"/>
      <c r="AF5" s="25"/>
      <c r="AG5" s="25"/>
      <c r="AH5" s="25"/>
      <c r="AI5" s="4"/>
    </row>
    <row r="6" spans="1:35" x14ac:dyDescent="0.2">
      <c r="A6" s="4"/>
      <c r="B6" s="467" t="s">
        <v>114</v>
      </c>
      <c r="C6" s="467"/>
      <c r="D6" s="491"/>
      <c r="E6" s="467" t="s">
        <v>115</v>
      </c>
      <c r="F6" s="467"/>
      <c r="G6" s="491"/>
      <c r="H6" s="467" t="s">
        <v>116</v>
      </c>
      <c r="I6" s="467"/>
      <c r="J6" s="491"/>
      <c r="K6" s="467" t="s">
        <v>117</v>
      </c>
      <c r="L6" s="467"/>
      <c r="M6" s="491"/>
      <c r="N6" s="467" t="s">
        <v>118</v>
      </c>
      <c r="O6" s="467"/>
      <c r="P6" s="491"/>
      <c r="Q6" s="4"/>
      <c r="R6" s="4"/>
      <c r="S6" s="4"/>
      <c r="T6" s="25"/>
      <c r="U6" s="389" t="s">
        <v>119</v>
      </c>
      <c r="V6" s="389"/>
      <c r="W6" s="389"/>
      <c r="X6" s="389"/>
      <c r="Y6" s="389" t="s">
        <v>121</v>
      </c>
      <c r="Z6" s="389"/>
      <c r="AA6" s="389"/>
      <c r="AB6" s="389"/>
      <c r="AC6" s="389"/>
      <c r="AD6" s="389" t="s">
        <v>120</v>
      </c>
      <c r="AE6" s="389"/>
      <c r="AF6" s="389"/>
      <c r="AG6" s="389"/>
      <c r="AH6" s="389"/>
      <c r="AI6" s="4"/>
    </row>
    <row r="7" spans="1:35" x14ac:dyDescent="0.2">
      <c r="A7" s="4"/>
      <c r="B7" s="467"/>
      <c r="C7" s="467"/>
      <c r="D7" s="491"/>
      <c r="E7" s="467"/>
      <c r="F7" s="467"/>
      <c r="G7" s="491"/>
      <c r="H7" s="467"/>
      <c r="I7" s="467"/>
      <c r="J7" s="491"/>
      <c r="K7" s="467"/>
      <c r="L7" s="467"/>
      <c r="M7" s="491"/>
      <c r="N7" s="467"/>
      <c r="O7" s="467"/>
      <c r="P7" s="491"/>
      <c r="Q7" s="4"/>
      <c r="R7" s="4"/>
      <c r="S7" s="4"/>
      <c r="T7" s="25"/>
      <c r="U7" s="389"/>
      <c r="V7" s="389"/>
      <c r="W7" s="389"/>
      <c r="X7" s="389"/>
      <c r="Y7" s="389"/>
      <c r="Z7" s="389"/>
      <c r="AA7" s="389"/>
      <c r="AB7" s="389"/>
      <c r="AC7" s="389"/>
      <c r="AD7" s="389"/>
      <c r="AE7" s="389"/>
      <c r="AF7" s="389"/>
      <c r="AG7" s="389"/>
      <c r="AH7" s="389"/>
      <c r="AI7" s="4"/>
    </row>
    <row r="8" spans="1:35" x14ac:dyDescent="0.2">
      <c r="A8" s="4"/>
      <c r="B8" s="774"/>
      <c r="C8" s="774"/>
      <c r="D8" s="774"/>
      <c r="E8" s="774"/>
      <c r="F8" s="774"/>
      <c r="G8" s="774"/>
      <c r="H8" s="774"/>
      <c r="I8" s="774"/>
      <c r="J8" s="774"/>
      <c r="K8" s="774"/>
      <c r="L8" s="774"/>
      <c r="M8" s="774"/>
      <c r="N8" s="774"/>
      <c r="O8" s="774"/>
      <c r="P8" s="774"/>
      <c r="Q8" s="890"/>
      <c r="R8" s="891"/>
      <c r="S8" s="891"/>
      <c r="T8" s="25"/>
      <c r="U8" s="897" t="str">
        <f>IF('Form V'!R32&lt;&gt;"",'Form V'!R32,"")</f>
        <v/>
      </c>
      <c r="V8" s="898"/>
      <c r="W8" s="898"/>
      <c r="X8" s="899"/>
      <c r="Y8" s="774"/>
      <c r="Z8" s="774"/>
      <c r="AA8" s="774"/>
      <c r="AB8" s="774"/>
      <c r="AC8" s="774"/>
      <c r="AD8" s="774"/>
      <c r="AE8" s="774"/>
      <c r="AF8" s="774"/>
      <c r="AG8" s="774"/>
      <c r="AH8" s="774"/>
      <c r="AI8" s="4"/>
    </row>
    <row r="9" spans="1:35" x14ac:dyDescent="0.2">
      <c r="A9" s="4"/>
      <c r="B9" s="774"/>
      <c r="C9" s="774"/>
      <c r="D9" s="774"/>
      <c r="E9" s="774"/>
      <c r="F9" s="774"/>
      <c r="G9" s="774"/>
      <c r="H9" s="774"/>
      <c r="I9" s="774"/>
      <c r="J9" s="774"/>
      <c r="K9" s="774"/>
      <c r="L9" s="774"/>
      <c r="M9" s="774"/>
      <c r="N9" s="774"/>
      <c r="O9" s="774"/>
      <c r="P9" s="774"/>
      <c r="Q9" s="890"/>
      <c r="R9" s="891"/>
      <c r="S9" s="891"/>
      <c r="T9" s="25"/>
      <c r="U9" s="897" t="str">
        <f>IF('Form V'!T32&lt;&gt;"",'Form V'!T32,"")</f>
        <v/>
      </c>
      <c r="V9" s="898"/>
      <c r="W9" s="898"/>
      <c r="X9" s="899"/>
      <c r="Y9" s="774"/>
      <c r="Z9" s="774"/>
      <c r="AA9" s="774"/>
      <c r="AB9" s="774"/>
      <c r="AC9" s="774"/>
      <c r="AD9" s="774"/>
      <c r="AE9" s="774"/>
      <c r="AF9" s="774"/>
      <c r="AG9" s="774"/>
      <c r="AH9" s="774"/>
      <c r="AI9" s="4"/>
    </row>
    <row r="10" spans="1:35" x14ac:dyDescent="0.2">
      <c r="A10" s="4"/>
      <c r="B10" s="774"/>
      <c r="C10" s="774"/>
      <c r="D10" s="774"/>
      <c r="E10" s="774"/>
      <c r="F10" s="774"/>
      <c r="G10" s="774"/>
      <c r="H10" s="774"/>
      <c r="I10" s="774"/>
      <c r="J10" s="774"/>
      <c r="K10" s="774"/>
      <c r="L10" s="774"/>
      <c r="M10" s="774"/>
      <c r="N10" s="774"/>
      <c r="O10" s="774"/>
      <c r="P10" s="774"/>
      <c r="Q10" s="890"/>
      <c r="R10" s="891"/>
      <c r="S10" s="891"/>
      <c r="T10" s="25"/>
      <c r="U10" s="897" t="str">
        <f>IF('Form V'!V32&lt;&gt;"",'Form V'!V32,"")</f>
        <v/>
      </c>
      <c r="V10" s="898"/>
      <c r="W10" s="898"/>
      <c r="X10" s="899"/>
      <c r="Y10" s="774"/>
      <c r="Z10" s="774"/>
      <c r="AA10" s="774"/>
      <c r="AB10" s="774"/>
      <c r="AC10" s="774"/>
      <c r="AD10" s="774"/>
      <c r="AE10" s="774"/>
      <c r="AF10" s="774"/>
      <c r="AG10" s="774"/>
      <c r="AH10" s="774"/>
      <c r="AI10" s="4"/>
    </row>
    <row r="11" spans="1:35" x14ac:dyDescent="0.2">
      <c r="A11" s="4"/>
      <c r="B11" s="774"/>
      <c r="C11" s="774"/>
      <c r="D11" s="774"/>
      <c r="E11" s="774"/>
      <c r="F11" s="774"/>
      <c r="G11" s="774"/>
      <c r="H11" s="774"/>
      <c r="I11" s="774"/>
      <c r="J11" s="774"/>
      <c r="K11" s="774"/>
      <c r="L11" s="774"/>
      <c r="M11" s="774"/>
      <c r="N11" s="774"/>
      <c r="O11" s="774"/>
      <c r="P11" s="774"/>
      <c r="Q11" s="890"/>
      <c r="R11" s="891"/>
      <c r="S11" s="891"/>
      <c r="T11" s="25"/>
      <c r="U11" s="897" t="str">
        <f>IF('Form V'!X32&lt;&gt;"",'Form V'!X32,"")</f>
        <v/>
      </c>
      <c r="V11" s="898"/>
      <c r="W11" s="898"/>
      <c r="X11" s="899"/>
      <c r="Y11" s="774"/>
      <c r="Z11" s="774"/>
      <c r="AA11" s="774"/>
      <c r="AB11" s="774"/>
      <c r="AC11" s="774"/>
      <c r="AD11" s="774"/>
      <c r="AE11" s="774"/>
      <c r="AF11" s="774"/>
      <c r="AG11" s="774"/>
      <c r="AH11" s="774"/>
      <c r="AI11" s="4"/>
    </row>
    <row r="12" spans="1:35" x14ac:dyDescent="0.2">
      <c r="A12" s="4"/>
      <c r="B12" s="774"/>
      <c r="C12" s="774"/>
      <c r="D12" s="774"/>
      <c r="E12" s="774"/>
      <c r="F12" s="774"/>
      <c r="G12" s="774"/>
      <c r="H12" s="774"/>
      <c r="I12" s="774"/>
      <c r="J12" s="774"/>
      <c r="K12" s="774"/>
      <c r="L12" s="774"/>
      <c r="M12" s="774"/>
      <c r="N12" s="774"/>
      <c r="O12" s="774"/>
      <c r="P12" s="774"/>
      <c r="Q12" s="890"/>
      <c r="R12" s="891"/>
      <c r="S12" s="891"/>
      <c r="T12" s="25"/>
      <c r="U12" s="897" t="str">
        <f>IF('Form V'!Z32&lt;&gt;"",'Form V'!Z32,"")</f>
        <v/>
      </c>
      <c r="V12" s="898"/>
      <c r="W12" s="898"/>
      <c r="X12" s="899"/>
      <c r="Y12" s="774"/>
      <c r="Z12" s="774"/>
      <c r="AA12" s="774"/>
      <c r="AB12" s="774"/>
      <c r="AC12" s="774"/>
      <c r="AD12" s="774"/>
      <c r="AE12" s="774"/>
      <c r="AF12" s="774"/>
      <c r="AG12" s="774"/>
      <c r="AH12" s="774"/>
      <c r="AI12" s="4"/>
    </row>
    <row r="13" spans="1:35" x14ac:dyDescent="0.2">
      <c r="A13" s="4"/>
      <c r="B13" s="774"/>
      <c r="C13" s="774"/>
      <c r="D13" s="774"/>
      <c r="E13" s="774"/>
      <c r="F13" s="774"/>
      <c r="G13" s="774"/>
      <c r="H13" s="774"/>
      <c r="I13" s="774"/>
      <c r="J13" s="774"/>
      <c r="K13" s="774"/>
      <c r="L13" s="774"/>
      <c r="M13" s="774"/>
      <c r="N13" s="774"/>
      <c r="O13" s="774"/>
      <c r="P13" s="774"/>
      <c r="Q13" s="890"/>
      <c r="R13" s="891"/>
      <c r="S13" s="891"/>
      <c r="T13" s="25"/>
      <c r="U13" s="897" t="str">
        <f>IF('Form V'!AB32&lt;&gt;"",'Form V'!AB32,"")</f>
        <v/>
      </c>
      <c r="V13" s="898"/>
      <c r="W13" s="898"/>
      <c r="X13" s="899"/>
      <c r="Y13" s="774"/>
      <c r="Z13" s="774"/>
      <c r="AA13" s="774"/>
      <c r="AB13" s="774"/>
      <c r="AC13" s="774"/>
      <c r="AD13" s="774"/>
      <c r="AE13" s="774"/>
      <c r="AF13" s="774"/>
      <c r="AG13" s="774"/>
      <c r="AH13" s="774"/>
      <c r="AI13" s="4"/>
    </row>
    <row r="14" spans="1:35" x14ac:dyDescent="0.2">
      <c r="A14" s="4"/>
      <c r="B14" s="774"/>
      <c r="C14" s="774"/>
      <c r="D14" s="774"/>
      <c r="E14" s="774"/>
      <c r="F14" s="774"/>
      <c r="G14" s="774"/>
      <c r="H14" s="774"/>
      <c r="I14" s="774"/>
      <c r="J14" s="774"/>
      <c r="K14" s="774"/>
      <c r="L14" s="774"/>
      <c r="M14" s="774"/>
      <c r="N14" s="774"/>
      <c r="O14" s="774"/>
      <c r="P14" s="774"/>
      <c r="Q14" s="890"/>
      <c r="R14" s="891"/>
      <c r="S14" s="891"/>
      <c r="T14" s="25"/>
      <c r="U14" s="897" t="str">
        <f>IF('Form V'!AD32&lt;&gt;"",'Form V'!AD32,"")</f>
        <v/>
      </c>
      <c r="V14" s="898"/>
      <c r="W14" s="898"/>
      <c r="X14" s="899"/>
      <c r="Y14" s="774"/>
      <c r="Z14" s="774"/>
      <c r="AA14" s="774"/>
      <c r="AB14" s="774"/>
      <c r="AC14" s="774"/>
      <c r="AD14" s="774"/>
      <c r="AE14" s="774"/>
      <c r="AF14" s="774"/>
      <c r="AG14" s="774"/>
      <c r="AH14" s="774"/>
      <c r="AI14" s="4"/>
    </row>
    <row r="15" spans="1:35" x14ac:dyDescent="0.2">
      <c r="A15" s="4"/>
      <c r="B15" s="774"/>
      <c r="C15" s="774"/>
      <c r="D15" s="774"/>
      <c r="E15" s="774"/>
      <c r="F15" s="774"/>
      <c r="G15" s="774"/>
      <c r="H15" s="774"/>
      <c r="I15" s="774"/>
      <c r="J15" s="774"/>
      <c r="K15" s="774"/>
      <c r="L15" s="774"/>
      <c r="M15" s="774"/>
      <c r="N15" s="774"/>
      <c r="O15" s="774"/>
      <c r="P15" s="774"/>
      <c r="Q15" s="890"/>
      <c r="R15" s="891"/>
      <c r="S15" s="891"/>
      <c r="T15" s="25"/>
      <c r="U15" s="897" t="str">
        <f>IF('Form V'!AF32&lt;&gt;"",'Form V'!AF32,"")</f>
        <v/>
      </c>
      <c r="V15" s="898"/>
      <c r="W15" s="898"/>
      <c r="X15" s="899"/>
      <c r="Y15" s="774"/>
      <c r="Z15" s="774"/>
      <c r="AA15" s="774"/>
      <c r="AB15" s="774"/>
      <c r="AC15" s="774"/>
      <c r="AD15" s="774"/>
      <c r="AE15" s="774"/>
      <c r="AF15" s="774"/>
      <c r="AG15" s="774"/>
      <c r="AH15" s="774"/>
      <c r="AI15" s="4"/>
    </row>
    <row r="16" spans="1:35" x14ac:dyDescent="0.2">
      <c r="A16" s="4"/>
      <c r="B16" s="774"/>
      <c r="C16" s="774"/>
      <c r="D16" s="774"/>
      <c r="E16" s="774"/>
      <c r="F16" s="774"/>
      <c r="G16" s="774"/>
      <c r="H16" s="774"/>
      <c r="I16" s="774"/>
      <c r="J16" s="774"/>
      <c r="K16" s="774"/>
      <c r="L16" s="774"/>
      <c r="M16" s="774"/>
      <c r="N16" s="774"/>
      <c r="O16" s="774"/>
      <c r="P16" s="774"/>
      <c r="Q16" s="890"/>
      <c r="R16" s="891"/>
      <c r="S16" s="891"/>
      <c r="T16" s="25"/>
      <c r="U16" s="25"/>
      <c r="V16" s="25"/>
      <c r="W16" s="25"/>
      <c r="X16" s="25"/>
      <c r="Y16" s="25"/>
      <c r="Z16" s="25"/>
      <c r="AA16" s="25"/>
      <c r="AB16" s="25"/>
      <c r="AC16" s="25"/>
      <c r="AD16" s="25"/>
      <c r="AE16" s="25"/>
      <c r="AF16" s="25"/>
      <c r="AG16" s="25"/>
      <c r="AH16" s="25"/>
      <c r="AI16" s="4"/>
    </row>
    <row r="17" spans="1:35" x14ac:dyDescent="0.2">
      <c r="A17" s="4"/>
      <c r="B17" s="774"/>
      <c r="C17" s="774"/>
      <c r="D17" s="774"/>
      <c r="E17" s="774"/>
      <c r="F17" s="774"/>
      <c r="G17" s="774"/>
      <c r="H17" s="774"/>
      <c r="I17" s="774"/>
      <c r="J17" s="774"/>
      <c r="K17" s="774"/>
      <c r="L17" s="774"/>
      <c r="M17" s="774"/>
      <c r="N17" s="774"/>
      <c r="O17" s="774"/>
      <c r="P17" s="774"/>
      <c r="Q17" s="890"/>
      <c r="R17" s="891"/>
      <c r="S17" s="891"/>
      <c r="T17" s="25"/>
      <c r="U17" s="896" t="s">
        <v>122</v>
      </c>
      <c r="V17" s="896"/>
      <c r="W17" s="896"/>
      <c r="X17" s="896"/>
      <c r="Y17" s="896"/>
      <c r="Z17" s="896"/>
      <c r="AA17" s="896"/>
      <c r="AB17" s="896"/>
      <c r="AC17" s="896"/>
      <c r="AD17" s="896"/>
      <c r="AE17" s="896"/>
      <c r="AF17" s="896"/>
      <c r="AG17" s="896"/>
      <c r="AH17" s="896"/>
      <c r="AI17" s="4"/>
    </row>
    <row r="18" spans="1:35" x14ac:dyDescent="0.2">
      <c r="A18" s="4"/>
      <c r="B18" s="774"/>
      <c r="C18" s="774"/>
      <c r="D18" s="774"/>
      <c r="E18" s="774"/>
      <c r="F18" s="774"/>
      <c r="G18" s="774"/>
      <c r="H18" s="774"/>
      <c r="I18" s="774"/>
      <c r="J18" s="774"/>
      <c r="K18" s="774"/>
      <c r="L18" s="774"/>
      <c r="M18" s="774"/>
      <c r="N18" s="774"/>
      <c r="O18" s="774"/>
      <c r="P18" s="774"/>
      <c r="Q18" s="890"/>
      <c r="R18" s="891"/>
      <c r="S18" s="891"/>
      <c r="T18" s="25"/>
      <c r="U18" s="896"/>
      <c r="V18" s="896"/>
      <c r="W18" s="896"/>
      <c r="X18" s="896"/>
      <c r="Y18" s="896"/>
      <c r="Z18" s="896"/>
      <c r="AA18" s="896"/>
      <c r="AB18" s="896"/>
      <c r="AC18" s="896"/>
      <c r="AD18" s="896"/>
      <c r="AE18" s="896"/>
      <c r="AF18" s="896"/>
      <c r="AG18" s="896"/>
      <c r="AH18" s="896"/>
      <c r="AI18" s="4"/>
    </row>
    <row r="19" spans="1:35" x14ac:dyDescent="0.2">
      <c r="A19" s="4"/>
      <c r="B19" s="774"/>
      <c r="C19" s="774"/>
      <c r="D19" s="774"/>
      <c r="E19" s="774"/>
      <c r="F19" s="774"/>
      <c r="G19" s="774"/>
      <c r="H19" s="774"/>
      <c r="I19" s="774"/>
      <c r="J19" s="774"/>
      <c r="K19" s="774"/>
      <c r="L19" s="774"/>
      <c r="M19" s="774"/>
      <c r="N19" s="774"/>
      <c r="O19" s="774"/>
      <c r="P19" s="774"/>
      <c r="Q19" s="890"/>
      <c r="R19" s="891"/>
      <c r="S19" s="891"/>
      <c r="T19" s="25"/>
      <c r="U19" s="25"/>
      <c r="V19" s="25"/>
      <c r="W19" s="25"/>
      <c r="X19" s="25"/>
      <c r="Y19" s="25"/>
      <c r="Z19" s="25"/>
      <c r="AA19" s="25"/>
      <c r="AB19" s="25"/>
      <c r="AC19" s="25"/>
      <c r="AD19" s="25"/>
      <c r="AE19" s="25"/>
      <c r="AF19" s="25"/>
      <c r="AG19" s="25"/>
      <c r="AH19" s="25"/>
      <c r="AI19" s="4"/>
    </row>
    <row r="20" spans="1:35" x14ac:dyDescent="0.2">
      <c r="A20" s="4"/>
      <c r="B20" s="774"/>
      <c r="C20" s="774"/>
      <c r="D20" s="774"/>
      <c r="E20" s="774"/>
      <c r="F20" s="774"/>
      <c r="G20" s="774"/>
      <c r="H20" s="774"/>
      <c r="I20" s="774"/>
      <c r="J20" s="774"/>
      <c r="K20" s="774"/>
      <c r="L20" s="774"/>
      <c r="M20" s="774"/>
      <c r="N20" s="774"/>
      <c r="O20" s="774"/>
      <c r="P20" s="774"/>
      <c r="Q20" s="890"/>
      <c r="R20" s="891"/>
      <c r="S20" s="891"/>
      <c r="T20" s="25"/>
      <c r="U20" s="792" t="s">
        <v>123</v>
      </c>
      <c r="V20" s="792"/>
      <c r="W20" s="792"/>
      <c r="X20" s="792"/>
      <c r="Y20" s="792"/>
      <c r="Z20" s="792"/>
      <c r="AA20" s="792"/>
      <c r="AB20" s="792"/>
      <c r="AC20" s="792"/>
      <c r="AD20" s="792"/>
      <c r="AE20" s="25"/>
      <c r="AF20" s="25"/>
      <c r="AG20" s="25"/>
      <c r="AH20" s="25"/>
      <c r="AI20" s="4"/>
    </row>
    <row r="21" spans="1:35" x14ac:dyDescent="0.2">
      <c r="A21" s="4"/>
      <c r="B21" s="774"/>
      <c r="C21" s="774"/>
      <c r="D21" s="774"/>
      <c r="E21" s="774"/>
      <c r="F21" s="774"/>
      <c r="G21" s="774"/>
      <c r="H21" s="774"/>
      <c r="I21" s="774"/>
      <c r="J21" s="774"/>
      <c r="K21" s="774"/>
      <c r="L21" s="774"/>
      <c r="M21" s="774"/>
      <c r="N21" s="774"/>
      <c r="O21" s="774"/>
      <c r="P21" s="774"/>
      <c r="Q21" s="890"/>
      <c r="R21" s="891"/>
      <c r="S21" s="891"/>
      <c r="T21" s="25"/>
      <c r="U21" s="792"/>
      <c r="V21" s="792"/>
      <c r="W21" s="792"/>
      <c r="X21" s="792"/>
      <c r="Y21" s="792"/>
      <c r="Z21" s="792"/>
      <c r="AA21" s="792"/>
      <c r="AB21" s="792"/>
      <c r="AC21" s="792"/>
      <c r="AD21" s="792"/>
      <c r="AE21" s="25"/>
      <c r="AF21" s="25"/>
      <c r="AG21" s="25"/>
      <c r="AH21" s="25"/>
      <c r="AI21" s="4"/>
    </row>
    <row r="22" spans="1:35" x14ac:dyDescent="0.2">
      <c r="A22" s="4"/>
      <c r="B22" s="774"/>
      <c r="C22" s="774"/>
      <c r="D22" s="774"/>
      <c r="E22" s="774"/>
      <c r="F22" s="774"/>
      <c r="G22" s="774"/>
      <c r="H22" s="774"/>
      <c r="I22" s="774"/>
      <c r="J22" s="774"/>
      <c r="K22" s="774"/>
      <c r="L22" s="774"/>
      <c r="M22" s="774"/>
      <c r="N22" s="774"/>
      <c r="O22" s="774"/>
      <c r="P22" s="774"/>
      <c r="Q22" s="890"/>
      <c r="R22" s="891"/>
      <c r="S22" s="891"/>
      <c r="T22" s="25"/>
      <c r="U22" s="792" t="s">
        <v>124</v>
      </c>
      <c r="V22" s="792"/>
      <c r="W22" s="792"/>
      <c r="X22" s="792"/>
      <c r="Y22" s="792"/>
      <c r="Z22" s="792" t="s">
        <v>125</v>
      </c>
      <c r="AA22" s="792"/>
      <c r="AB22" s="792"/>
      <c r="AC22" s="792"/>
      <c r="AD22" s="792"/>
      <c r="AE22" s="25"/>
      <c r="AF22" s="25"/>
      <c r="AG22" s="25"/>
      <c r="AH22" s="25"/>
      <c r="AI22" s="4"/>
    </row>
    <row r="23" spans="1:35" x14ac:dyDescent="0.2">
      <c r="A23" s="4"/>
      <c r="B23" s="774"/>
      <c r="C23" s="774"/>
      <c r="D23" s="774"/>
      <c r="E23" s="774"/>
      <c r="F23" s="774"/>
      <c r="G23" s="774"/>
      <c r="H23" s="774"/>
      <c r="I23" s="774"/>
      <c r="J23" s="774"/>
      <c r="K23" s="774"/>
      <c r="L23" s="774"/>
      <c r="M23" s="774"/>
      <c r="N23" s="774"/>
      <c r="O23" s="774"/>
      <c r="P23" s="774"/>
      <c r="Q23" s="890"/>
      <c r="R23" s="891"/>
      <c r="S23" s="891"/>
      <c r="T23" s="25"/>
      <c r="U23" s="892" t="s">
        <v>98</v>
      </c>
      <c r="V23" s="892"/>
      <c r="W23" s="892"/>
      <c r="X23" s="892"/>
      <c r="Y23" s="892"/>
      <c r="Z23" s="774"/>
      <c r="AA23" s="774"/>
      <c r="AB23" s="774"/>
      <c r="AC23" s="774"/>
      <c r="AD23" s="774"/>
      <c r="AE23" s="903" t="s">
        <v>325</v>
      </c>
      <c r="AF23" s="778"/>
      <c r="AG23" s="778"/>
      <c r="AH23" s="778"/>
      <c r="AI23" s="4"/>
    </row>
    <row r="24" spans="1:35" x14ac:dyDescent="0.2">
      <c r="A24" s="4"/>
      <c r="B24" s="774"/>
      <c r="C24" s="774"/>
      <c r="D24" s="774"/>
      <c r="E24" s="774"/>
      <c r="F24" s="774"/>
      <c r="G24" s="774"/>
      <c r="H24" s="774"/>
      <c r="I24" s="774"/>
      <c r="J24" s="774"/>
      <c r="K24" s="774"/>
      <c r="L24" s="774"/>
      <c r="M24" s="774"/>
      <c r="N24" s="774"/>
      <c r="O24" s="774"/>
      <c r="P24" s="774"/>
      <c r="Q24" s="890"/>
      <c r="R24" s="891"/>
      <c r="S24" s="891"/>
      <c r="T24" s="25"/>
      <c r="U24" s="892" t="s">
        <v>72</v>
      </c>
      <c r="V24" s="892"/>
      <c r="W24" s="892"/>
      <c r="X24" s="892"/>
      <c r="Y24" s="892"/>
      <c r="Z24" s="774"/>
      <c r="AA24" s="774"/>
      <c r="AB24" s="774"/>
      <c r="AC24" s="774"/>
      <c r="AD24" s="774"/>
      <c r="AE24" s="894" t="s">
        <v>326</v>
      </c>
      <c r="AF24" s="775"/>
      <c r="AG24" s="775"/>
      <c r="AH24" s="775"/>
      <c r="AI24" s="4"/>
    </row>
    <row r="25" spans="1:35" x14ac:dyDescent="0.2">
      <c r="A25" s="4"/>
      <c r="B25" s="774"/>
      <c r="C25" s="774"/>
      <c r="D25" s="774"/>
      <c r="E25" s="774"/>
      <c r="F25" s="774"/>
      <c r="G25" s="774"/>
      <c r="H25" s="774"/>
      <c r="I25" s="774"/>
      <c r="J25" s="774"/>
      <c r="K25" s="774"/>
      <c r="L25" s="774"/>
      <c r="M25" s="774"/>
      <c r="N25" s="774"/>
      <c r="O25" s="774"/>
      <c r="P25" s="774"/>
      <c r="Q25" s="890"/>
      <c r="R25" s="891"/>
      <c r="S25" s="891"/>
      <c r="T25" s="25"/>
      <c r="U25" s="892" t="s">
        <v>69</v>
      </c>
      <c r="V25" s="892"/>
      <c r="W25" s="892"/>
      <c r="X25" s="892"/>
      <c r="Y25" s="892"/>
      <c r="Z25" s="774"/>
      <c r="AA25" s="774"/>
      <c r="AB25" s="774"/>
      <c r="AC25" s="774"/>
      <c r="AD25" s="774"/>
      <c r="AE25" s="895"/>
      <c r="AF25" s="775"/>
      <c r="AG25" s="775"/>
      <c r="AH25" s="775"/>
      <c r="AI25" s="4"/>
    </row>
    <row r="26" spans="1:35" x14ac:dyDescent="0.2">
      <c r="A26" s="4"/>
      <c r="B26" s="774"/>
      <c r="C26" s="774"/>
      <c r="D26" s="774"/>
      <c r="E26" s="774"/>
      <c r="F26" s="774"/>
      <c r="G26" s="774"/>
      <c r="H26" s="774"/>
      <c r="I26" s="774"/>
      <c r="J26" s="774"/>
      <c r="K26" s="774"/>
      <c r="L26" s="774"/>
      <c r="M26" s="774"/>
      <c r="N26" s="774"/>
      <c r="O26" s="774"/>
      <c r="P26" s="774"/>
      <c r="Q26" s="890"/>
      <c r="R26" s="891"/>
      <c r="S26" s="891"/>
      <c r="T26" s="25"/>
      <c r="U26" s="892" t="s">
        <v>68</v>
      </c>
      <c r="V26" s="892"/>
      <c r="W26" s="892"/>
      <c r="X26" s="892"/>
      <c r="Y26" s="892"/>
      <c r="Z26" s="774"/>
      <c r="AA26" s="774"/>
      <c r="AB26" s="774"/>
      <c r="AC26" s="774"/>
      <c r="AD26" s="774"/>
      <c r="AE26" s="895"/>
      <c r="AF26" s="775"/>
      <c r="AG26" s="775"/>
      <c r="AH26" s="775"/>
      <c r="AI26" s="4"/>
    </row>
    <row r="27" spans="1:35" x14ac:dyDescent="0.2">
      <c r="A27" s="4"/>
      <c r="B27" s="774"/>
      <c r="C27" s="774"/>
      <c r="D27" s="774"/>
      <c r="E27" s="774"/>
      <c r="F27" s="774"/>
      <c r="G27" s="774"/>
      <c r="H27" s="774"/>
      <c r="I27" s="774"/>
      <c r="J27" s="774"/>
      <c r="K27" s="774"/>
      <c r="L27" s="774"/>
      <c r="M27" s="774"/>
      <c r="N27" s="774"/>
      <c r="O27" s="774"/>
      <c r="P27" s="774"/>
      <c r="Q27" s="890"/>
      <c r="R27" s="891"/>
      <c r="S27" s="891"/>
      <c r="T27" s="25"/>
      <c r="U27" s="892" t="s">
        <v>71</v>
      </c>
      <c r="V27" s="892"/>
      <c r="W27" s="892"/>
      <c r="X27" s="892"/>
      <c r="Y27" s="892"/>
      <c r="Z27" s="774"/>
      <c r="AA27" s="774"/>
      <c r="AB27" s="774"/>
      <c r="AC27" s="774"/>
      <c r="AD27" s="774"/>
      <c r="AE27" s="895"/>
      <c r="AF27" s="775"/>
      <c r="AG27" s="775"/>
      <c r="AH27" s="775"/>
      <c r="AI27" s="4"/>
    </row>
    <row r="28" spans="1:35" x14ac:dyDescent="0.2">
      <c r="A28" s="4"/>
      <c r="B28" s="774"/>
      <c r="C28" s="774"/>
      <c r="D28" s="774"/>
      <c r="E28" s="774"/>
      <c r="F28" s="774"/>
      <c r="G28" s="774"/>
      <c r="H28" s="774"/>
      <c r="I28" s="774"/>
      <c r="J28" s="774"/>
      <c r="K28" s="774"/>
      <c r="L28" s="774"/>
      <c r="M28" s="774"/>
      <c r="N28" s="774"/>
      <c r="O28" s="774"/>
      <c r="P28" s="774"/>
      <c r="Q28" s="890"/>
      <c r="R28" s="891"/>
      <c r="S28" s="891"/>
      <c r="T28" s="25"/>
      <c r="U28" s="892" t="s">
        <v>73</v>
      </c>
      <c r="V28" s="892"/>
      <c r="W28" s="892"/>
      <c r="X28" s="892"/>
      <c r="Y28" s="892"/>
      <c r="Z28" s="774"/>
      <c r="AA28" s="774"/>
      <c r="AB28" s="774"/>
      <c r="AC28" s="774"/>
      <c r="AD28" s="774"/>
      <c r="AE28" s="895"/>
      <c r="AF28" s="775"/>
      <c r="AG28" s="775"/>
      <c r="AH28" s="775"/>
      <c r="AI28" s="4"/>
    </row>
    <row r="29" spans="1:35" x14ac:dyDescent="0.2">
      <c r="A29" s="4"/>
      <c r="B29" s="774"/>
      <c r="C29" s="774"/>
      <c r="D29" s="774"/>
      <c r="E29" s="774"/>
      <c r="F29" s="774"/>
      <c r="G29" s="774"/>
      <c r="H29" s="774"/>
      <c r="I29" s="774"/>
      <c r="J29" s="774"/>
      <c r="K29" s="774"/>
      <c r="L29" s="774"/>
      <c r="M29" s="774"/>
      <c r="N29" s="774"/>
      <c r="O29" s="774"/>
      <c r="P29" s="774"/>
      <c r="Q29" s="890"/>
      <c r="R29" s="891"/>
      <c r="S29" s="891"/>
      <c r="T29" s="25"/>
      <c r="U29" s="892" t="s">
        <v>74</v>
      </c>
      <c r="V29" s="892"/>
      <c r="W29" s="892"/>
      <c r="X29" s="892"/>
      <c r="Y29" s="892"/>
      <c r="Z29" s="774"/>
      <c r="AA29" s="774"/>
      <c r="AB29" s="774"/>
      <c r="AC29" s="774"/>
      <c r="AD29" s="774"/>
      <c r="AE29" s="895"/>
      <c r="AF29" s="775"/>
      <c r="AG29" s="775"/>
      <c r="AH29" s="775"/>
      <c r="AI29" s="4"/>
    </row>
    <row r="30" spans="1:35" x14ac:dyDescent="0.2">
      <c r="A30" s="4"/>
      <c r="B30" s="774"/>
      <c r="C30" s="774"/>
      <c r="D30" s="774"/>
      <c r="E30" s="774"/>
      <c r="F30" s="774"/>
      <c r="G30" s="774"/>
      <c r="H30" s="774"/>
      <c r="I30" s="774"/>
      <c r="J30" s="774"/>
      <c r="K30" s="774"/>
      <c r="L30" s="774"/>
      <c r="M30" s="774"/>
      <c r="N30" s="774"/>
      <c r="O30" s="774"/>
      <c r="P30" s="774"/>
      <c r="Q30" s="890"/>
      <c r="R30" s="891"/>
      <c r="S30" s="891"/>
      <c r="T30" s="25"/>
      <c r="U30" s="892" t="s">
        <v>70</v>
      </c>
      <c r="V30" s="892"/>
      <c r="W30" s="892"/>
      <c r="X30" s="892"/>
      <c r="Y30" s="892"/>
      <c r="Z30" s="774"/>
      <c r="AA30" s="774"/>
      <c r="AB30" s="774"/>
      <c r="AC30" s="774"/>
      <c r="AD30" s="774"/>
      <c r="AE30" s="895"/>
      <c r="AF30" s="775"/>
      <c r="AG30" s="775"/>
      <c r="AH30" s="775"/>
      <c r="AI30" s="4"/>
    </row>
    <row r="31" spans="1:35" x14ac:dyDescent="0.2">
      <c r="A31" s="4"/>
      <c r="B31" s="774"/>
      <c r="C31" s="774"/>
      <c r="D31" s="774"/>
      <c r="E31" s="774"/>
      <c r="F31" s="774"/>
      <c r="G31" s="774"/>
      <c r="H31" s="774"/>
      <c r="I31" s="774"/>
      <c r="J31" s="774"/>
      <c r="K31" s="774"/>
      <c r="L31" s="774"/>
      <c r="M31" s="774"/>
      <c r="N31" s="774"/>
      <c r="O31" s="774"/>
      <c r="P31" s="774"/>
      <c r="Q31" s="890"/>
      <c r="R31" s="891"/>
      <c r="S31" s="891"/>
      <c r="T31" s="25"/>
      <c r="U31" s="892" t="s">
        <v>112</v>
      </c>
      <c r="V31" s="892"/>
      <c r="W31" s="892"/>
      <c r="X31" s="892"/>
      <c r="Y31" s="892"/>
      <c r="Z31" s="893" t="s">
        <v>11</v>
      </c>
      <c r="AA31" s="893"/>
      <c r="AB31" s="893"/>
      <c r="AC31" s="893"/>
      <c r="AD31" s="893"/>
      <c r="AE31" s="895"/>
      <c r="AF31" s="775"/>
      <c r="AG31" s="775"/>
      <c r="AH31" s="775"/>
      <c r="AI31" s="4"/>
    </row>
    <row r="32" spans="1:35" x14ac:dyDescent="0.2">
      <c r="A32" s="4"/>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4"/>
    </row>
    <row r="33" spans="1:35" x14ac:dyDescent="0.2">
      <c r="A33" s="4"/>
      <c r="B33" s="374" t="s">
        <v>109</v>
      </c>
      <c r="C33" s="375"/>
      <c r="D33" s="635"/>
      <c r="E33" s="636"/>
      <c r="F33" s="637"/>
      <c r="G33" s="637"/>
      <c r="H33" s="637"/>
      <c r="I33" s="637"/>
      <c r="J33" s="637"/>
      <c r="K33" s="637"/>
      <c r="L33" s="637"/>
      <c r="M33" s="637"/>
      <c r="N33" s="637"/>
      <c r="O33" s="637"/>
      <c r="P33" s="637"/>
      <c r="Q33" s="637"/>
      <c r="R33" s="637"/>
      <c r="S33" s="637"/>
      <c r="T33" s="637"/>
      <c r="U33" s="637"/>
      <c r="V33" s="637"/>
      <c r="W33" s="637"/>
      <c r="X33" s="637"/>
      <c r="Y33" s="637"/>
      <c r="Z33" s="637"/>
      <c r="AA33" s="637"/>
      <c r="AB33" s="637"/>
      <c r="AC33" s="637"/>
      <c r="AD33" s="637"/>
      <c r="AE33" s="637"/>
      <c r="AF33" s="637"/>
      <c r="AG33" s="637"/>
      <c r="AH33" s="638"/>
      <c r="AI33" s="4"/>
    </row>
    <row r="34" spans="1:35" x14ac:dyDescent="0.2">
      <c r="A34" s="7"/>
      <c r="B34" s="22"/>
      <c r="C34" s="23"/>
      <c r="D34" s="23"/>
      <c r="E34" s="639"/>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1"/>
      <c r="AI34" s="4"/>
    </row>
    <row r="35" spans="1:35" x14ac:dyDescent="0.2">
      <c r="A35" s="2"/>
      <c r="B35" s="608"/>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selectLockedCells="1"/>
  <mergeCells count="214">
    <mergeCell ref="N28:P28"/>
    <mergeCell ref="Q28:S28"/>
    <mergeCell ref="N25:P25"/>
    <mergeCell ref="Q25:S25"/>
    <mergeCell ref="N26:P26"/>
    <mergeCell ref="Q26:S26"/>
    <mergeCell ref="N27:P27"/>
    <mergeCell ref="K26:M26"/>
    <mergeCell ref="H27:J27"/>
    <mergeCell ref="K27:M27"/>
    <mergeCell ref="H26:J26"/>
    <mergeCell ref="Q27:S27"/>
    <mergeCell ref="B4:P5"/>
    <mergeCell ref="Z28:AD28"/>
    <mergeCell ref="Z29:AD29"/>
    <mergeCell ref="Z30:AD30"/>
    <mergeCell ref="Z24:AD24"/>
    <mergeCell ref="Z25:AD25"/>
    <mergeCell ref="Z26:AD26"/>
    <mergeCell ref="Z27:AD27"/>
    <mergeCell ref="U27:Y27"/>
    <mergeCell ref="U28:Y28"/>
    <mergeCell ref="AD15:AH15"/>
    <mergeCell ref="U13:X13"/>
    <mergeCell ref="U14:X14"/>
    <mergeCell ref="AE23:AH23"/>
    <mergeCell ref="Y13:AC13"/>
    <mergeCell ref="Y14:AC14"/>
    <mergeCell ref="U15:X15"/>
    <mergeCell ref="U29:Y29"/>
    <mergeCell ref="U30:Y30"/>
    <mergeCell ref="Y15:AC15"/>
    <mergeCell ref="U23:Y23"/>
    <mergeCell ref="U24:Y24"/>
    <mergeCell ref="AD13:AH13"/>
    <mergeCell ref="AD14:AH14"/>
    <mergeCell ref="U17:AH18"/>
    <mergeCell ref="U20:AD21"/>
    <mergeCell ref="U6:X7"/>
    <mergeCell ref="Y6:AC7"/>
    <mergeCell ref="AD6:AH7"/>
    <mergeCell ref="U8:X8"/>
    <mergeCell ref="Y8:AC8"/>
    <mergeCell ref="Y12:AC12"/>
    <mergeCell ref="AD8:AH8"/>
    <mergeCell ref="AD9:AH9"/>
    <mergeCell ref="AD10:AH10"/>
    <mergeCell ref="AD11:AH11"/>
    <mergeCell ref="U9:X9"/>
    <mergeCell ref="U10:X10"/>
    <mergeCell ref="U11:X11"/>
    <mergeCell ref="U12:X12"/>
    <mergeCell ref="Y9:AC9"/>
    <mergeCell ref="Y10:AC10"/>
    <mergeCell ref="Y11:AC11"/>
    <mergeCell ref="AD12:AH12"/>
    <mergeCell ref="N8:P8"/>
    <mergeCell ref="Q8:S8"/>
    <mergeCell ref="N9:P9"/>
    <mergeCell ref="Q9:S9"/>
    <mergeCell ref="N10:P10"/>
    <mergeCell ref="N19:P19"/>
    <mergeCell ref="Q19:S19"/>
    <mergeCell ref="N20:P20"/>
    <mergeCell ref="Q20:S20"/>
    <mergeCell ref="N17:P17"/>
    <mergeCell ref="Q17:S17"/>
    <mergeCell ref="N18:P18"/>
    <mergeCell ref="Q18:S18"/>
    <mergeCell ref="Q10:S10"/>
    <mergeCell ref="N11:P11"/>
    <mergeCell ref="Q11:S11"/>
    <mergeCell ref="N12:P12"/>
    <mergeCell ref="Q12:S12"/>
    <mergeCell ref="N13:P13"/>
    <mergeCell ref="Q13:S13"/>
    <mergeCell ref="N21:P21"/>
    <mergeCell ref="Q21:S21"/>
    <mergeCell ref="E11:G11"/>
    <mergeCell ref="E12:G12"/>
    <mergeCell ref="K14:M14"/>
    <mergeCell ref="K17:M17"/>
    <mergeCell ref="H18:J18"/>
    <mergeCell ref="K18:M18"/>
    <mergeCell ref="K8:M8"/>
    <mergeCell ref="H9:J9"/>
    <mergeCell ref="K9:M9"/>
    <mergeCell ref="H10:J10"/>
    <mergeCell ref="K10:M10"/>
    <mergeCell ref="K11:M11"/>
    <mergeCell ref="H12:J12"/>
    <mergeCell ref="K12:M12"/>
    <mergeCell ref="H8:J8"/>
    <mergeCell ref="H11:J11"/>
    <mergeCell ref="H14:J14"/>
    <mergeCell ref="H15:J15"/>
    <mergeCell ref="K15:M15"/>
    <mergeCell ref="H16:J16"/>
    <mergeCell ref="K16:M16"/>
    <mergeCell ref="K13:M13"/>
    <mergeCell ref="B6:D7"/>
    <mergeCell ref="E6:G7"/>
    <mergeCell ref="Z23:AD23"/>
    <mergeCell ref="H6:J7"/>
    <mergeCell ref="K6:M7"/>
    <mergeCell ref="N6:P7"/>
    <mergeCell ref="B8:D8"/>
    <mergeCell ref="B9:D9"/>
    <mergeCell ref="B10:D10"/>
    <mergeCell ref="B11:D11"/>
    <mergeCell ref="E17:G17"/>
    <mergeCell ref="B23:D23"/>
    <mergeCell ref="E18:G18"/>
    <mergeCell ref="E19:G19"/>
    <mergeCell ref="E20:G20"/>
    <mergeCell ref="B18:D18"/>
    <mergeCell ref="B19:D19"/>
    <mergeCell ref="H22:J22"/>
    <mergeCell ref="K22:M22"/>
    <mergeCell ref="Q22:S22"/>
    <mergeCell ref="N23:P23"/>
    <mergeCell ref="E8:G8"/>
    <mergeCell ref="E9:G9"/>
    <mergeCell ref="E10:G10"/>
    <mergeCell ref="H17:J17"/>
    <mergeCell ref="H20:J20"/>
    <mergeCell ref="E15:G15"/>
    <mergeCell ref="E16:G16"/>
    <mergeCell ref="H13:J13"/>
    <mergeCell ref="E13:G13"/>
    <mergeCell ref="AB36:AC36"/>
    <mergeCell ref="H36:L36"/>
    <mergeCell ref="Q36:S36"/>
    <mergeCell ref="H19:J19"/>
    <mergeCell ref="K19:M19"/>
    <mergeCell ref="N15:P15"/>
    <mergeCell ref="Q15:S15"/>
    <mergeCell ref="N16:P16"/>
    <mergeCell ref="Q16:S16"/>
    <mergeCell ref="N14:P14"/>
    <mergeCell ref="Q14:S14"/>
    <mergeCell ref="K21:M21"/>
    <mergeCell ref="H21:J21"/>
    <mergeCell ref="Q23:S23"/>
    <mergeCell ref="H24:J24"/>
    <mergeCell ref="K24:M24"/>
    <mergeCell ref="H25:J25"/>
    <mergeCell ref="K25:M25"/>
    <mergeCell ref="B12:D12"/>
    <mergeCell ref="B13:D13"/>
    <mergeCell ref="B14:D14"/>
    <mergeCell ref="B15:D15"/>
    <mergeCell ref="B16:D16"/>
    <mergeCell ref="B17:D17"/>
    <mergeCell ref="B28:D28"/>
    <mergeCell ref="E31:G31"/>
    <mergeCell ref="E28:G28"/>
    <mergeCell ref="E29:G29"/>
    <mergeCell ref="E30:G30"/>
    <mergeCell ref="B24:D24"/>
    <mergeCell ref="E24:G24"/>
    <mergeCell ref="B29:D29"/>
    <mergeCell ref="B31:D31"/>
    <mergeCell ref="E27:G27"/>
    <mergeCell ref="E25:G25"/>
    <mergeCell ref="E26:G26"/>
    <mergeCell ref="N31:P31"/>
    <mergeCell ref="Q31:S31"/>
    <mergeCell ref="U22:Y22"/>
    <mergeCell ref="B20:D20"/>
    <mergeCell ref="B21:D21"/>
    <mergeCell ref="E22:G22"/>
    <mergeCell ref="K20:M20"/>
    <mergeCell ref="A36:C36"/>
    <mergeCell ref="D36:G36"/>
    <mergeCell ref="M36:P36"/>
    <mergeCell ref="N22:P22"/>
    <mergeCell ref="N24:P24"/>
    <mergeCell ref="Q24:S24"/>
    <mergeCell ref="K23:M23"/>
    <mergeCell ref="H23:J23"/>
    <mergeCell ref="E33:AH34"/>
    <mergeCell ref="U31:Y31"/>
    <mergeCell ref="Z31:AD31"/>
    <mergeCell ref="U25:Y25"/>
    <mergeCell ref="U26:Y26"/>
    <mergeCell ref="AE24:AH31"/>
    <mergeCell ref="N29:P29"/>
    <mergeCell ref="Q29:S29"/>
    <mergeCell ref="N30:P30"/>
    <mergeCell ref="Z36:AA36"/>
    <mergeCell ref="B35:AH35"/>
    <mergeCell ref="AD36:AH36"/>
    <mergeCell ref="E14:G14"/>
    <mergeCell ref="E23:G23"/>
    <mergeCell ref="E21:G21"/>
    <mergeCell ref="Z22:AD22"/>
    <mergeCell ref="B33:D33"/>
    <mergeCell ref="T36:U36"/>
    <mergeCell ref="V36:Y36"/>
    <mergeCell ref="B22:D22"/>
    <mergeCell ref="B30:D30"/>
    <mergeCell ref="B25:D25"/>
    <mergeCell ref="B26:D26"/>
    <mergeCell ref="B27:D27"/>
    <mergeCell ref="H28:J28"/>
    <mergeCell ref="K28:M28"/>
    <mergeCell ref="H29:J29"/>
    <mergeCell ref="K29:M29"/>
    <mergeCell ref="H30:J30"/>
    <mergeCell ref="K30:M30"/>
    <mergeCell ref="H31:J31"/>
    <mergeCell ref="K31:M31"/>
    <mergeCell ref="Q30:S30"/>
  </mergeCells>
  <phoneticPr fontId="5" type="noConversion"/>
  <conditionalFormatting sqref="D36:G36 M36:P36">
    <cfRule type="cellIs" dxfId="99" priority="1" stopIfTrue="1" operator="equal">
      <formula>0</formula>
    </cfRule>
  </conditionalFormatting>
  <hyperlinks>
    <hyperlink ref="AI36" location="'Form II(a)'!AC23" display="i" xr:uid="{00000000-0004-0000-2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&amp;LAll Red Extension&amp;CPage &amp;P of &amp;N&amp;RForm XIX</oddFooter>
  </headerFooter>
  <legacyDrawing r:id="rId2"/>
  <legacyDrawingHF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tabColor indexed="52"/>
  </sheetPr>
  <dimension ref="A1:AI36"/>
  <sheetViews>
    <sheetView view="pageBreakPreview" zoomScaleNormal="100" zoomScaleSheetLayoutView="100" workbookViewId="0">
      <selection activeCell="B5" sqref="B5:J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204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588" t="s">
        <v>520</v>
      </c>
      <c r="C4" s="588"/>
      <c r="D4" s="588"/>
      <c r="E4" s="588"/>
      <c r="F4" s="588"/>
      <c r="G4" s="588"/>
      <c r="H4" s="588"/>
      <c r="I4" s="588"/>
      <c r="J4" s="588"/>
      <c r="K4" s="588"/>
      <c r="L4" s="9"/>
      <c r="M4" s="588" t="s">
        <v>521</v>
      </c>
      <c r="N4" s="588"/>
      <c r="O4" s="588"/>
      <c r="P4" s="588"/>
      <c r="Q4" s="588"/>
      <c r="R4" s="588"/>
      <c r="S4" s="588"/>
      <c r="T4" s="588"/>
      <c r="U4" s="588"/>
      <c r="V4" s="588"/>
      <c r="W4" s="588"/>
      <c r="X4" s="588"/>
      <c r="Y4" s="588"/>
      <c r="Z4" s="588"/>
      <c r="AA4" s="588"/>
      <c r="AB4" s="9"/>
      <c r="AC4" s="912" t="s">
        <v>205</v>
      </c>
      <c r="AD4" s="913"/>
      <c r="AE4" s="913"/>
      <c r="AF4" s="913"/>
      <c r="AG4" s="913"/>
      <c r="AH4" s="914"/>
      <c r="AI4" s="4"/>
    </row>
    <row r="5" spans="1:35" ht="12.75" customHeight="1" x14ac:dyDescent="0.2">
      <c r="A5" s="4"/>
      <c r="B5" s="795" t="s">
        <v>519</v>
      </c>
      <c r="C5" s="919"/>
      <c r="D5" s="919"/>
      <c r="E5" s="919"/>
      <c r="F5" s="919"/>
      <c r="G5" s="919"/>
      <c r="H5" s="919"/>
      <c r="I5" s="919"/>
      <c r="J5" s="920"/>
      <c r="K5" s="217"/>
      <c r="L5" s="9"/>
      <c r="M5" s="795" t="s">
        <v>522</v>
      </c>
      <c r="N5" s="919"/>
      <c r="O5" s="919"/>
      <c r="P5" s="919"/>
      <c r="Q5" s="919"/>
      <c r="R5" s="919"/>
      <c r="S5" s="919"/>
      <c r="T5" s="919"/>
      <c r="U5" s="919"/>
      <c r="V5" s="919"/>
      <c r="W5" s="919"/>
      <c r="X5" s="919"/>
      <c r="Y5" s="919"/>
      <c r="Z5" s="920"/>
      <c r="AA5" s="217"/>
      <c r="AB5" s="9"/>
      <c r="AC5" s="915"/>
      <c r="AD5" s="916"/>
      <c r="AE5" s="916"/>
      <c r="AF5" s="916"/>
      <c r="AG5" s="916"/>
      <c r="AH5" s="917"/>
      <c r="AI5" s="4"/>
    </row>
    <row r="6" spans="1:35" x14ac:dyDescent="0.2">
      <c r="A6" s="4"/>
      <c r="B6" s="9"/>
      <c r="C6" s="9"/>
      <c r="D6" s="9"/>
      <c r="E6" s="9"/>
      <c r="F6" s="9"/>
      <c r="G6" s="9"/>
      <c r="H6" s="9"/>
      <c r="I6" s="9"/>
      <c r="J6" s="9"/>
      <c r="K6" s="9"/>
      <c r="L6" s="9"/>
      <c r="M6" s="12"/>
      <c r="N6" s="12"/>
      <c r="O6" s="12"/>
      <c r="P6" s="12"/>
      <c r="Q6" s="9"/>
      <c r="R6" s="12"/>
      <c r="S6" s="12"/>
      <c r="T6" s="12"/>
      <c r="U6" s="12"/>
      <c r="V6" s="9"/>
      <c r="W6" s="9"/>
      <c r="X6" s="9"/>
      <c r="Y6" s="9"/>
      <c r="Z6" s="9"/>
      <c r="AA6" s="9"/>
      <c r="AB6" s="9"/>
      <c r="AC6" s="9"/>
      <c r="AD6" s="9"/>
      <c r="AE6" s="9"/>
      <c r="AF6" s="9"/>
      <c r="AG6" s="9"/>
      <c r="AH6" s="9"/>
      <c r="AI6" s="4"/>
    </row>
    <row r="7" spans="1:35" x14ac:dyDescent="0.2">
      <c r="A7" s="4"/>
      <c r="B7" s="491" t="s">
        <v>206</v>
      </c>
      <c r="C7" s="491"/>
      <c r="D7" s="491"/>
      <c r="E7" s="491"/>
      <c r="F7" s="491"/>
      <c r="G7" s="918" t="s">
        <v>207</v>
      </c>
      <c r="H7" s="918"/>
      <c r="I7" s="918"/>
      <c r="J7" s="918"/>
      <c r="K7" s="918"/>
      <c r="L7" s="918"/>
      <c r="M7" s="918"/>
      <c r="N7" s="918"/>
      <c r="O7" s="918"/>
      <c r="P7" s="918"/>
      <c r="Q7" s="918" t="s">
        <v>208</v>
      </c>
      <c r="R7" s="918"/>
      <c r="S7" s="918"/>
      <c r="T7" s="918"/>
      <c r="U7" s="918"/>
      <c r="V7" s="9"/>
      <c r="W7" s="611" t="s">
        <v>209</v>
      </c>
      <c r="X7" s="906" t="s">
        <v>413</v>
      </c>
      <c r="Y7" s="907"/>
      <c r="Z7" s="906" t="s">
        <v>414</v>
      </c>
      <c r="AA7" s="907"/>
      <c r="AB7" s="9"/>
      <c r="AC7" s="611" t="s">
        <v>209</v>
      </c>
      <c r="AD7" s="906" t="s">
        <v>413</v>
      </c>
      <c r="AE7" s="907"/>
      <c r="AF7" s="906" t="s">
        <v>414</v>
      </c>
      <c r="AG7" s="907"/>
      <c r="AH7" s="49"/>
      <c r="AI7" s="4"/>
    </row>
    <row r="8" spans="1:35" x14ac:dyDescent="0.2">
      <c r="A8" s="4"/>
      <c r="B8" s="774">
        <v>1</v>
      </c>
      <c r="C8" s="774"/>
      <c r="D8" s="774"/>
      <c r="E8" s="774"/>
      <c r="F8" s="774"/>
      <c r="G8" s="774"/>
      <c r="H8" s="774"/>
      <c r="I8" s="774"/>
      <c r="J8" s="774"/>
      <c r="K8" s="774"/>
      <c r="L8" s="774"/>
      <c r="M8" s="774"/>
      <c r="N8" s="774"/>
      <c r="O8" s="774"/>
      <c r="P8" s="774"/>
      <c r="Q8" s="774"/>
      <c r="R8" s="774"/>
      <c r="S8" s="774"/>
      <c r="T8" s="774"/>
      <c r="U8" s="774"/>
      <c r="V8" s="9"/>
      <c r="W8" s="904"/>
      <c r="X8" s="908"/>
      <c r="Y8" s="909"/>
      <c r="Z8" s="908"/>
      <c r="AA8" s="909"/>
      <c r="AB8" s="9"/>
      <c r="AC8" s="904"/>
      <c r="AD8" s="908"/>
      <c r="AE8" s="909"/>
      <c r="AF8" s="908"/>
      <c r="AG8" s="909"/>
      <c r="AH8" s="49"/>
      <c r="AI8" s="4"/>
    </row>
    <row r="9" spans="1:35" x14ac:dyDescent="0.2">
      <c r="A9" s="4"/>
      <c r="B9" s="774">
        <v>2</v>
      </c>
      <c r="C9" s="774"/>
      <c r="D9" s="774"/>
      <c r="E9" s="774"/>
      <c r="F9" s="774"/>
      <c r="G9" s="774"/>
      <c r="H9" s="774"/>
      <c r="I9" s="774"/>
      <c r="J9" s="774"/>
      <c r="K9" s="774"/>
      <c r="L9" s="774"/>
      <c r="M9" s="774"/>
      <c r="N9" s="774"/>
      <c r="O9" s="774"/>
      <c r="P9" s="774"/>
      <c r="Q9" s="774"/>
      <c r="R9" s="774"/>
      <c r="S9" s="774"/>
      <c r="T9" s="774"/>
      <c r="U9" s="774"/>
      <c r="V9" s="25"/>
      <c r="W9" s="904"/>
      <c r="X9" s="908"/>
      <c r="Y9" s="909"/>
      <c r="Z9" s="908"/>
      <c r="AA9" s="909"/>
      <c r="AB9" s="25"/>
      <c r="AC9" s="904"/>
      <c r="AD9" s="908"/>
      <c r="AE9" s="909"/>
      <c r="AF9" s="908"/>
      <c r="AG9" s="909"/>
      <c r="AH9" s="49"/>
      <c r="AI9" s="4"/>
    </row>
    <row r="10" spans="1:35" x14ac:dyDescent="0.2">
      <c r="A10" s="4"/>
      <c r="B10" s="774">
        <v>3</v>
      </c>
      <c r="C10" s="774"/>
      <c r="D10" s="774"/>
      <c r="E10" s="774"/>
      <c r="F10" s="774"/>
      <c r="G10" s="774"/>
      <c r="H10" s="774"/>
      <c r="I10" s="774"/>
      <c r="J10" s="774"/>
      <c r="K10" s="774"/>
      <c r="L10" s="774"/>
      <c r="M10" s="774"/>
      <c r="N10" s="774"/>
      <c r="O10" s="774"/>
      <c r="P10" s="774"/>
      <c r="Q10" s="774"/>
      <c r="R10" s="774"/>
      <c r="S10" s="774"/>
      <c r="T10" s="774"/>
      <c r="U10" s="774"/>
      <c r="V10" s="144"/>
      <c r="W10" s="904"/>
      <c r="X10" s="908"/>
      <c r="Y10" s="909"/>
      <c r="Z10" s="908"/>
      <c r="AA10" s="909"/>
      <c r="AB10" s="144"/>
      <c r="AC10" s="904"/>
      <c r="AD10" s="908"/>
      <c r="AE10" s="909"/>
      <c r="AF10" s="908"/>
      <c r="AG10" s="909"/>
      <c r="AH10" s="49"/>
      <c r="AI10" s="4"/>
    </row>
    <row r="11" spans="1:35" x14ac:dyDescent="0.2">
      <c r="A11" s="4"/>
      <c r="B11" s="774">
        <v>4</v>
      </c>
      <c r="C11" s="774"/>
      <c r="D11" s="774"/>
      <c r="E11" s="774"/>
      <c r="F11" s="774"/>
      <c r="G11" s="774"/>
      <c r="H11" s="774"/>
      <c r="I11" s="774"/>
      <c r="J11" s="774"/>
      <c r="K11" s="774"/>
      <c r="L11" s="774"/>
      <c r="M11" s="774"/>
      <c r="N11" s="774"/>
      <c r="O11" s="774"/>
      <c r="P11" s="774"/>
      <c r="Q11" s="774"/>
      <c r="R11" s="774"/>
      <c r="S11" s="774"/>
      <c r="T11" s="774"/>
      <c r="U11" s="774"/>
      <c r="V11" s="144"/>
      <c r="W11" s="904"/>
      <c r="X11" s="908"/>
      <c r="Y11" s="909"/>
      <c r="Z11" s="908"/>
      <c r="AA11" s="909"/>
      <c r="AB11" s="144"/>
      <c r="AC11" s="904"/>
      <c r="AD11" s="908"/>
      <c r="AE11" s="909"/>
      <c r="AF11" s="908"/>
      <c r="AG11" s="909"/>
      <c r="AH11" s="49"/>
      <c r="AI11" s="4"/>
    </row>
    <row r="12" spans="1:35" x14ac:dyDescent="0.2">
      <c r="A12" s="4"/>
      <c r="B12" s="774">
        <v>5</v>
      </c>
      <c r="C12" s="774"/>
      <c r="D12" s="774"/>
      <c r="E12" s="774"/>
      <c r="F12" s="774"/>
      <c r="G12" s="774"/>
      <c r="H12" s="774"/>
      <c r="I12" s="774"/>
      <c r="J12" s="774"/>
      <c r="K12" s="774"/>
      <c r="L12" s="774"/>
      <c r="M12" s="774"/>
      <c r="N12" s="774"/>
      <c r="O12" s="774"/>
      <c r="P12" s="774"/>
      <c r="Q12" s="774"/>
      <c r="R12" s="774"/>
      <c r="S12" s="774"/>
      <c r="T12" s="774"/>
      <c r="U12" s="774"/>
      <c r="V12" s="144"/>
      <c r="W12" s="904"/>
      <c r="X12" s="908"/>
      <c r="Y12" s="909"/>
      <c r="Z12" s="908"/>
      <c r="AA12" s="909"/>
      <c r="AB12" s="144"/>
      <c r="AC12" s="904"/>
      <c r="AD12" s="908"/>
      <c r="AE12" s="909"/>
      <c r="AF12" s="908"/>
      <c r="AG12" s="909"/>
      <c r="AH12" s="49"/>
      <c r="AI12" s="4"/>
    </row>
    <row r="13" spans="1:35" x14ac:dyDescent="0.2">
      <c r="A13" s="4"/>
      <c r="B13" s="774">
        <v>6</v>
      </c>
      <c r="C13" s="774"/>
      <c r="D13" s="774"/>
      <c r="E13" s="774"/>
      <c r="F13" s="774"/>
      <c r="G13" s="774"/>
      <c r="H13" s="774"/>
      <c r="I13" s="774"/>
      <c r="J13" s="774"/>
      <c r="K13" s="774"/>
      <c r="L13" s="774"/>
      <c r="M13" s="774"/>
      <c r="N13" s="774"/>
      <c r="O13" s="774"/>
      <c r="P13" s="774"/>
      <c r="Q13" s="774"/>
      <c r="R13" s="774"/>
      <c r="S13" s="774"/>
      <c r="T13" s="774"/>
      <c r="U13" s="774"/>
      <c r="V13" s="144"/>
      <c r="W13" s="904"/>
      <c r="X13" s="908"/>
      <c r="Y13" s="909"/>
      <c r="Z13" s="908"/>
      <c r="AA13" s="909"/>
      <c r="AB13" s="144"/>
      <c r="AC13" s="904"/>
      <c r="AD13" s="908"/>
      <c r="AE13" s="909"/>
      <c r="AF13" s="908"/>
      <c r="AG13" s="909"/>
      <c r="AH13" s="49"/>
      <c r="AI13" s="4"/>
    </row>
    <row r="14" spans="1:35" x14ac:dyDescent="0.2">
      <c r="A14" s="4"/>
      <c r="B14" s="774">
        <v>7</v>
      </c>
      <c r="C14" s="774"/>
      <c r="D14" s="774"/>
      <c r="E14" s="774"/>
      <c r="F14" s="774"/>
      <c r="G14" s="774"/>
      <c r="H14" s="774"/>
      <c r="I14" s="774"/>
      <c r="J14" s="774"/>
      <c r="K14" s="774"/>
      <c r="L14" s="774"/>
      <c r="M14" s="774"/>
      <c r="N14" s="774"/>
      <c r="O14" s="774"/>
      <c r="P14" s="774"/>
      <c r="Q14" s="774"/>
      <c r="R14" s="774"/>
      <c r="S14" s="774"/>
      <c r="T14" s="774"/>
      <c r="U14" s="774"/>
      <c r="V14" s="144"/>
      <c r="W14" s="905"/>
      <c r="X14" s="910"/>
      <c r="Y14" s="911"/>
      <c r="Z14" s="910"/>
      <c r="AA14" s="911"/>
      <c r="AB14" s="144"/>
      <c r="AC14" s="905"/>
      <c r="AD14" s="910"/>
      <c r="AE14" s="911"/>
      <c r="AF14" s="910"/>
      <c r="AG14" s="911"/>
      <c r="AH14" s="49"/>
      <c r="AI14" s="4"/>
    </row>
    <row r="15" spans="1:35" x14ac:dyDescent="0.2">
      <c r="A15" s="4"/>
      <c r="B15" s="774">
        <v>8</v>
      </c>
      <c r="C15" s="774"/>
      <c r="D15" s="774"/>
      <c r="E15" s="774"/>
      <c r="F15" s="774"/>
      <c r="G15" s="774"/>
      <c r="H15" s="774"/>
      <c r="I15" s="774"/>
      <c r="J15" s="774"/>
      <c r="K15" s="774"/>
      <c r="L15" s="774"/>
      <c r="M15" s="774"/>
      <c r="N15" s="774"/>
      <c r="O15" s="774"/>
      <c r="P15" s="774"/>
      <c r="Q15" s="774"/>
      <c r="R15" s="774"/>
      <c r="S15" s="774"/>
      <c r="T15" s="774"/>
      <c r="U15" s="774"/>
      <c r="V15" s="145"/>
      <c r="W15" s="146" t="str">
        <f>IF('Form VI'!$A$8=TRUE,"A",IF('Form VI'!$A$8=FALSE," "))</f>
        <v xml:space="preserve"> </v>
      </c>
      <c r="X15" s="609"/>
      <c r="Y15" s="610"/>
      <c r="Z15" s="609"/>
      <c r="AA15" s="610"/>
      <c r="AB15" s="145"/>
      <c r="AC15" s="17" t="str">
        <f>IF('Form VI'!$A$24=TRUE,"Q",IF('Form VI'!$A$24=FALSE," "))</f>
        <v xml:space="preserve"> </v>
      </c>
      <c r="AD15" s="609"/>
      <c r="AE15" s="610"/>
      <c r="AF15" s="609"/>
      <c r="AG15" s="610"/>
      <c r="AH15" s="49"/>
      <c r="AI15" s="4"/>
    </row>
    <row r="16" spans="1:35" x14ac:dyDescent="0.2">
      <c r="A16" s="4"/>
      <c r="B16" s="774">
        <v>9</v>
      </c>
      <c r="C16" s="774"/>
      <c r="D16" s="774"/>
      <c r="E16" s="774"/>
      <c r="F16" s="774"/>
      <c r="G16" s="774"/>
      <c r="H16" s="774"/>
      <c r="I16" s="774"/>
      <c r="J16" s="774"/>
      <c r="K16" s="774"/>
      <c r="L16" s="774"/>
      <c r="M16" s="774"/>
      <c r="N16" s="774"/>
      <c r="O16" s="774"/>
      <c r="P16" s="774"/>
      <c r="Q16" s="774"/>
      <c r="R16" s="774"/>
      <c r="S16" s="774"/>
      <c r="T16" s="774"/>
      <c r="U16" s="774"/>
      <c r="V16" s="145"/>
      <c r="W16" s="21" t="str">
        <f>IF('Form VI'!$A$9=TRUE,"B",IF('Form VI'!$A$9=FALSE," "))</f>
        <v xml:space="preserve"> </v>
      </c>
      <c r="X16" s="609"/>
      <c r="Y16" s="610"/>
      <c r="Z16" s="609"/>
      <c r="AA16" s="610"/>
      <c r="AB16" s="145"/>
      <c r="AC16" s="17" t="str">
        <f>IF('Form VI'!$A$25=TRUE,"R",IF('Form VI'!$A$25=FALSE," "))</f>
        <v xml:space="preserve"> </v>
      </c>
      <c r="AD16" s="609"/>
      <c r="AE16" s="610"/>
      <c r="AF16" s="609"/>
      <c r="AG16" s="610"/>
      <c r="AH16" s="49"/>
      <c r="AI16" s="4"/>
    </row>
    <row r="17" spans="1:35" x14ac:dyDescent="0.2">
      <c r="A17" s="4"/>
      <c r="B17" s="774">
        <v>10</v>
      </c>
      <c r="C17" s="774"/>
      <c r="D17" s="774"/>
      <c r="E17" s="774"/>
      <c r="F17" s="774"/>
      <c r="G17" s="774"/>
      <c r="H17" s="774"/>
      <c r="I17" s="774"/>
      <c r="J17" s="774"/>
      <c r="K17" s="774"/>
      <c r="L17" s="774"/>
      <c r="M17" s="774"/>
      <c r="N17" s="774"/>
      <c r="O17" s="774"/>
      <c r="P17" s="774"/>
      <c r="Q17" s="774"/>
      <c r="R17" s="774"/>
      <c r="S17" s="774"/>
      <c r="T17" s="774"/>
      <c r="U17" s="774"/>
      <c r="V17" s="145"/>
      <c r="W17" s="21" t="str">
        <f>IF('Form VI'!$A$10=TRUE,"C",IF('Form VI'!$A$10=FALSE," "))</f>
        <v xml:space="preserve"> </v>
      </c>
      <c r="X17" s="609"/>
      <c r="Y17" s="610"/>
      <c r="Z17" s="609"/>
      <c r="AA17" s="610"/>
      <c r="AB17" s="145"/>
      <c r="AC17" s="17" t="str">
        <f>IF('Form VI'!$A$26=TRUE,"S",IF('Form VI'!$A$26=FALSE," "))</f>
        <v xml:space="preserve"> </v>
      </c>
      <c r="AD17" s="609"/>
      <c r="AE17" s="610"/>
      <c r="AF17" s="609"/>
      <c r="AG17" s="610"/>
      <c r="AH17" s="49"/>
      <c r="AI17" s="4"/>
    </row>
    <row r="18" spans="1:35" x14ac:dyDescent="0.2">
      <c r="A18" s="4"/>
      <c r="B18" s="774">
        <v>11</v>
      </c>
      <c r="C18" s="774"/>
      <c r="D18" s="774"/>
      <c r="E18" s="774"/>
      <c r="F18" s="774"/>
      <c r="G18" s="774"/>
      <c r="H18" s="774"/>
      <c r="I18" s="774"/>
      <c r="J18" s="774"/>
      <c r="K18" s="774"/>
      <c r="L18" s="774"/>
      <c r="M18" s="774"/>
      <c r="N18" s="774"/>
      <c r="O18" s="774"/>
      <c r="P18" s="774"/>
      <c r="Q18" s="774"/>
      <c r="R18" s="774"/>
      <c r="S18" s="774"/>
      <c r="T18" s="774"/>
      <c r="U18" s="774"/>
      <c r="V18" s="145"/>
      <c r="W18" s="21" t="str">
        <f>IF('Form VI'!$A$11=TRUE,"D",IF('Form VI'!$A$11=FALSE," "))</f>
        <v xml:space="preserve"> </v>
      </c>
      <c r="X18" s="609"/>
      <c r="Y18" s="610"/>
      <c r="Z18" s="609"/>
      <c r="AA18" s="610"/>
      <c r="AB18" s="145"/>
      <c r="AC18" s="17" t="str">
        <f>IF('Form VI'!$A$27=TRUE,"T",IF('Form VI'!$A$27=FALSE," "))</f>
        <v xml:space="preserve"> </v>
      </c>
      <c r="AD18" s="609"/>
      <c r="AE18" s="610"/>
      <c r="AF18" s="609"/>
      <c r="AG18" s="610"/>
      <c r="AH18" s="49"/>
      <c r="AI18" s="4"/>
    </row>
    <row r="19" spans="1:35" x14ac:dyDescent="0.2">
      <c r="A19" s="4"/>
      <c r="B19" s="774">
        <v>12</v>
      </c>
      <c r="C19" s="774"/>
      <c r="D19" s="774"/>
      <c r="E19" s="774"/>
      <c r="F19" s="774"/>
      <c r="G19" s="774"/>
      <c r="H19" s="774"/>
      <c r="I19" s="774"/>
      <c r="J19" s="774"/>
      <c r="K19" s="774"/>
      <c r="L19" s="774"/>
      <c r="M19" s="774"/>
      <c r="N19" s="774"/>
      <c r="O19" s="774"/>
      <c r="P19" s="774"/>
      <c r="Q19" s="774"/>
      <c r="R19" s="774"/>
      <c r="S19" s="774"/>
      <c r="T19" s="774"/>
      <c r="U19" s="774"/>
      <c r="V19" s="145"/>
      <c r="W19" s="21" t="str">
        <f>IF('Form VI'!$A$12=TRUE,"E",IF('Form VI'!$A$12=FALSE," "))</f>
        <v xml:space="preserve"> </v>
      </c>
      <c r="X19" s="609"/>
      <c r="Y19" s="610"/>
      <c r="Z19" s="609"/>
      <c r="AA19" s="610"/>
      <c r="AB19" s="145"/>
      <c r="AC19" s="17" t="str">
        <f>IF('Form VI'!$A$28=TRUE,"U",IF('Form VI'!$A$28=FALSE," "))</f>
        <v xml:space="preserve"> </v>
      </c>
      <c r="AD19" s="609"/>
      <c r="AE19" s="610"/>
      <c r="AF19" s="609"/>
      <c r="AG19" s="610"/>
      <c r="AH19" s="49"/>
      <c r="AI19" s="4"/>
    </row>
    <row r="20" spans="1:35" x14ac:dyDescent="0.2">
      <c r="A20" s="4"/>
      <c r="B20" s="774">
        <v>13</v>
      </c>
      <c r="C20" s="774"/>
      <c r="D20" s="774"/>
      <c r="E20" s="774"/>
      <c r="F20" s="774"/>
      <c r="G20" s="774"/>
      <c r="H20" s="774"/>
      <c r="I20" s="774"/>
      <c r="J20" s="774"/>
      <c r="K20" s="774"/>
      <c r="L20" s="774"/>
      <c r="M20" s="774"/>
      <c r="N20" s="774"/>
      <c r="O20" s="774"/>
      <c r="P20" s="774"/>
      <c r="Q20" s="774"/>
      <c r="R20" s="774"/>
      <c r="S20" s="774"/>
      <c r="T20" s="774"/>
      <c r="U20" s="774"/>
      <c r="V20" s="145"/>
      <c r="W20" s="21" t="str">
        <f>IF('Form VI'!$A$13=TRUE,"F",IF('Form VI'!$A$13=FALSE," "))</f>
        <v xml:space="preserve"> </v>
      </c>
      <c r="X20" s="609"/>
      <c r="Y20" s="610"/>
      <c r="Z20" s="609"/>
      <c r="AA20" s="610"/>
      <c r="AB20" s="145"/>
      <c r="AC20" s="17" t="str">
        <f>IF('Form VI'!$A$29=TRUE,"V",IF('Form VI'!$A$29=FALSE," "))</f>
        <v xml:space="preserve"> </v>
      </c>
      <c r="AD20" s="609"/>
      <c r="AE20" s="610"/>
      <c r="AF20" s="609"/>
      <c r="AG20" s="610"/>
      <c r="AH20" s="49"/>
      <c r="AI20" s="4"/>
    </row>
    <row r="21" spans="1:35" x14ac:dyDescent="0.2">
      <c r="A21" s="4"/>
      <c r="B21" s="774">
        <v>14</v>
      </c>
      <c r="C21" s="774"/>
      <c r="D21" s="774"/>
      <c r="E21" s="774"/>
      <c r="F21" s="774"/>
      <c r="G21" s="774"/>
      <c r="H21" s="774"/>
      <c r="I21" s="774"/>
      <c r="J21" s="774"/>
      <c r="K21" s="774"/>
      <c r="L21" s="774"/>
      <c r="M21" s="774"/>
      <c r="N21" s="774"/>
      <c r="O21" s="774"/>
      <c r="P21" s="774"/>
      <c r="Q21" s="774"/>
      <c r="R21" s="774"/>
      <c r="S21" s="774"/>
      <c r="T21" s="774"/>
      <c r="U21" s="774"/>
      <c r="V21" s="145"/>
      <c r="W21" s="21" t="str">
        <f>IF('Form VI'!$A$14=TRUE,"G",IF('Form VI'!$A$14=FALSE," "))</f>
        <v xml:space="preserve"> </v>
      </c>
      <c r="X21" s="609"/>
      <c r="Y21" s="610"/>
      <c r="Z21" s="609"/>
      <c r="AA21" s="610"/>
      <c r="AB21" s="145"/>
      <c r="AC21" s="17" t="str">
        <f>IF('Form VI'!$A$30=TRUE,"W",IF('Form VI'!$A$30=FALSE," "))</f>
        <v xml:space="preserve"> </v>
      </c>
      <c r="AD21" s="609"/>
      <c r="AE21" s="610"/>
      <c r="AF21" s="609"/>
      <c r="AG21" s="610"/>
      <c r="AH21" s="49"/>
      <c r="AI21" s="4"/>
    </row>
    <row r="22" spans="1:35" x14ac:dyDescent="0.2">
      <c r="A22" s="4"/>
      <c r="B22" s="774">
        <v>15</v>
      </c>
      <c r="C22" s="774"/>
      <c r="D22" s="774"/>
      <c r="E22" s="774"/>
      <c r="F22" s="774"/>
      <c r="G22" s="774"/>
      <c r="H22" s="774"/>
      <c r="I22" s="774"/>
      <c r="J22" s="774"/>
      <c r="K22" s="774"/>
      <c r="L22" s="774"/>
      <c r="M22" s="774"/>
      <c r="N22" s="774"/>
      <c r="O22" s="774"/>
      <c r="P22" s="774"/>
      <c r="Q22" s="774"/>
      <c r="R22" s="774"/>
      <c r="S22" s="774"/>
      <c r="T22" s="774"/>
      <c r="U22" s="774"/>
      <c r="V22" s="145"/>
      <c r="W22" s="21" t="str">
        <f>IF('Form VI'!$A$15=TRUE,"H",IF('Form VI'!$A$15=FALSE," "))</f>
        <v xml:space="preserve"> </v>
      </c>
      <c r="X22" s="609"/>
      <c r="Y22" s="610"/>
      <c r="Z22" s="609"/>
      <c r="AA22" s="610"/>
      <c r="AB22" s="145"/>
      <c r="AC22" s="17" t="str">
        <f>IF('Form VI'!$A$31=TRUE,"X",IF('Form VI'!$A$31=FALSE," "))</f>
        <v xml:space="preserve"> </v>
      </c>
      <c r="AD22" s="609"/>
      <c r="AE22" s="610"/>
      <c r="AF22" s="609"/>
      <c r="AG22" s="610"/>
      <c r="AH22" s="49"/>
      <c r="AI22" s="4"/>
    </row>
    <row r="23" spans="1:35" x14ac:dyDescent="0.2">
      <c r="A23" s="4"/>
      <c r="B23" s="774">
        <v>16</v>
      </c>
      <c r="C23" s="774"/>
      <c r="D23" s="774"/>
      <c r="E23" s="774"/>
      <c r="F23" s="774"/>
      <c r="G23" s="774"/>
      <c r="H23" s="774"/>
      <c r="I23" s="774"/>
      <c r="J23" s="774"/>
      <c r="K23" s="774"/>
      <c r="L23" s="774"/>
      <c r="M23" s="774"/>
      <c r="N23" s="774"/>
      <c r="O23" s="774"/>
      <c r="P23" s="774"/>
      <c r="Q23" s="774"/>
      <c r="R23" s="774"/>
      <c r="S23" s="774"/>
      <c r="T23" s="774"/>
      <c r="U23" s="774"/>
      <c r="V23" s="145"/>
      <c r="W23" s="21" t="str">
        <f>IF('Form VI'!$A$16=TRUE,"I",IF('Form VI'!$A$16=FALSE," "))</f>
        <v xml:space="preserve"> </v>
      </c>
      <c r="X23" s="609"/>
      <c r="Y23" s="610"/>
      <c r="Z23" s="609"/>
      <c r="AA23" s="610"/>
      <c r="AB23" s="145"/>
      <c r="AC23" s="17" t="str">
        <f>IF('Form VI'!$A$32=TRUE,"Y",IF('Form VI'!$A$32=FALSE," "))</f>
        <v xml:space="preserve"> </v>
      </c>
      <c r="AD23" s="609"/>
      <c r="AE23" s="610"/>
      <c r="AF23" s="609"/>
      <c r="AG23" s="610"/>
      <c r="AH23" s="49"/>
      <c r="AI23" s="4"/>
    </row>
    <row r="24" spans="1:35" x14ac:dyDescent="0.2">
      <c r="A24" s="4"/>
      <c r="B24" s="4"/>
      <c r="C24" s="9"/>
      <c r="D24" s="9"/>
      <c r="E24" s="9"/>
      <c r="F24" s="9"/>
      <c r="G24" s="9"/>
      <c r="H24" s="9"/>
      <c r="I24" s="9"/>
      <c r="J24" s="9"/>
      <c r="K24" s="9"/>
      <c r="L24" s="9"/>
      <c r="M24" s="9"/>
      <c r="N24" s="9"/>
      <c r="O24" s="9"/>
      <c r="P24" s="9"/>
      <c r="Q24" s="9"/>
      <c r="R24" s="9"/>
      <c r="S24" s="9"/>
      <c r="T24" s="9"/>
      <c r="U24" s="34"/>
      <c r="V24" s="143"/>
      <c r="W24" s="21" t="str">
        <f>IF('Form VI'!$A$17=TRUE,"J",IF('Form VI'!$A$17=FALSE," "))</f>
        <v xml:space="preserve"> </v>
      </c>
      <c r="X24" s="609"/>
      <c r="Y24" s="610"/>
      <c r="Z24" s="609"/>
      <c r="AA24" s="610"/>
      <c r="AB24" s="143"/>
      <c r="AC24" s="17" t="str">
        <f>IF('Form VI'!$A$33=TRUE,"Z",IF('Form VI'!$A$33=FALSE," "))</f>
        <v xml:space="preserve"> </v>
      </c>
      <c r="AD24" s="609"/>
      <c r="AE24" s="610"/>
      <c r="AF24" s="609"/>
      <c r="AG24" s="610"/>
      <c r="AH24" s="49"/>
      <c r="AI24" s="4"/>
    </row>
    <row r="25" spans="1:35" x14ac:dyDescent="0.2">
      <c r="A25" s="4"/>
      <c r="B25" s="923" t="s">
        <v>211</v>
      </c>
      <c r="C25" s="923"/>
      <c r="D25" s="923"/>
      <c r="E25" s="923"/>
      <c r="F25" s="923"/>
      <c r="G25" s="607"/>
      <c r="H25" s="607"/>
      <c r="I25" s="607"/>
      <c r="J25" s="896" t="s">
        <v>216</v>
      </c>
      <c r="K25" s="896"/>
      <c r="L25" s="896"/>
      <c r="M25" s="896"/>
      <c r="N25" s="896"/>
      <c r="O25" s="896" t="s">
        <v>221</v>
      </c>
      <c r="P25" s="896"/>
      <c r="Q25" s="896"/>
      <c r="R25" s="896"/>
      <c r="S25" s="896"/>
      <c r="T25" s="9"/>
      <c r="U25" s="9"/>
      <c r="V25" s="143"/>
      <c r="W25" s="21" t="str">
        <f>IF('Form VI'!$A$18=TRUE,"K",IF('Form VI'!$A$18=FALSE," "))</f>
        <v xml:space="preserve"> </v>
      </c>
      <c r="X25" s="609"/>
      <c r="Y25" s="610"/>
      <c r="Z25" s="609"/>
      <c r="AA25" s="610"/>
      <c r="AB25" s="143"/>
      <c r="AC25" s="17" t="str">
        <f>IF('Form VI'!$A$34=TRUE,"AA",IF('Form VI'!$A$34=FALSE," "))</f>
        <v xml:space="preserve"> </v>
      </c>
      <c r="AD25" s="609"/>
      <c r="AE25" s="610"/>
      <c r="AF25" s="609"/>
      <c r="AG25" s="610"/>
      <c r="AH25" s="49"/>
      <c r="AI25" s="4"/>
    </row>
    <row r="26" spans="1:35" x14ac:dyDescent="0.2">
      <c r="A26" s="4"/>
      <c r="B26" s="921" t="s">
        <v>212</v>
      </c>
      <c r="C26" s="581"/>
      <c r="D26" s="581"/>
      <c r="E26" s="581"/>
      <c r="F26" s="581"/>
      <c r="G26" s="607"/>
      <c r="H26" s="607"/>
      <c r="I26" s="607"/>
      <c r="J26" s="896" t="s">
        <v>217</v>
      </c>
      <c r="K26" s="896"/>
      <c r="L26" s="896"/>
      <c r="M26" s="896"/>
      <c r="N26" s="896"/>
      <c r="O26" s="896" t="s">
        <v>222</v>
      </c>
      <c r="P26" s="896"/>
      <c r="Q26" s="896"/>
      <c r="R26" s="896"/>
      <c r="S26" s="896"/>
      <c r="T26" s="9"/>
      <c r="U26" s="9"/>
      <c r="V26" s="143"/>
      <c r="W26" s="21" t="str">
        <f>IF('Form VI'!$A$19=TRUE,"L",IF('Form VI'!$A$19=FALSE," "))</f>
        <v xml:space="preserve"> </v>
      </c>
      <c r="X26" s="609"/>
      <c r="Y26" s="610"/>
      <c r="Z26" s="609"/>
      <c r="AA26" s="610"/>
      <c r="AB26" s="143"/>
      <c r="AC26" s="17" t="str">
        <f>IF('Form VI'!$A$35=TRUE,"AB",IF('Form VI'!$A$35=FALSE," "))</f>
        <v xml:space="preserve"> </v>
      </c>
      <c r="AD26" s="609"/>
      <c r="AE26" s="610"/>
      <c r="AF26" s="609"/>
      <c r="AG26" s="610"/>
      <c r="AH26" s="49"/>
      <c r="AI26" s="4"/>
    </row>
    <row r="27" spans="1:35" x14ac:dyDescent="0.2">
      <c r="A27" s="4"/>
      <c r="B27" s="921" t="s">
        <v>213</v>
      </c>
      <c r="C27" s="582"/>
      <c r="D27" s="582"/>
      <c r="E27" s="582"/>
      <c r="F27" s="582"/>
      <c r="G27" s="607"/>
      <c r="H27" s="607"/>
      <c r="I27" s="607"/>
      <c r="J27" s="896" t="s">
        <v>218</v>
      </c>
      <c r="K27" s="896"/>
      <c r="L27" s="896"/>
      <c r="M27" s="896"/>
      <c r="N27" s="896"/>
      <c r="O27" s="896" t="s">
        <v>223</v>
      </c>
      <c r="P27" s="896"/>
      <c r="Q27" s="896"/>
      <c r="R27" s="896"/>
      <c r="S27" s="896"/>
      <c r="T27" s="9"/>
      <c r="U27" s="9"/>
      <c r="V27" s="143"/>
      <c r="W27" s="21" t="str">
        <f>IF('Form VI'!$A$20=TRUE,"M",IF('Form VI'!$A$20=FALSE," "))</f>
        <v xml:space="preserve"> </v>
      </c>
      <c r="X27" s="609"/>
      <c r="Y27" s="610"/>
      <c r="Z27" s="609"/>
      <c r="AA27" s="610"/>
      <c r="AB27" s="143"/>
      <c r="AC27" s="17" t="str">
        <f>IF('Form VI'!$A$36=TRUE,"AC",IF('Form VI'!$A$36=FALSE," "))</f>
        <v xml:space="preserve"> </v>
      </c>
      <c r="AD27" s="609"/>
      <c r="AE27" s="610"/>
      <c r="AF27" s="609"/>
      <c r="AG27" s="610"/>
      <c r="AH27" s="49"/>
      <c r="AI27" s="4"/>
    </row>
    <row r="28" spans="1:35" x14ac:dyDescent="0.2">
      <c r="A28" s="4"/>
      <c r="B28" s="921" t="s">
        <v>214</v>
      </c>
      <c r="C28" s="582"/>
      <c r="D28" s="582"/>
      <c r="E28" s="582"/>
      <c r="F28" s="582"/>
      <c r="G28" s="582"/>
      <c r="H28" s="582"/>
      <c r="I28" s="582"/>
      <c r="J28" s="896" t="s">
        <v>219</v>
      </c>
      <c r="K28" s="896"/>
      <c r="L28" s="896"/>
      <c r="M28" s="896"/>
      <c r="N28" s="896"/>
      <c r="O28" s="896" t="s">
        <v>223</v>
      </c>
      <c r="P28" s="896"/>
      <c r="Q28" s="896"/>
      <c r="R28" s="896"/>
      <c r="S28" s="896"/>
      <c r="T28" s="9"/>
      <c r="U28" s="9"/>
      <c r="V28" s="143"/>
      <c r="W28" s="21" t="str">
        <f>IF('Form VI'!$A$21=TRUE,"N",IF('Form VI'!$A$21=FALSE," "))</f>
        <v xml:space="preserve"> </v>
      </c>
      <c r="X28" s="609"/>
      <c r="Y28" s="610"/>
      <c r="Z28" s="609"/>
      <c r="AA28" s="610"/>
      <c r="AB28" s="143"/>
      <c r="AC28" s="17" t="str">
        <f>IF('Form VI'!$A$37=TRUE,"AD",IF('Form VI'!$A$37=FALSE," "))</f>
        <v xml:space="preserve"> </v>
      </c>
      <c r="AD28" s="609"/>
      <c r="AE28" s="610"/>
      <c r="AF28" s="609"/>
      <c r="AG28" s="610"/>
      <c r="AH28" s="49"/>
      <c r="AI28" s="4"/>
    </row>
    <row r="29" spans="1:35" x14ac:dyDescent="0.2">
      <c r="A29" s="4"/>
      <c r="B29" s="922" t="s">
        <v>215</v>
      </c>
      <c r="C29" s="563"/>
      <c r="D29" s="563"/>
      <c r="E29" s="563"/>
      <c r="F29" s="563"/>
      <c r="G29" s="563"/>
      <c r="H29" s="563"/>
      <c r="I29" s="563"/>
      <c r="J29" s="896" t="s">
        <v>220</v>
      </c>
      <c r="K29" s="896"/>
      <c r="L29" s="896"/>
      <c r="M29" s="896"/>
      <c r="N29" s="896"/>
      <c r="O29" s="896" t="s">
        <v>224</v>
      </c>
      <c r="P29" s="896"/>
      <c r="Q29" s="896"/>
      <c r="R29" s="896"/>
      <c r="S29" s="896"/>
      <c r="T29" s="9"/>
      <c r="U29" s="9"/>
      <c r="V29" s="143"/>
      <c r="W29" s="21" t="str">
        <f>IF('Form VI'!$A$22=TRUE,"O",IF('Form VI'!$A$22=FALSE," "))</f>
        <v xml:space="preserve"> </v>
      </c>
      <c r="X29" s="609"/>
      <c r="Y29" s="610"/>
      <c r="Z29" s="609"/>
      <c r="AA29" s="610"/>
      <c r="AB29" s="143"/>
      <c r="AC29" s="17" t="str">
        <f>IF('Form VI'!$A$38=TRUE,"AE",IF('Form VI'!$A$38=FALSE," "))</f>
        <v xml:space="preserve"> </v>
      </c>
      <c r="AD29" s="609"/>
      <c r="AE29" s="610"/>
      <c r="AF29" s="609"/>
      <c r="AG29" s="610"/>
      <c r="AH29" s="49"/>
      <c r="AI29" s="4"/>
    </row>
    <row r="30" spans="1:35" x14ac:dyDescent="0.2">
      <c r="A30" s="4"/>
      <c r="B30" s="4"/>
      <c r="C30" s="9"/>
      <c r="D30" s="9"/>
      <c r="E30" s="9"/>
      <c r="F30" s="9"/>
      <c r="G30" s="9"/>
      <c r="H30" s="9"/>
      <c r="I30" s="9"/>
      <c r="J30" s="9"/>
      <c r="K30" s="9"/>
      <c r="L30" s="9"/>
      <c r="M30" s="9"/>
      <c r="N30" s="9"/>
      <c r="O30" s="9"/>
      <c r="P30" s="9"/>
      <c r="Q30" s="9"/>
      <c r="R30" s="9"/>
      <c r="S30" s="9"/>
      <c r="T30" s="9"/>
      <c r="U30" s="9"/>
      <c r="V30" s="143"/>
      <c r="W30" s="21" t="str">
        <f>IF('Form VI'!$A$23=TRUE,"P",IF('Form VI'!$A$23=FALSE," "))</f>
        <v xml:space="preserve"> </v>
      </c>
      <c r="X30" s="609"/>
      <c r="Y30" s="610"/>
      <c r="Z30" s="609"/>
      <c r="AA30" s="610"/>
      <c r="AB30" s="143"/>
      <c r="AC30" s="17" t="str">
        <f>IF('Form VI'!$A$39=TRUE,"AF",IF('Form VI'!$A$39=FALSE," "))</f>
        <v xml:space="preserve"> </v>
      </c>
      <c r="AD30" s="609"/>
      <c r="AE30" s="610"/>
      <c r="AF30" s="609"/>
      <c r="AG30" s="610"/>
      <c r="AH30" s="49"/>
      <c r="AI30" s="4"/>
    </row>
    <row r="31" spans="1:35" x14ac:dyDescent="0.2">
      <c r="A31" s="4"/>
      <c r="B31" s="9"/>
      <c r="C31" s="9"/>
      <c r="D31" s="9"/>
      <c r="E31" s="9"/>
      <c r="F31" s="9"/>
      <c r="G31" s="9"/>
      <c r="H31" s="9"/>
      <c r="I31" s="9"/>
      <c r="J31" s="9"/>
      <c r="K31" s="9"/>
      <c r="L31" s="9"/>
      <c r="M31" s="9"/>
      <c r="N31" s="9"/>
      <c r="O31" s="9"/>
      <c r="P31" s="9"/>
      <c r="Q31" s="9"/>
      <c r="R31" s="9"/>
      <c r="S31" s="9"/>
      <c r="T31" s="9"/>
      <c r="U31" s="9"/>
      <c r="V31" s="25"/>
      <c r="W31" s="22"/>
      <c r="X31" s="33"/>
      <c r="Y31" s="33"/>
      <c r="Z31" s="33"/>
      <c r="AA31" s="49"/>
      <c r="AB31" s="49"/>
      <c r="AC31" s="49"/>
      <c r="AD31" s="49"/>
      <c r="AE31" s="49"/>
      <c r="AF31" s="49"/>
      <c r="AG31" s="49"/>
      <c r="AH31" s="49"/>
      <c r="AI31" s="4"/>
    </row>
    <row r="32" spans="1:35" x14ac:dyDescent="0.2">
      <c r="A32" s="4"/>
      <c r="B32" s="9"/>
      <c r="C32" s="9"/>
      <c r="D32" s="9"/>
      <c r="E32" s="9"/>
      <c r="F32" s="9"/>
      <c r="G32" s="9"/>
      <c r="H32" s="9"/>
      <c r="I32" s="9"/>
      <c r="J32" s="9"/>
      <c r="K32" s="9"/>
      <c r="L32" s="9"/>
      <c r="M32" s="9"/>
      <c r="N32" s="9"/>
      <c r="O32" s="9"/>
      <c r="P32" s="9"/>
      <c r="Q32" s="9"/>
      <c r="R32" s="9"/>
      <c r="S32" s="9"/>
      <c r="T32" s="9"/>
      <c r="U32" s="9"/>
      <c r="V32" s="25"/>
      <c r="W32" s="22"/>
      <c r="X32" s="33"/>
      <c r="Y32" s="33"/>
      <c r="Z32" s="33"/>
      <c r="AA32" s="49"/>
      <c r="AB32" s="49"/>
      <c r="AC32" s="49"/>
      <c r="AD32" s="49"/>
      <c r="AE32" s="49"/>
      <c r="AF32" s="49"/>
      <c r="AG32" s="49"/>
      <c r="AH32" s="49"/>
      <c r="AI32" s="4"/>
    </row>
    <row r="33" spans="1:35" x14ac:dyDescent="0.2">
      <c r="A33" s="4"/>
      <c r="B33" s="9"/>
      <c r="C33" s="9"/>
      <c r="D33" s="9"/>
      <c r="E33" s="9"/>
      <c r="F33" s="9"/>
      <c r="G33" s="9"/>
      <c r="H33" s="9"/>
      <c r="I33" s="9"/>
      <c r="J33" s="9"/>
      <c r="K33" s="9"/>
      <c r="L33" s="9"/>
      <c r="M33" s="9"/>
      <c r="N33" s="9"/>
      <c r="O33" s="9"/>
      <c r="P33" s="9"/>
      <c r="Q33" s="9"/>
      <c r="R33" s="9"/>
      <c r="S33" s="9"/>
      <c r="T33" s="9"/>
      <c r="U33" s="9"/>
      <c r="V33" s="9"/>
      <c r="W33" s="658" t="s">
        <v>210</v>
      </c>
      <c r="X33" s="582"/>
      <c r="Y33" s="582"/>
      <c r="Z33" s="582"/>
      <c r="AA33" s="582"/>
      <c r="AB33" s="582"/>
      <c r="AC33" s="582"/>
      <c r="AD33" s="582"/>
      <c r="AE33" s="582"/>
      <c r="AF33" s="582"/>
      <c r="AG33" s="582"/>
      <c r="AH33" s="582"/>
      <c r="AI33" s="4"/>
    </row>
    <row r="34" spans="1:35" x14ac:dyDescent="0.2">
      <c r="A34" s="7"/>
      <c r="B34" s="4"/>
      <c r="C34" s="4"/>
      <c r="D34" s="4"/>
      <c r="E34" s="4"/>
      <c r="F34" s="4"/>
      <c r="G34" s="4"/>
      <c r="H34" s="4"/>
      <c r="I34" s="4"/>
      <c r="J34" s="4"/>
      <c r="K34" s="4"/>
      <c r="L34" s="4"/>
      <c r="M34" s="4"/>
      <c r="N34" s="4"/>
      <c r="O34" s="4"/>
      <c r="P34" s="4"/>
      <c r="Q34" s="4"/>
      <c r="R34" s="4"/>
      <c r="S34" s="4"/>
      <c r="T34" s="4"/>
      <c r="U34" s="4"/>
      <c r="V34" s="4"/>
      <c r="W34" s="582"/>
      <c r="X34" s="582"/>
      <c r="Y34" s="582"/>
      <c r="Z34" s="582"/>
      <c r="AA34" s="582"/>
      <c r="AB34" s="582"/>
      <c r="AC34" s="582"/>
      <c r="AD34" s="582"/>
      <c r="AE34" s="582"/>
      <c r="AF34" s="582"/>
      <c r="AG34" s="582"/>
      <c r="AH34" s="582"/>
      <c r="AI34" s="4"/>
    </row>
    <row r="35" spans="1:35" x14ac:dyDescent="0.2">
      <c r="A35" s="2"/>
      <c r="B35" s="2"/>
      <c r="C35" s="3"/>
      <c r="D35" s="3"/>
      <c r="E35" s="3"/>
      <c r="F35" s="3"/>
      <c r="G35" s="3"/>
      <c r="H35" s="3"/>
      <c r="I35" s="3"/>
      <c r="J35" s="3"/>
      <c r="K35" s="3"/>
      <c r="L35" s="3"/>
      <c r="M35" s="3"/>
      <c r="N35" s="3"/>
      <c r="O35" s="3"/>
      <c r="P35" s="3"/>
      <c r="Q35" s="3"/>
      <c r="R35" s="3"/>
      <c r="S35" s="3"/>
      <c r="T35" s="3"/>
      <c r="U35" s="3"/>
      <c r="V35" s="3"/>
      <c r="W35" s="582"/>
      <c r="X35" s="582"/>
      <c r="Y35" s="582"/>
      <c r="Z35" s="582"/>
      <c r="AA35" s="582"/>
      <c r="AB35" s="582"/>
      <c r="AC35" s="582"/>
      <c r="AD35" s="582"/>
      <c r="AE35" s="582"/>
      <c r="AF35" s="582"/>
      <c r="AG35" s="582"/>
      <c r="AH35" s="582"/>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selectLockedCells="1"/>
  <mergeCells count="153">
    <mergeCell ref="AF19:AG19"/>
    <mergeCell ref="AD24:AE24"/>
    <mergeCell ref="AD20:AE20"/>
    <mergeCell ref="AF20:AG20"/>
    <mergeCell ref="AF22:AG22"/>
    <mergeCell ref="AF21:AG21"/>
    <mergeCell ref="AD22:AE22"/>
    <mergeCell ref="AF7:AG14"/>
    <mergeCell ref="AD15:AE15"/>
    <mergeCell ref="AF15:AG15"/>
    <mergeCell ref="AD16:AE16"/>
    <mergeCell ref="AF16:AG16"/>
    <mergeCell ref="AF17:AG17"/>
    <mergeCell ref="AD18:AE18"/>
    <mergeCell ref="AF18:AG18"/>
    <mergeCell ref="AD7:AE14"/>
    <mergeCell ref="AD17:AE17"/>
    <mergeCell ref="AF23:AG23"/>
    <mergeCell ref="AF24:AG24"/>
    <mergeCell ref="Z15:AA15"/>
    <mergeCell ref="Z16:AA16"/>
    <mergeCell ref="Z17:AA17"/>
    <mergeCell ref="AD19:AE19"/>
    <mergeCell ref="X17:Y17"/>
    <mergeCell ref="X18:Y18"/>
    <mergeCell ref="X19:Y19"/>
    <mergeCell ref="X23:Y23"/>
    <mergeCell ref="Z18:AA18"/>
    <mergeCell ref="Z22:AA22"/>
    <mergeCell ref="Z23:AA23"/>
    <mergeCell ref="AD21:AE21"/>
    <mergeCell ref="AD23:AE23"/>
    <mergeCell ref="J29:N29"/>
    <mergeCell ref="B27:I27"/>
    <mergeCell ref="B26:I26"/>
    <mergeCell ref="J27:N27"/>
    <mergeCell ref="J28:N28"/>
    <mergeCell ref="Z19:AA19"/>
    <mergeCell ref="Z20:AA20"/>
    <mergeCell ref="Z21:AA21"/>
    <mergeCell ref="X30:Y30"/>
    <mergeCell ref="Z29:AA29"/>
    <mergeCell ref="Z30:AA30"/>
    <mergeCell ref="Q21:U21"/>
    <mergeCell ref="Q22:U22"/>
    <mergeCell ref="Q19:U19"/>
    <mergeCell ref="Q20:U20"/>
    <mergeCell ref="Q23:U23"/>
    <mergeCell ref="O29:S29"/>
    <mergeCell ref="X28:Y28"/>
    <mergeCell ref="X29:Y29"/>
    <mergeCell ref="B28:I28"/>
    <mergeCell ref="B29:I29"/>
    <mergeCell ref="B25:I25"/>
    <mergeCell ref="J25:N25"/>
    <mergeCell ref="J26:N26"/>
    <mergeCell ref="G16:P16"/>
    <mergeCell ref="G17:P17"/>
    <mergeCell ref="G18:P18"/>
    <mergeCell ref="G19:P19"/>
    <mergeCell ref="G20:P20"/>
    <mergeCell ref="G21:P21"/>
    <mergeCell ref="B21:F21"/>
    <mergeCell ref="B23:F23"/>
    <mergeCell ref="B17:F17"/>
    <mergeCell ref="B18:F18"/>
    <mergeCell ref="B19:F19"/>
    <mergeCell ref="B20:F20"/>
    <mergeCell ref="B22:F22"/>
    <mergeCell ref="G22:P22"/>
    <mergeCell ref="G23:P23"/>
    <mergeCell ref="AC4:AH4"/>
    <mergeCell ref="AC5:AH5"/>
    <mergeCell ref="B7:F7"/>
    <mergeCell ref="G7:P7"/>
    <mergeCell ref="Q7:U7"/>
    <mergeCell ref="B4:K4"/>
    <mergeCell ref="M4:AA4"/>
    <mergeCell ref="B15:F15"/>
    <mergeCell ref="B16:F16"/>
    <mergeCell ref="Q15:U15"/>
    <mergeCell ref="X16:Y16"/>
    <mergeCell ref="X15:Y15"/>
    <mergeCell ref="M5:Z5"/>
    <mergeCell ref="G9:P9"/>
    <mergeCell ref="G10:P10"/>
    <mergeCell ref="G11:P11"/>
    <mergeCell ref="B5:J5"/>
    <mergeCell ref="B10:F10"/>
    <mergeCell ref="B11:F11"/>
    <mergeCell ref="B12:F12"/>
    <mergeCell ref="B13:F13"/>
    <mergeCell ref="B14:F14"/>
    <mergeCell ref="G8:P8"/>
    <mergeCell ref="G15:P15"/>
    <mergeCell ref="AD36:AH36"/>
    <mergeCell ref="AD25:AE25"/>
    <mergeCell ref="AD26:AE26"/>
    <mergeCell ref="AF26:AG26"/>
    <mergeCell ref="X20:Y20"/>
    <mergeCell ref="X21:Y21"/>
    <mergeCell ref="X22:Y22"/>
    <mergeCell ref="Q12:U12"/>
    <mergeCell ref="A36:C36"/>
    <mergeCell ref="D36:G36"/>
    <mergeCell ref="M36:P36"/>
    <mergeCell ref="AB36:AC36"/>
    <mergeCell ref="H36:L36"/>
    <mergeCell ref="Q36:S36"/>
    <mergeCell ref="T36:U36"/>
    <mergeCell ref="V36:Y36"/>
    <mergeCell ref="Z36:AA36"/>
    <mergeCell ref="G12:P12"/>
    <mergeCell ref="G13:P13"/>
    <mergeCell ref="G14:P14"/>
    <mergeCell ref="AC7:AC14"/>
    <mergeCell ref="Z7:AA14"/>
    <mergeCell ref="B8:F8"/>
    <mergeCell ref="B9:F9"/>
    <mergeCell ref="Q10:U10"/>
    <mergeCell ref="Q11:U11"/>
    <mergeCell ref="W7:W14"/>
    <mergeCell ref="X7:Y14"/>
    <mergeCell ref="Q8:U8"/>
    <mergeCell ref="Q9:U9"/>
    <mergeCell ref="Q16:U16"/>
    <mergeCell ref="Q17:U17"/>
    <mergeCell ref="Q18:U18"/>
    <mergeCell ref="Q13:U13"/>
    <mergeCell ref="Q14:U14"/>
    <mergeCell ref="W33:AH35"/>
    <mergeCell ref="Z27:AA27"/>
    <mergeCell ref="O27:S27"/>
    <mergeCell ref="X26:Y26"/>
    <mergeCell ref="X27:Y27"/>
    <mergeCell ref="O28:S28"/>
    <mergeCell ref="Z28:AA28"/>
    <mergeCell ref="Z26:AA26"/>
    <mergeCell ref="X24:Y24"/>
    <mergeCell ref="X25:Y25"/>
    <mergeCell ref="Z25:AA25"/>
    <mergeCell ref="Z24:AA24"/>
    <mergeCell ref="O25:S25"/>
    <mergeCell ref="O26:S26"/>
    <mergeCell ref="AF30:AG30"/>
    <mergeCell ref="AD28:AE28"/>
    <mergeCell ref="AF28:AG28"/>
    <mergeCell ref="AD29:AE29"/>
    <mergeCell ref="AF29:AG29"/>
    <mergeCell ref="AF25:AG25"/>
    <mergeCell ref="AF27:AG27"/>
    <mergeCell ref="AD30:AE30"/>
    <mergeCell ref="AD27:AE27"/>
  </mergeCells>
  <phoneticPr fontId="5" type="noConversion"/>
  <conditionalFormatting sqref="D36:G36 M36:P36">
    <cfRule type="cellIs" dxfId="98" priority="1" stopIfTrue="1" operator="equal">
      <formula>0</formula>
    </cfRule>
  </conditionalFormatting>
  <dataValidations count="2">
    <dataValidation type="list" allowBlank="1" showErrorMessage="1" error="Select either &quot;SDE&quot; for speed discrimination or &quot;SA&quot; for speed assessment." sqref="B5:J5" xr:uid="{00000000-0002-0000-3000-000000000000}">
      <formula1>"SDE,SA"</formula1>
    </dataValidation>
    <dataValidation type="list" allowBlank="1" showErrorMessage="1" error="Select loop spacing to be used for SDE/SA loops, either 12' (3.66m), 10' (3.05m) or 3m." sqref="M5:Z5" xr:uid="{00000000-0002-0000-3000-000001000000}">
      <formula1>"Standard 12 feet (3.66m),10 feet (3.05m),3m"</formula1>
    </dataValidation>
  </dataValidations>
  <hyperlinks>
    <hyperlink ref="AI36" location="'Form II(a)'!AC24" display="i" xr:uid="{00000000-0004-0000-3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&amp;LSpeed Discrimination / Assessment Equipment (SDE/SA)&amp;CPage &amp;P of &amp;N&amp;RForm XX</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7">
    <tabColor indexed="50"/>
    <pageSetUpPr fitToPage="1"/>
  </sheetPr>
  <dimension ref="A1:AI36"/>
  <sheetViews>
    <sheetView view="pageBreakPreview" zoomScaleNormal="100" zoomScaleSheetLayoutView="100" workbookViewId="0">
      <selection activeCell="B30" sqref="B30:O30"/>
    </sheetView>
  </sheetViews>
  <sheetFormatPr defaultRowHeight="12.75" x14ac:dyDescent="0.2"/>
  <cols>
    <col min="1" max="26" width="3.5703125" customWidth="1"/>
    <col min="27" max="27" width="6" customWidth="1"/>
    <col min="28" max="28" width="0.7109375" customWidth="1"/>
    <col min="29" max="33" width="3.5703125" customWidth="1"/>
    <col min="34" max="34" width="6" customWidth="1"/>
    <col min="35" max="35" width="0.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268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12.75" customHeight="1" x14ac:dyDescent="0.2">
      <c r="A3" s="8"/>
      <c r="B3" s="467" t="s">
        <v>264</v>
      </c>
      <c r="C3" s="467"/>
      <c r="D3" s="467"/>
      <c r="E3" s="467"/>
      <c r="F3" s="467"/>
      <c r="G3" s="491"/>
      <c r="H3" s="491"/>
      <c r="I3" s="491"/>
      <c r="J3" s="491"/>
      <c r="K3" s="491"/>
      <c r="L3" s="491"/>
      <c r="M3" s="491"/>
      <c r="N3" s="491"/>
      <c r="O3" s="491"/>
      <c r="P3" s="496" t="s">
        <v>265</v>
      </c>
      <c r="Q3" s="497"/>
      <c r="R3" s="469" t="s">
        <v>353</v>
      </c>
      <c r="S3" s="470"/>
      <c r="T3" s="471"/>
      <c r="U3" s="472"/>
      <c r="V3" s="467" t="s">
        <v>266</v>
      </c>
      <c r="W3" s="467"/>
      <c r="X3" s="468"/>
      <c r="Y3" s="468"/>
      <c r="Z3" s="467" t="s">
        <v>320</v>
      </c>
      <c r="AA3" s="467"/>
      <c r="AB3" s="464"/>
      <c r="AC3" s="467" t="s">
        <v>267</v>
      </c>
      <c r="AD3" s="467"/>
      <c r="AE3" s="468"/>
      <c r="AF3" s="468"/>
      <c r="AG3" s="467" t="s">
        <v>321</v>
      </c>
      <c r="AH3" s="467"/>
      <c r="AI3" s="4"/>
    </row>
    <row r="4" spans="1:35" ht="12.75" customHeight="1" x14ac:dyDescent="0.2">
      <c r="A4" s="4"/>
      <c r="B4" s="467"/>
      <c r="C4" s="467"/>
      <c r="D4" s="467"/>
      <c r="E4" s="467"/>
      <c r="F4" s="467"/>
      <c r="G4" s="491"/>
      <c r="H4" s="491"/>
      <c r="I4" s="491"/>
      <c r="J4" s="491"/>
      <c r="K4" s="491"/>
      <c r="L4" s="491"/>
      <c r="M4" s="491"/>
      <c r="N4" s="491"/>
      <c r="O4" s="491"/>
      <c r="P4" s="496"/>
      <c r="Q4" s="497"/>
      <c r="R4" s="473"/>
      <c r="S4" s="474"/>
      <c r="T4" s="474"/>
      <c r="U4" s="475"/>
      <c r="V4" s="467"/>
      <c r="W4" s="467"/>
      <c r="X4" s="468"/>
      <c r="Y4" s="468"/>
      <c r="Z4" s="467"/>
      <c r="AA4" s="467"/>
      <c r="AB4" s="465"/>
      <c r="AC4" s="467"/>
      <c r="AD4" s="467"/>
      <c r="AE4" s="468"/>
      <c r="AF4" s="468"/>
      <c r="AG4" s="467"/>
      <c r="AH4" s="467"/>
      <c r="AI4" s="4"/>
    </row>
    <row r="5" spans="1:35" x14ac:dyDescent="0.2">
      <c r="A5" s="4"/>
      <c r="B5" s="467"/>
      <c r="C5" s="467"/>
      <c r="D5" s="467"/>
      <c r="E5" s="467"/>
      <c r="F5" s="467"/>
      <c r="G5" s="491"/>
      <c r="H5" s="491"/>
      <c r="I5" s="491"/>
      <c r="J5" s="491"/>
      <c r="K5" s="491"/>
      <c r="L5" s="491"/>
      <c r="M5" s="491"/>
      <c r="N5" s="491"/>
      <c r="O5" s="491"/>
      <c r="P5" s="496"/>
      <c r="Q5" s="497"/>
      <c r="R5" s="473"/>
      <c r="S5" s="474"/>
      <c r="T5" s="474"/>
      <c r="U5" s="475"/>
      <c r="V5" s="467"/>
      <c r="W5" s="467"/>
      <c r="X5" s="468"/>
      <c r="Y5" s="468"/>
      <c r="Z5" s="467"/>
      <c r="AA5" s="467"/>
      <c r="AB5" s="465"/>
      <c r="AC5" s="467"/>
      <c r="AD5" s="467"/>
      <c r="AE5" s="468"/>
      <c r="AF5" s="468"/>
      <c r="AG5" s="467"/>
      <c r="AH5" s="467"/>
      <c r="AI5" s="4"/>
    </row>
    <row r="6" spans="1:35" x14ac:dyDescent="0.2">
      <c r="A6" s="4"/>
      <c r="B6" s="467"/>
      <c r="C6" s="467"/>
      <c r="D6" s="467"/>
      <c r="E6" s="467"/>
      <c r="F6" s="467"/>
      <c r="G6" s="491"/>
      <c r="H6" s="491"/>
      <c r="I6" s="491"/>
      <c r="J6" s="491"/>
      <c r="K6" s="491"/>
      <c r="L6" s="491"/>
      <c r="M6" s="491"/>
      <c r="N6" s="491"/>
      <c r="O6" s="491"/>
      <c r="P6" s="496"/>
      <c r="Q6" s="497"/>
      <c r="R6" s="476"/>
      <c r="S6" s="477"/>
      <c r="T6" s="477"/>
      <c r="U6" s="478"/>
      <c r="V6" s="467"/>
      <c r="W6" s="467"/>
      <c r="X6" s="468"/>
      <c r="Y6" s="468"/>
      <c r="Z6" s="467"/>
      <c r="AA6" s="467"/>
      <c r="AB6" s="466"/>
      <c r="AC6" s="467"/>
      <c r="AD6" s="467"/>
      <c r="AE6" s="468"/>
      <c r="AF6" s="468"/>
      <c r="AG6" s="467"/>
      <c r="AH6" s="467"/>
      <c r="AI6" s="4"/>
    </row>
    <row r="7" spans="1:35" ht="12.6" customHeight="1" x14ac:dyDescent="0.2">
      <c r="A7" s="4"/>
      <c r="B7" s="522" t="s">
        <v>742</v>
      </c>
      <c r="C7" s="523"/>
      <c r="D7" s="523"/>
      <c r="E7" s="523"/>
      <c r="F7" s="523"/>
      <c r="G7" s="523"/>
      <c r="H7" s="523"/>
      <c r="I7" s="523"/>
      <c r="J7" s="523"/>
      <c r="K7" s="523"/>
      <c r="L7" s="523"/>
      <c r="M7" s="523"/>
      <c r="N7" s="523"/>
      <c r="O7" s="524"/>
      <c r="P7" s="525" t="s">
        <v>302</v>
      </c>
      <c r="Q7" s="526"/>
      <c r="R7" s="457">
        <f>'Form XXIV'!$T$34</f>
        <v>0</v>
      </c>
      <c r="S7" s="458"/>
      <c r="T7" s="458"/>
      <c r="U7" s="480"/>
      <c r="V7" s="457">
        <f>'Form XXIV'!$Z$34</f>
        <v>0</v>
      </c>
      <c r="W7" s="458"/>
      <c r="X7" s="458"/>
      <c r="Y7" s="480"/>
      <c r="Z7" s="513">
        <f>'Form XXIV'!$AD$34</f>
        <v>0</v>
      </c>
      <c r="AA7" s="514"/>
      <c r="AB7" s="329" t="b">
        <v>1</v>
      </c>
      <c r="AC7" s="481"/>
      <c r="AD7" s="481"/>
      <c r="AE7" s="481"/>
      <c r="AF7" s="481"/>
      <c r="AG7" s="479"/>
      <c r="AH7" s="479"/>
      <c r="AI7" s="4"/>
    </row>
    <row r="8" spans="1:35" ht="12.75" customHeight="1" x14ac:dyDescent="0.2">
      <c r="A8" s="4"/>
      <c r="B8" s="504" t="s">
        <v>541</v>
      </c>
      <c r="C8" s="505"/>
      <c r="D8" s="505"/>
      <c r="E8" s="505"/>
      <c r="F8" s="505"/>
      <c r="G8" s="505"/>
      <c r="H8" s="505"/>
      <c r="I8" s="505"/>
      <c r="J8" s="505"/>
      <c r="K8" s="505"/>
      <c r="L8" s="505"/>
      <c r="M8" s="505"/>
      <c r="N8" s="505"/>
      <c r="O8" s="506"/>
      <c r="P8" s="557" t="s">
        <v>303</v>
      </c>
      <c r="Q8" s="558"/>
      <c r="R8" s="457">
        <f>'Form XXV'!$T$39</f>
        <v>0</v>
      </c>
      <c r="S8" s="458"/>
      <c r="T8" s="458"/>
      <c r="U8" s="480"/>
      <c r="V8" s="457">
        <f>'Form XXV'!$Z$39</f>
        <v>0</v>
      </c>
      <c r="W8" s="458"/>
      <c r="X8" s="458"/>
      <c r="Y8" s="480"/>
      <c r="Z8" s="513">
        <f>'Form XXV'!$AD$39</f>
        <v>0</v>
      </c>
      <c r="AA8" s="514"/>
      <c r="AB8" s="329" t="b">
        <v>0</v>
      </c>
      <c r="AC8" s="481"/>
      <c r="AD8" s="481"/>
      <c r="AE8" s="481"/>
      <c r="AF8" s="481"/>
      <c r="AG8" s="479"/>
      <c r="AH8" s="479"/>
      <c r="AI8" s="4"/>
    </row>
    <row r="9" spans="1:35" ht="12.75" customHeight="1" x14ac:dyDescent="0.2">
      <c r="A9" s="4"/>
      <c r="B9" s="504" t="s">
        <v>743</v>
      </c>
      <c r="C9" s="505"/>
      <c r="D9" s="505"/>
      <c r="E9" s="505"/>
      <c r="F9" s="505"/>
      <c r="G9" s="505"/>
      <c r="H9" s="505"/>
      <c r="I9" s="505"/>
      <c r="J9" s="505"/>
      <c r="K9" s="505"/>
      <c r="L9" s="505"/>
      <c r="M9" s="505"/>
      <c r="N9" s="505"/>
      <c r="O9" s="506"/>
      <c r="P9" s="559" t="s">
        <v>304</v>
      </c>
      <c r="Q9" s="560"/>
      <c r="R9" s="457">
        <f>'Form XXVI'!$T$34</f>
        <v>0</v>
      </c>
      <c r="S9" s="458"/>
      <c r="T9" s="458"/>
      <c r="U9" s="480"/>
      <c r="V9" s="457">
        <f>'Form XXVI'!$Z$34</f>
        <v>0</v>
      </c>
      <c r="W9" s="458"/>
      <c r="X9" s="458"/>
      <c r="Y9" s="480"/>
      <c r="Z9" s="513">
        <f>'Form XXVI'!$AD$34</f>
        <v>0</v>
      </c>
      <c r="AA9" s="514"/>
      <c r="AB9" s="329" t="b">
        <v>0</v>
      </c>
      <c r="AC9" s="481"/>
      <c r="AD9" s="481"/>
      <c r="AE9" s="481"/>
      <c r="AF9" s="481"/>
      <c r="AG9" s="479"/>
      <c r="AH9" s="479"/>
      <c r="AI9" s="4"/>
    </row>
    <row r="10" spans="1:35" ht="12.75" customHeight="1" x14ac:dyDescent="0.2">
      <c r="A10" s="4"/>
      <c r="B10" s="504" t="s">
        <v>744</v>
      </c>
      <c r="C10" s="505"/>
      <c r="D10" s="505"/>
      <c r="E10" s="505"/>
      <c r="F10" s="505"/>
      <c r="G10" s="505"/>
      <c r="H10" s="505"/>
      <c r="I10" s="505"/>
      <c r="J10" s="505"/>
      <c r="K10" s="505"/>
      <c r="L10" s="505"/>
      <c r="M10" s="505"/>
      <c r="N10" s="505"/>
      <c r="O10" s="506"/>
      <c r="P10" s="559" t="s">
        <v>370</v>
      </c>
      <c r="Q10" s="560"/>
      <c r="R10" s="457">
        <f>'Form XXVI(a)'!$T$43</f>
        <v>0</v>
      </c>
      <c r="S10" s="458"/>
      <c r="T10" s="458"/>
      <c r="U10" s="480"/>
      <c r="V10" s="457">
        <f>'Form XXVI(a)'!$Z$43</f>
        <v>0</v>
      </c>
      <c r="W10" s="458"/>
      <c r="X10" s="458"/>
      <c r="Y10" s="480"/>
      <c r="Z10" s="513">
        <f>'Form XXVI(a)'!$AD$43</f>
        <v>0</v>
      </c>
      <c r="AA10" s="514"/>
      <c r="AB10" s="329" t="b">
        <v>0</v>
      </c>
      <c r="AC10" s="481"/>
      <c r="AD10" s="481"/>
      <c r="AE10" s="481"/>
      <c r="AF10" s="481"/>
      <c r="AG10" s="479"/>
      <c r="AH10" s="479"/>
      <c r="AI10" s="4"/>
    </row>
    <row r="11" spans="1:35" ht="12.75" customHeight="1" x14ac:dyDescent="0.2">
      <c r="A11" s="4"/>
      <c r="B11" s="504" t="s">
        <v>744</v>
      </c>
      <c r="C11" s="505"/>
      <c r="D11" s="505"/>
      <c r="E11" s="505"/>
      <c r="F11" s="505"/>
      <c r="G11" s="505"/>
      <c r="H11" s="505"/>
      <c r="I11" s="505"/>
      <c r="J11" s="505"/>
      <c r="K11" s="505"/>
      <c r="L11" s="505"/>
      <c r="M11" s="505"/>
      <c r="N11" s="505"/>
      <c r="O11" s="506"/>
      <c r="P11" s="559" t="s">
        <v>371</v>
      </c>
      <c r="Q11" s="560"/>
      <c r="R11" s="457">
        <f>'Form XXVI(b)'!$T$43</f>
        <v>0</v>
      </c>
      <c r="S11" s="458"/>
      <c r="T11" s="458"/>
      <c r="U11" s="480"/>
      <c r="V11" s="457">
        <f>'Form XXVI(b)'!$Z$43</f>
        <v>0</v>
      </c>
      <c r="W11" s="458"/>
      <c r="X11" s="458"/>
      <c r="Y11" s="480"/>
      <c r="Z11" s="513">
        <f>'Form XXVI(b)'!$AD$43</f>
        <v>0</v>
      </c>
      <c r="AA11" s="514"/>
      <c r="AB11" s="329" t="b">
        <v>0</v>
      </c>
      <c r="AC11" s="481"/>
      <c r="AD11" s="481"/>
      <c r="AE11" s="481"/>
      <c r="AF11" s="481"/>
      <c r="AG11" s="479"/>
      <c r="AH11" s="479"/>
      <c r="AI11" s="4"/>
    </row>
    <row r="12" spans="1:35" ht="12.75" customHeight="1" x14ac:dyDescent="0.2">
      <c r="A12" s="4"/>
      <c r="B12" s="504" t="s">
        <v>744</v>
      </c>
      <c r="C12" s="505"/>
      <c r="D12" s="505"/>
      <c r="E12" s="505"/>
      <c r="F12" s="505"/>
      <c r="G12" s="505"/>
      <c r="H12" s="505"/>
      <c r="I12" s="505"/>
      <c r="J12" s="505"/>
      <c r="K12" s="505"/>
      <c r="L12" s="505"/>
      <c r="M12" s="505"/>
      <c r="N12" s="505"/>
      <c r="O12" s="506"/>
      <c r="P12" s="559" t="s">
        <v>372</v>
      </c>
      <c r="Q12" s="560"/>
      <c r="R12" s="457">
        <f>'Form XXVI(c)'!$T$43</f>
        <v>0</v>
      </c>
      <c r="S12" s="458"/>
      <c r="T12" s="458"/>
      <c r="U12" s="480"/>
      <c r="V12" s="457">
        <f>'Form XXVI(c)'!$Z$43</f>
        <v>0</v>
      </c>
      <c r="W12" s="458"/>
      <c r="X12" s="458"/>
      <c r="Y12" s="480"/>
      <c r="Z12" s="513">
        <f>'Form XXVI(c)'!$AD$43</f>
        <v>0</v>
      </c>
      <c r="AA12" s="514"/>
      <c r="AB12" s="329" t="b">
        <v>0</v>
      </c>
      <c r="AC12" s="481"/>
      <c r="AD12" s="481"/>
      <c r="AE12" s="481"/>
      <c r="AF12" s="481"/>
      <c r="AG12" s="479"/>
      <c r="AH12" s="479"/>
      <c r="AI12" s="4"/>
    </row>
    <row r="13" spans="1:35" ht="12.75" customHeight="1" x14ac:dyDescent="0.2">
      <c r="A13" s="4"/>
      <c r="B13" s="504" t="s">
        <v>744</v>
      </c>
      <c r="C13" s="505"/>
      <c r="D13" s="505"/>
      <c r="E13" s="505"/>
      <c r="F13" s="505"/>
      <c r="G13" s="505"/>
      <c r="H13" s="505"/>
      <c r="I13" s="505"/>
      <c r="J13" s="505"/>
      <c r="K13" s="505"/>
      <c r="L13" s="505"/>
      <c r="M13" s="505"/>
      <c r="N13" s="505"/>
      <c r="O13" s="506"/>
      <c r="P13" s="559" t="s">
        <v>373</v>
      </c>
      <c r="Q13" s="560"/>
      <c r="R13" s="457">
        <f>'Form XXVI(d)'!$T$43</f>
        <v>0</v>
      </c>
      <c r="S13" s="458"/>
      <c r="T13" s="458"/>
      <c r="U13" s="480"/>
      <c r="V13" s="457">
        <f>'Form XXVI(d)'!$Z$43</f>
        <v>0</v>
      </c>
      <c r="W13" s="458"/>
      <c r="X13" s="458"/>
      <c r="Y13" s="480"/>
      <c r="Z13" s="513">
        <f>'Form XXVI(d)'!$AD$43</f>
        <v>0</v>
      </c>
      <c r="AA13" s="514"/>
      <c r="AB13" s="329" t="b">
        <v>0</v>
      </c>
      <c r="AC13" s="481"/>
      <c r="AD13" s="481"/>
      <c r="AE13" s="481"/>
      <c r="AF13" s="481"/>
      <c r="AG13" s="479"/>
      <c r="AH13" s="479"/>
      <c r="AI13" s="4"/>
    </row>
    <row r="14" spans="1:35" ht="12.75" customHeight="1" x14ac:dyDescent="0.2">
      <c r="A14" s="4"/>
      <c r="B14" s="484" t="s">
        <v>745</v>
      </c>
      <c r="C14" s="484"/>
      <c r="D14" s="484"/>
      <c r="E14" s="484"/>
      <c r="F14" s="484"/>
      <c r="G14" s="484"/>
      <c r="H14" s="484"/>
      <c r="I14" s="484"/>
      <c r="J14" s="484"/>
      <c r="K14" s="484"/>
      <c r="L14" s="484"/>
      <c r="M14" s="484"/>
      <c r="N14" s="484"/>
      <c r="O14" s="484"/>
      <c r="P14" s="553" t="s">
        <v>343</v>
      </c>
      <c r="Q14" s="554"/>
      <c r="R14" s="457">
        <f>'Form XXVII'!$T$34</f>
        <v>0</v>
      </c>
      <c r="S14" s="458"/>
      <c r="T14" s="458"/>
      <c r="U14" s="480"/>
      <c r="V14" s="462">
        <f>'Form XXVII'!$Z$34</f>
        <v>0</v>
      </c>
      <c r="W14" s="463"/>
      <c r="X14" s="463"/>
      <c r="Y14" s="463"/>
      <c r="Z14" s="461">
        <f>'Form XXVII'!$AD$34</f>
        <v>0</v>
      </c>
      <c r="AA14" s="461"/>
      <c r="AB14" s="329" t="b">
        <v>1</v>
      </c>
      <c r="AC14" s="481"/>
      <c r="AD14" s="481"/>
      <c r="AE14" s="481"/>
      <c r="AF14" s="481"/>
      <c r="AG14" s="479"/>
      <c r="AH14" s="479"/>
      <c r="AI14" s="4"/>
    </row>
    <row r="15" spans="1:35" ht="12.75" customHeight="1" x14ac:dyDescent="0.2">
      <c r="A15" s="4"/>
      <c r="B15" s="484" t="s">
        <v>746</v>
      </c>
      <c r="C15" s="484"/>
      <c r="D15" s="484"/>
      <c r="E15" s="484"/>
      <c r="F15" s="484"/>
      <c r="G15" s="484"/>
      <c r="H15" s="484"/>
      <c r="I15" s="484"/>
      <c r="J15" s="484"/>
      <c r="K15" s="484"/>
      <c r="L15" s="484"/>
      <c r="M15" s="484"/>
      <c r="N15" s="484"/>
      <c r="O15" s="484"/>
      <c r="P15" s="553" t="s">
        <v>344</v>
      </c>
      <c r="Q15" s="554"/>
      <c r="R15" s="457">
        <f>'Form XXVIII'!$T$37</f>
        <v>0</v>
      </c>
      <c r="S15" s="458"/>
      <c r="T15" s="458"/>
      <c r="U15" s="480"/>
      <c r="V15" s="462">
        <f>'Form XXVIII'!$Z$37</f>
        <v>0</v>
      </c>
      <c r="W15" s="463"/>
      <c r="X15" s="463"/>
      <c r="Y15" s="463"/>
      <c r="Z15" s="461">
        <f>'Form XXVIII'!$AD$37</f>
        <v>0</v>
      </c>
      <c r="AA15" s="461"/>
      <c r="AB15" s="329" t="b">
        <v>0</v>
      </c>
      <c r="AC15" s="481"/>
      <c r="AD15" s="481"/>
      <c r="AE15" s="481"/>
      <c r="AF15" s="481"/>
      <c r="AG15" s="479"/>
      <c r="AH15" s="479"/>
      <c r="AI15" s="4"/>
    </row>
    <row r="16" spans="1:35" ht="12.75" customHeight="1" x14ac:dyDescent="0.2">
      <c r="A16" s="4"/>
      <c r="B16" s="484" t="s">
        <v>747</v>
      </c>
      <c r="C16" s="484"/>
      <c r="D16" s="484"/>
      <c r="E16" s="484"/>
      <c r="F16" s="484"/>
      <c r="G16" s="484"/>
      <c r="H16" s="484"/>
      <c r="I16" s="484"/>
      <c r="J16" s="484"/>
      <c r="K16" s="484"/>
      <c r="L16" s="484"/>
      <c r="M16" s="484"/>
      <c r="N16" s="484"/>
      <c r="O16" s="484"/>
      <c r="P16" s="553" t="s">
        <v>446</v>
      </c>
      <c r="Q16" s="554"/>
      <c r="R16" s="457">
        <f>'Form XXVIII(a)'!$T$37</f>
        <v>0</v>
      </c>
      <c r="S16" s="458"/>
      <c r="T16" s="458"/>
      <c r="U16" s="480"/>
      <c r="V16" s="462">
        <f>'Form XXVIII(a)'!$Z$37</f>
        <v>0</v>
      </c>
      <c r="W16" s="463"/>
      <c r="X16" s="463"/>
      <c r="Y16" s="463"/>
      <c r="Z16" s="461">
        <f>'Form XXVIII(a)'!$AD$37</f>
        <v>0</v>
      </c>
      <c r="AA16" s="461"/>
      <c r="AB16" s="329" t="b">
        <v>0</v>
      </c>
      <c r="AC16" s="481"/>
      <c r="AD16" s="481"/>
      <c r="AE16" s="481"/>
      <c r="AF16" s="481"/>
      <c r="AG16" s="479"/>
      <c r="AH16" s="479"/>
      <c r="AI16" s="4"/>
    </row>
    <row r="17" spans="1:35" ht="12.75" customHeight="1" x14ac:dyDescent="0.2">
      <c r="A17" s="4"/>
      <c r="B17" s="484" t="s">
        <v>725</v>
      </c>
      <c r="C17" s="484"/>
      <c r="D17" s="484"/>
      <c r="E17" s="484"/>
      <c r="F17" s="484"/>
      <c r="G17" s="484"/>
      <c r="H17" s="484"/>
      <c r="I17" s="484"/>
      <c r="J17" s="484"/>
      <c r="K17" s="484"/>
      <c r="L17" s="484"/>
      <c r="M17" s="484"/>
      <c r="N17" s="484"/>
      <c r="O17" s="484"/>
      <c r="P17" s="555" t="s">
        <v>351</v>
      </c>
      <c r="Q17" s="556"/>
      <c r="R17" s="457">
        <f>'Form XXIX'!$T$36</f>
        <v>0</v>
      </c>
      <c r="S17" s="458"/>
      <c r="T17" s="458"/>
      <c r="U17" s="480"/>
      <c r="V17" s="462">
        <f>'Form XXIX'!$Z$36</f>
        <v>0</v>
      </c>
      <c r="W17" s="463"/>
      <c r="X17" s="463"/>
      <c r="Y17" s="463"/>
      <c r="Z17" s="461">
        <f>'Form XXIX'!$AD$36</f>
        <v>0</v>
      </c>
      <c r="AA17" s="461"/>
      <c r="AB17" s="329" t="b">
        <v>0</v>
      </c>
      <c r="AC17" s="481"/>
      <c r="AD17" s="481"/>
      <c r="AE17" s="481"/>
      <c r="AF17" s="481"/>
      <c r="AG17" s="479"/>
      <c r="AH17" s="479"/>
      <c r="AI17" s="4"/>
    </row>
    <row r="18" spans="1:35" ht="12.75" customHeight="1" x14ac:dyDescent="0.2">
      <c r="A18" s="7"/>
      <c r="B18" s="484" t="s">
        <v>583</v>
      </c>
      <c r="C18" s="548"/>
      <c r="D18" s="548"/>
      <c r="E18" s="548"/>
      <c r="F18" s="548"/>
      <c r="G18" s="548"/>
      <c r="H18" s="548"/>
      <c r="I18" s="548"/>
      <c r="J18" s="548"/>
      <c r="K18" s="548"/>
      <c r="L18" s="548"/>
      <c r="M18" s="548"/>
      <c r="N18" s="548"/>
      <c r="O18" s="548"/>
      <c r="P18" s="551" t="s">
        <v>374</v>
      </c>
      <c r="Q18" s="552"/>
      <c r="R18" s="457">
        <f>'Form XXX'!$U$39</f>
        <v>0</v>
      </c>
      <c r="S18" s="458"/>
      <c r="T18" s="458"/>
      <c r="U18" s="480"/>
      <c r="V18" s="462">
        <f>'Form XXX'!$AA$39</f>
        <v>0</v>
      </c>
      <c r="W18" s="463"/>
      <c r="X18" s="463"/>
      <c r="Y18" s="463"/>
      <c r="Z18" s="461">
        <f>'Form XXX'!$AE$39</f>
        <v>0</v>
      </c>
      <c r="AA18" s="461"/>
      <c r="AB18" s="329" t="b">
        <v>0</v>
      </c>
      <c r="AC18" s="481"/>
      <c r="AD18" s="481"/>
      <c r="AE18" s="481"/>
      <c r="AF18" s="481"/>
      <c r="AG18" s="479"/>
      <c r="AH18" s="479"/>
      <c r="AI18" s="4"/>
    </row>
    <row r="19" spans="1:35" ht="12.75" customHeight="1" x14ac:dyDescent="0.2">
      <c r="A19" s="4"/>
      <c r="B19" s="484" t="s">
        <v>299</v>
      </c>
      <c r="C19" s="484"/>
      <c r="D19" s="484"/>
      <c r="E19" s="484"/>
      <c r="F19" s="484"/>
      <c r="G19" s="484"/>
      <c r="H19" s="484"/>
      <c r="I19" s="484"/>
      <c r="J19" s="484"/>
      <c r="K19" s="484"/>
      <c r="L19" s="484"/>
      <c r="M19" s="484"/>
      <c r="N19" s="484"/>
      <c r="O19" s="484"/>
      <c r="P19" s="549" t="s">
        <v>390</v>
      </c>
      <c r="Q19" s="550"/>
      <c r="R19" s="457">
        <f>'Form XXXI'!$T$28</f>
        <v>0</v>
      </c>
      <c r="S19" s="458"/>
      <c r="T19" s="458"/>
      <c r="U19" s="480"/>
      <c r="V19" s="462">
        <f>'Form XXXI'!$Z$28</f>
        <v>0</v>
      </c>
      <c r="W19" s="463"/>
      <c r="X19" s="463"/>
      <c r="Y19" s="463"/>
      <c r="Z19" s="461">
        <f>'Form XXXI'!$AD$28</f>
        <v>0</v>
      </c>
      <c r="AA19" s="461"/>
      <c r="AB19" s="329" t="b">
        <v>1</v>
      </c>
      <c r="AC19" s="481"/>
      <c r="AD19" s="481"/>
      <c r="AE19" s="481"/>
      <c r="AF19" s="481"/>
      <c r="AG19" s="479"/>
      <c r="AH19" s="479"/>
      <c r="AI19" s="4"/>
    </row>
    <row r="20" spans="1:35" ht="12.75" customHeight="1" x14ac:dyDescent="0.2">
      <c r="A20" s="4"/>
      <c r="B20" s="484" t="s">
        <v>411</v>
      </c>
      <c r="C20" s="484"/>
      <c r="D20" s="484"/>
      <c r="E20" s="484"/>
      <c r="F20" s="484"/>
      <c r="G20" s="484"/>
      <c r="H20" s="484"/>
      <c r="I20" s="484"/>
      <c r="J20" s="484"/>
      <c r="K20" s="484"/>
      <c r="L20" s="484"/>
      <c r="M20" s="484"/>
      <c r="N20" s="484"/>
      <c r="O20" s="484"/>
      <c r="P20" s="549" t="s">
        <v>727</v>
      </c>
      <c r="Q20" s="550"/>
      <c r="R20" s="457">
        <f>'Form XXXI(a)'!$T$27</f>
        <v>0</v>
      </c>
      <c r="S20" s="458"/>
      <c r="T20" s="458"/>
      <c r="U20" s="480"/>
      <c r="V20" s="462">
        <f>'Form XXXI(a)'!$Z$27</f>
        <v>0</v>
      </c>
      <c r="W20" s="463"/>
      <c r="X20" s="463"/>
      <c r="Y20" s="463"/>
      <c r="Z20" s="461">
        <f>'Form XXXI(a)'!$AD$27</f>
        <v>0</v>
      </c>
      <c r="AA20" s="461"/>
      <c r="AB20" s="329" t="b">
        <v>0</v>
      </c>
      <c r="AC20" s="481"/>
      <c r="AD20" s="481"/>
      <c r="AE20" s="481"/>
      <c r="AF20" s="481"/>
      <c r="AG20" s="479"/>
      <c r="AH20" s="479"/>
      <c r="AI20" s="4"/>
    </row>
    <row r="21" spans="1:35" ht="12.75" customHeight="1" x14ac:dyDescent="0.2">
      <c r="A21" s="4"/>
      <c r="B21" s="484" t="s">
        <v>411</v>
      </c>
      <c r="C21" s="484"/>
      <c r="D21" s="484"/>
      <c r="E21" s="484"/>
      <c r="F21" s="484"/>
      <c r="G21" s="484"/>
      <c r="H21" s="484"/>
      <c r="I21" s="484"/>
      <c r="J21" s="484"/>
      <c r="K21" s="484"/>
      <c r="L21" s="484"/>
      <c r="M21" s="484"/>
      <c r="N21" s="484"/>
      <c r="O21" s="484"/>
      <c r="P21" s="549" t="s">
        <v>728</v>
      </c>
      <c r="Q21" s="550"/>
      <c r="R21" s="457">
        <f>'Form XXXI(b)'!$T$27</f>
        <v>0</v>
      </c>
      <c r="S21" s="458"/>
      <c r="T21" s="458"/>
      <c r="U21" s="480"/>
      <c r="V21" s="462">
        <f>'Form XXXI(b)'!$Z$27</f>
        <v>0</v>
      </c>
      <c r="W21" s="463"/>
      <c r="X21" s="463"/>
      <c r="Y21" s="463"/>
      <c r="Z21" s="461">
        <f>'Form XXXI(b)'!$AD$27</f>
        <v>0</v>
      </c>
      <c r="AA21" s="461"/>
      <c r="AB21" s="329" t="b">
        <v>0</v>
      </c>
      <c r="AC21" s="481"/>
      <c r="AD21" s="481"/>
      <c r="AE21" s="481"/>
      <c r="AF21" s="481"/>
      <c r="AG21" s="479"/>
      <c r="AH21" s="479"/>
      <c r="AI21" s="4"/>
    </row>
    <row r="22" spans="1:35" ht="12.75" customHeight="1" x14ac:dyDescent="0.2">
      <c r="A22" s="4"/>
      <c r="B22" s="484" t="s">
        <v>411</v>
      </c>
      <c r="C22" s="484"/>
      <c r="D22" s="484"/>
      <c r="E22" s="484"/>
      <c r="F22" s="484"/>
      <c r="G22" s="484"/>
      <c r="H22" s="484"/>
      <c r="I22" s="484"/>
      <c r="J22" s="484"/>
      <c r="K22" s="484"/>
      <c r="L22" s="484"/>
      <c r="M22" s="484"/>
      <c r="N22" s="484"/>
      <c r="O22" s="484"/>
      <c r="P22" s="549" t="s">
        <v>729</v>
      </c>
      <c r="Q22" s="550"/>
      <c r="R22" s="457">
        <f>'Form XXXI(c)'!$T$27</f>
        <v>0</v>
      </c>
      <c r="S22" s="458"/>
      <c r="T22" s="458"/>
      <c r="U22" s="480"/>
      <c r="V22" s="462">
        <f>'Form XXXI(c)'!$Z$27</f>
        <v>0</v>
      </c>
      <c r="W22" s="463"/>
      <c r="X22" s="463"/>
      <c r="Y22" s="463"/>
      <c r="Z22" s="461">
        <f>'Form XXXI(c)'!$AD$27</f>
        <v>0</v>
      </c>
      <c r="AA22" s="461"/>
      <c r="AB22" s="329" t="b">
        <v>0</v>
      </c>
      <c r="AC22" s="481"/>
      <c r="AD22" s="481"/>
      <c r="AE22" s="481"/>
      <c r="AF22" s="481"/>
      <c r="AG22" s="479"/>
      <c r="AH22" s="479"/>
      <c r="AI22" s="4"/>
    </row>
    <row r="23" spans="1:35" ht="12.75" customHeight="1" x14ac:dyDescent="0.2">
      <c r="A23" s="4"/>
      <c r="B23" s="484" t="s">
        <v>411</v>
      </c>
      <c r="C23" s="484"/>
      <c r="D23" s="484"/>
      <c r="E23" s="484"/>
      <c r="F23" s="484"/>
      <c r="G23" s="484"/>
      <c r="H23" s="484"/>
      <c r="I23" s="484"/>
      <c r="J23" s="484"/>
      <c r="K23" s="484"/>
      <c r="L23" s="484"/>
      <c r="M23" s="484"/>
      <c r="N23" s="484"/>
      <c r="O23" s="484"/>
      <c r="P23" s="549" t="s">
        <v>730</v>
      </c>
      <c r="Q23" s="550"/>
      <c r="R23" s="457">
        <f>'Form XXXI(d)'!$T$27</f>
        <v>0</v>
      </c>
      <c r="S23" s="458"/>
      <c r="T23" s="458"/>
      <c r="U23" s="480"/>
      <c r="V23" s="462">
        <f>'Form XXXI(d)'!$Z$27</f>
        <v>0</v>
      </c>
      <c r="W23" s="463"/>
      <c r="X23" s="463"/>
      <c r="Y23" s="463"/>
      <c r="Z23" s="461">
        <f>'Form XXXI(d)'!$AD$27</f>
        <v>0</v>
      </c>
      <c r="AA23" s="461"/>
      <c r="AB23" s="329" t="b">
        <v>0</v>
      </c>
      <c r="AC23" s="481"/>
      <c r="AD23" s="481"/>
      <c r="AE23" s="481"/>
      <c r="AF23" s="481"/>
      <c r="AG23" s="479"/>
      <c r="AH23" s="479"/>
      <c r="AI23" s="4"/>
    </row>
    <row r="24" spans="1:35" ht="12.75" customHeight="1" x14ac:dyDescent="0.2">
      <c r="A24" s="4"/>
      <c r="B24" s="484" t="s">
        <v>411</v>
      </c>
      <c r="C24" s="484"/>
      <c r="D24" s="484"/>
      <c r="E24" s="484"/>
      <c r="F24" s="484"/>
      <c r="G24" s="484"/>
      <c r="H24" s="484"/>
      <c r="I24" s="484"/>
      <c r="J24" s="484"/>
      <c r="K24" s="484"/>
      <c r="L24" s="484"/>
      <c r="M24" s="484"/>
      <c r="N24" s="484"/>
      <c r="O24" s="484"/>
      <c r="P24" s="549" t="s">
        <v>731</v>
      </c>
      <c r="Q24" s="550"/>
      <c r="R24" s="457">
        <f>'Form XXXI(e)'!$T$27</f>
        <v>0</v>
      </c>
      <c r="S24" s="458"/>
      <c r="T24" s="458"/>
      <c r="U24" s="480"/>
      <c r="V24" s="462">
        <f>'Form XXXI(e)'!$Z$27</f>
        <v>0</v>
      </c>
      <c r="W24" s="463"/>
      <c r="X24" s="463"/>
      <c r="Y24" s="463"/>
      <c r="Z24" s="461">
        <f>'Form XXXI(e)'!$AD$27</f>
        <v>0</v>
      </c>
      <c r="AA24" s="461"/>
      <c r="AB24" s="329" t="b">
        <v>0</v>
      </c>
      <c r="AC24" s="481"/>
      <c r="AD24" s="481"/>
      <c r="AE24" s="481"/>
      <c r="AF24" s="481"/>
      <c r="AG24" s="479"/>
      <c r="AH24" s="479"/>
      <c r="AI24" s="4"/>
    </row>
    <row r="25" spans="1:35" ht="12.75" customHeight="1" x14ac:dyDescent="0.2">
      <c r="A25" s="4"/>
      <c r="B25" s="484" t="s">
        <v>411</v>
      </c>
      <c r="C25" s="484"/>
      <c r="D25" s="484"/>
      <c r="E25" s="484"/>
      <c r="F25" s="484"/>
      <c r="G25" s="484"/>
      <c r="H25" s="484"/>
      <c r="I25" s="484"/>
      <c r="J25" s="484"/>
      <c r="K25" s="484"/>
      <c r="L25" s="484"/>
      <c r="M25" s="484"/>
      <c r="N25" s="484"/>
      <c r="O25" s="484"/>
      <c r="P25" s="549" t="s">
        <v>732</v>
      </c>
      <c r="Q25" s="550"/>
      <c r="R25" s="457">
        <f>'Form XXXI(f)'!$T$27</f>
        <v>0</v>
      </c>
      <c r="S25" s="458"/>
      <c r="T25" s="458"/>
      <c r="U25" s="480"/>
      <c r="V25" s="462">
        <f>'Form XXXI(f)'!$Z$27</f>
        <v>0</v>
      </c>
      <c r="W25" s="463"/>
      <c r="X25" s="463"/>
      <c r="Y25" s="463"/>
      <c r="Z25" s="461">
        <f>'Form XXXI(f)'!$AD$27</f>
        <v>0</v>
      </c>
      <c r="AA25" s="461"/>
      <c r="AB25" s="329" t="b">
        <v>0</v>
      </c>
      <c r="AC25" s="481"/>
      <c r="AD25" s="481"/>
      <c r="AE25" s="481"/>
      <c r="AF25" s="481"/>
      <c r="AG25" s="479"/>
      <c r="AH25" s="479"/>
      <c r="AI25" s="4"/>
    </row>
    <row r="26" spans="1:35" ht="12.75" customHeight="1" x14ac:dyDescent="0.2">
      <c r="A26" s="4"/>
      <c r="B26" s="484" t="s">
        <v>411</v>
      </c>
      <c r="C26" s="484"/>
      <c r="D26" s="484"/>
      <c r="E26" s="484"/>
      <c r="F26" s="484"/>
      <c r="G26" s="484"/>
      <c r="H26" s="484"/>
      <c r="I26" s="484"/>
      <c r="J26" s="484"/>
      <c r="K26" s="484"/>
      <c r="L26" s="484"/>
      <c r="M26" s="484"/>
      <c r="N26" s="484"/>
      <c r="O26" s="484"/>
      <c r="P26" s="549" t="s">
        <v>733</v>
      </c>
      <c r="Q26" s="550"/>
      <c r="R26" s="457">
        <f>'Form XXXI(g)'!$T$27</f>
        <v>0</v>
      </c>
      <c r="S26" s="458"/>
      <c r="T26" s="458"/>
      <c r="U26" s="480"/>
      <c r="V26" s="462">
        <f>'Form XXXI(g)'!$Z$27</f>
        <v>0</v>
      </c>
      <c r="W26" s="463"/>
      <c r="X26" s="463"/>
      <c r="Y26" s="463"/>
      <c r="Z26" s="461">
        <f>'Form XXXI(g)'!$AD$27</f>
        <v>0</v>
      </c>
      <c r="AA26" s="461"/>
      <c r="AB26" s="329" t="b">
        <v>0</v>
      </c>
      <c r="AC26" s="481"/>
      <c r="AD26" s="481"/>
      <c r="AE26" s="481"/>
      <c r="AF26" s="481"/>
      <c r="AG26" s="479"/>
      <c r="AH26" s="479"/>
      <c r="AI26" s="4"/>
    </row>
    <row r="27" spans="1:35" ht="12.75" customHeight="1" x14ac:dyDescent="0.2">
      <c r="A27" s="4"/>
      <c r="B27" s="484" t="s">
        <v>411</v>
      </c>
      <c r="C27" s="484"/>
      <c r="D27" s="484"/>
      <c r="E27" s="484"/>
      <c r="F27" s="484"/>
      <c r="G27" s="484"/>
      <c r="H27" s="484"/>
      <c r="I27" s="484"/>
      <c r="J27" s="484"/>
      <c r="K27" s="484"/>
      <c r="L27" s="484"/>
      <c r="M27" s="484"/>
      <c r="N27" s="484"/>
      <c r="O27" s="484"/>
      <c r="P27" s="549" t="s">
        <v>734</v>
      </c>
      <c r="Q27" s="550"/>
      <c r="R27" s="457">
        <f>'Form XXXI(h)'!$T$27</f>
        <v>0</v>
      </c>
      <c r="S27" s="458"/>
      <c r="T27" s="458"/>
      <c r="U27" s="480"/>
      <c r="V27" s="462">
        <f>'Form XXXI(h)'!$Z$27</f>
        <v>0</v>
      </c>
      <c r="W27" s="463"/>
      <c r="X27" s="463"/>
      <c r="Y27" s="463"/>
      <c r="Z27" s="461">
        <f>'Form XXXI(h)'!$AD$27</f>
        <v>0</v>
      </c>
      <c r="AA27" s="461"/>
      <c r="AB27" s="329" t="b">
        <v>0</v>
      </c>
      <c r="AC27" s="481"/>
      <c r="AD27" s="481"/>
      <c r="AE27" s="481"/>
      <c r="AF27" s="481"/>
      <c r="AG27" s="479"/>
      <c r="AH27" s="479"/>
      <c r="AI27" s="4"/>
    </row>
    <row r="28" spans="1:35" ht="12.75" customHeight="1" x14ac:dyDescent="0.2">
      <c r="A28" s="4"/>
      <c r="B28" s="504" t="s">
        <v>411</v>
      </c>
      <c r="C28" s="505"/>
      <c r="D28" s="505"/>
      <c r="E28" s="505"/>
      <c r="F28" s="505"/>
      <c r="G28" s="505"/>
      <c r="H28" s="505"/>
      <c r="I28" s="505"/>
      <c r="J28" s="505"/>
      <c r="K28" s="505"/>
      <c r="L28" s="505"/>
      <c r="M28" s="505"/>
      <c r="N28" s="505"/>
      <c r="O28" s="506"/>
      <c r="P28" s="539" t="s">
        <v>735</v>
      </c>
      <c r="Q28" s="540"/>
      <c r="R28" s="457">
        <f>'Form XXXI(i)'!$T$27</f>
        <v>0</v>
      </c>
      <c r="S28" s="458"/>
      <c r="T28" s="458"/>
      <c r="U28" s="480"/>
      <c r="V28" s="457">
        <f>'Form XXXI(i)'!$Z$27</f>
        <v>0</v>
      </c>
      <c r="W28" s="458"/>
      <c r="X28" s="458"/>
      <c r="Y28" s="480"/>
      <c r="Z28" s="461">
        <f>'Form XXXI(i)'!$AD$27</f>
        <v>0</v>
      </c>
      <c r="AA28" s="461"/>
      <c r="AB28" s="329" t="b">
        <v>0</v>
      </c>
      <c r="AC28" s="543"/>
      <c r="AD28" s="544"/>
      <c r="AE28" s="544"/>
      <c r="AF28" s="545"/>
      <c r="AG28" s="546"/>
      <c r="AH28" s="547"/>
      <c r="AI28" s="4"/>
    </row>
    <row r="29" spans="1:35" ht="12.75" customHeight="1" x14ac:dyDescent="0.2">
      <c r="A29" s="4"/>
      <c r="B29" s="536" t="s">
        <v>736</v>
      </c>
      <c r="C29" s="537"/>
      <c r="D29" s="537"/>
      <c r="E29" s="537"/>
      <c r="F29" s="537"/>
      <c r="G29" s="537"/>
      <c r="H29" s="537"/>
      <c r="I29" s="537"/>
      <c r="J29" s="537"/>
      <c r="K29" s="537"/>
      <c r="L29" s="537"/>
      <c r="M29" s="537"/>
      <c r="N29" s="537"/>
      <c r="O29" s="538"/>
      <c r="P29" s="541" t="s">
        <v>586</v>
      </c>
      <c r="Q29" s="542"/>
      <c r="R29" s="457">
        <f>'Form XXXII'!$T$27</f>
        <v>0</v>
      </c>
      <c r="S29" s="458"/>
      <c r="T29" s="458"/>
      <c r="U29" s="480"/>
      <c r="V29" s="457">
        <f>'Form XXXII'!$Z$27</f>
        <v>0</v>
      </c>
      <c r="W29" s="458"/>
      <c r="X29" s="458"/>
      <c r="Y29" s="480"/>
      <c r="Z29" s="513">
        <f>'Form XXXII'!$AD$27</f>
        <v>0</v>
      </c>
      <c r="AA29" s="514"/>
      <c r="AB29" s="329" t="b">
        <v>0</v>
      </c>
      <c r="AC29" s="543"/>
      <c r="AD29" s="544"/>
      <c r="AE29" s="544"/>
      <c r="AF29" s="545"/>
      <c r="AG29" s="546"/>
      <c r="AH29" s="547"/>
      <c r="AI29" s="4"/>
    </row>
    <row r="30" spans="1:35" ht="12.75" customHeight="1" x14ac:dyDescent="0.2">
      <c r="A30" s="4"/>
      <c r="B30" s="536" t="s">
        <v>451</v>
      </c>
      <c r="C30" s="537"/>
      <c r="D30" s="537"/>
      <c r="E30" s="537"/>
      <c r="F30" s="537"/>
      <c r="G30" s="537"/>
      <c r="H30" s="537"/>
      <c r="I30" s="537"/>
      <c r="J30" s="537"/>
      <c r="K30" s="537"/>
      <c r="L30" s="537"/>
      <c r="M30" s="537"/>
      <c r="N30" s="537"/>
      <c r="O30" s="538"/>
      <c r="P30" s="527" t="s">
        <v>738</v>
      </c>
      <c r="Q30" s="528"/>
      <c r="R30" s="457">
        <f>'Form XXXIII'!$T$114</f>
        <v>0</v>
      </c>
      <c r="S30" s="458"/>
      <c r="T30" s="458"/>
      <c r="U30" s="480"/>
      <c r="V30" s="457">
        <f>'Form XXXIII'!$Z$114</f>
        <v>0</v>
      </c>
      <c r="W30" s="458"/>
      <c r="X30" s="458"/>
      <c r="Y30" s="480"/>
      <c r="Z30" s="513">
        <f>'Form XXXIII'!$AD$114</f>
        <v>0</v>
      </c>
      <c r="AA30" s="514"/>
      <c r="AB30" s="329" t="b">
        <v>0</v>
      </c>
      <c r="AC30" s="481"/>
      <c r="AD30" s="481"/>
      <c r="AE30" s="481"/>
      <c r="AF30" s="481"/>
      <c r="AG30" s="479"/>
      <c r="AH30" s="479"/>
      <c r="AI30" s="4"/>
    </row>
    <row r="31" spans="1:35" ht="12.75" customHeight="1" x14ac:dyDescent="0.2">
      <c r="A31" s="4"/>
      <c r="B31" s="535"/>
      <c r="C31" s="535"/>
      <c r="D31" s="535"/>
      <c r="E31" s="535"/>
      <c r="F31" s="535"/>
      <c r="G31" s="535"/>
      <c r="H31" s="535"/>
      <c r="I31" s="535"/>
      <c r="J31" s="535"/>
      <c r="K31" s="535"/>
      <c r="L31" s="535"/>
      <c r="M31" s="535"/>
      <c r="N31" s="535"/>
      <c r="O31" s="535"/>
      <c r="P31" s="529"/>
      <c r="Q31" s="530"/>
      <c r="R31" s="531" t="s">
        <v>225</v>
      </c>
      <c r="S31" s="532"/>
      <c r="T31" s="533"/>
      <c r="U31" s="534"/>
      <c r="V31" s="481"/>
      <c r="W31" s="481"/>
      <c r="X31" s="481"/>
      <c r="Y31" s="481"/>
      <c r="Z31" s="479" t="s">
        <v>225</v>
      </c>
      <c r="AA31" s="479"/>
      <c r="AB31" s="329"/>
      <c r="AC31" s="481"/>
      <c r="AD31" s="481"/>
      <c r="AE31" s="481"/>
      <c r="AF31" s="481"/>
      <c r="AG31" s="479"/>
      <c r="AH31" s="479"/>
      <c r="AI31" s="4"/>
    </row>
    <row r="32" spans="1:35" ht="12.75" customHeight="1" x14ac:dyDescent="0.2">
      <c r="A32" s="4"/>
      <c r="B32" s="535"/>
      <c r="C32" s="535"/>
      <c r="D32" s="535"/>
      <c r="E32" s="535"/>
      <c r="F32" s="535"/>
      <c r="G32" s="535"/>
      <c r="H32" s="535"/>
      <c r="I32" s="535"/>
      <c r="J32" s="535"/>
      <c r="K32" s="535"/>
      <c r="L32" s="535"/>
      <c r="M32" s="535"/>
      <c r="N32" s="535"/>
      <c r="O32" s="535"/>
      <c r="P32" s="529"/>
      <c r="Q32" s="530"/>
      <c r="R32" s="531" t="s">
        <v>225</v>
      </c>
      <c r="S32" s="532"/>
      <c r="T32" s="533"/>
      <c r="U32" s="534"/>
      <c r="V32" s="481"/>
      <c r="W32" s="481"/>
      <c r="X32" s="481"/>
      <c r="Y32" s="481"/>
      <c r="Z32" s="479" t="s">
        <v>225</v>
      </c>
      <c r="AA32" s="479"/>
      <c r="AB32" s="329"/>
      <c r="AC32" s="481"/>
      <c r="AD32" s="481"/>
      <c r="AE32" s="481"/>
      <c r="AF32" s="481"/>
      <c r="AG32" s="479"/>
      <c r="AH32" s="479"/>
      <c r="AI32" s="4"/>
    </row>
    <row r="33" spans="1:35" ht="12.75" customHeight="1" x14ac:dyDescent="0.2">
      <c r="A33" s="4"/>
      <c r="B33" s="561"/>
      <c r="C33" s="561"/>
      <c r="D33" s="561"/>
      <c r="E33" s="561"/>
      <c r="F33" s="561"/>
      <c r="G33" s="561"/>
      <c r="H33" s="561"/>
      <c r="I33" s="561"/>
      <c r="J33" s="561"/>
      <c r="K33" s="561"/>
      <c r="L33" s="561"/>
      <c r="M33" s="561"/>
      <c r="N33" s="561"/>
      <c r="O33" s="561"/>
      <c r="P33" s="529"/>
      <c r="Q33" s="530"/>
      <c r="R33" s="531" t="s">
        <v>225</v>
      </c>
      <c r="S33" s="532"/>
      <c r="T33" s="533"/>
      <c r="U33" s="534"/>
      <c r="V33" s="481"/>
      <c r="W33" s="481"/>
      <c r="X33" s="481"/>
      <c r="Y33" s="481"/>
      <c r="Z33" s="479" t="s">
        <v>225</v>
      </c>
      <c r="AA33" s="479"/>
      <c r="AB33" s="329"/>
      <c r="AC33" s="481"/>
      <c r="AD33" s="481"/>
      <c r="AE33" s="481"/>
      <c r="AF33" s="481"/>
      <c r="AG33" s="479"/>
      <c r="AH33" s="479"/>
      <c r="AI33" s="4"/>
    </row>
    <row r="34" spans="1:35" ht="12.75" customHeight="1" x14ac:dyDescent="0.2">
      <c r="A34" s="7"/>
      <c r="B34" s="561"/>
      <c r="C34" s="561"/>
      <c r="D34" s="561"/>
      <c r="E34" s="561"/>
      <c r="F34" s="561"/>
      <c r="G34" s="561"/>
      <c r="H34" s="561"/>
      <c r="I34" s="561"/>
      <c r="J34" s="561"/>
      <c r="K34" s="561"/>
      <c r="L34" s="561"/>
      <c r="M34" s="561"/>
      <c r="N34" s="561"/>
      <c r="O34" s="561"/>
      <c r="P34" s="529"/>
      <c r="Q34" s="530"/>
      <c r="R34" s="531" t="s">
        <v>225</v>
      </c>
      <c r="S34" s="532"/>
      <c r="T34" s="533"/>
      <c r="U34" s="534"/>
      <c r="V34" s="481"/>
      <c r="W34" s="481"/>
      <c r="X34" s="481"/>
      <c r="Y34" s="481"/>
      <c r="Z34" s="479" t="s">
        <v>225</v>
      </c>
      <c r="AA34" s="479"/>
      <c r="AB34" s="329"/>
      <c r="AC34" s="481"/>
      <c r="AD34" s="481"/>
      <c r="AE34" s="481"/>
      <c r="AF34" s="481"/>
      <c r="AG34" s="479"/>
      <c r="AH34" s="479"/>
      <c r="AI34" s="4"/>
    </row>
    <row r="35" spans="1:35" x14ac:dyDescent="0.2">
      <c r="A35" s="7"/>
      <c r="B35" s="562" t="s">
        <v>581</v>
      </c>
      <c r="C35" s="562"/>
      <c r="D35" s="562"/>
      <c r="E35" s="562"/>
      <c r="F35" s="562"/>
      <c r="G35" s="562"/>
      <c r="H35" s="562"/>
      <c r="I35" s="562"/>
      <c r="J35" s="562"/>
      <c r="K35" s="562"/>
      <c r="L35" s="562"/>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1"/>
    </row>
  </sheetData>
  <sheetProtection sheet="1" selectLockedCells="1"/>
  <mergeCells count="215">
    <mergeCell ref="A36:C36"/>
    <mergeCell ref="D36:G36"/>
    <mergeCell ref="M36:P36"/>
    <mergeCell ref="V33:Y33"/>
    <mergeCell ref="V10:Y10"/>
    <mergeCell ref="AC17:AF17"/>
    <mergeCell ref="Z10:AA10"/>
    <mergeCell ref="AC10:AF10"/>
    <mergeCell ref="AD36:AH36"/>
    <mergeCell ref="AB36:AC36"/>
    <mergeCell ref="Z34:AA34"/>
    <mergeCell ref="AC34:AF34"/>
    <mergeCell ref="V21:Y21"/>
    <mergeCell ref="R11:U11"/>
    <mergeCell ref="V11:Y11"/>
    <mergeCell ref="B10:O10"/>
    <mergeCell ref="P10:Q10"/>
    <mergeCell ref="R10:U10"/>
    <mergeCell ref="B27:O27"/>
    <mergeCell ref="B28:O28"/>
    <mergeCell ref="R28:U28"/>
    <mergeCell ref="V27:Y27"/>
    <mergeCell ref="P26:Q26"/>
    <mergeCell ref="P27:Q27"/>
    <mergeCell ref="AG3:AH6"/>
    <mergeCell ref="V3:Y6"/>
    <mergeCell ref="Z3:AA6"/>
    <mergeCell ref="AC3:AF6"/>
    <mergeCell ref="AB3:AB6"/>
    <mergeCell ref="B3:O6"/>
    <mergeCell ref="P3:Q6"/>
    <mergeCell ref="R3:U6"/>
    <mergeCell ref="H36:L36"/>
    <mergeCell ref="Q36:S36"/>
    <mergeCell ref="Z33:AA33"/>
    <mergeCell ref="R33:U33"/>
    <mergeCell ref="B34:O34"/>
    <mergeCell ref="AG34:AH34"/>
    <mergeCell ref="AG33:AH33"/>
    <mergeCell ref="AC33:AF33"/>
    <mergeCell ref="P34:Q34"/>
    <mergeCell ref="V34:Y34"/>
    <mergeCell ref="T36:U36"/>
    <mergeCell ref="V36:Y36"/>
    <mergeCell ref="Z36:AA36"/>
    <mergeCell ref="B35:AH35"/>
    <mergeCell ref="B33:O33"/>
    <mergeCell ref="P33:Q33"/>
    <mergeCell ref="B8:O8"/>
    <mergeCell ref="P8:Q8"/>
    <mergeCell ref="R8:U8"/>
    <mergeCell ref="P12:Q12"/>
    <mergeCell ref="P13:Q13"/>
    <mergeCell ref="R12:U12"/>
    <mergeCell ref="R13:U13"/>
    <mergeCell ref="B11:O11"/>
    <mergeCell ref="P11:Q11"/>
    <mergeCell ref="B9:O9"/>
    <mergeCell ref="P9:Q9"/>
    <mergeCell ref="R9:U9"/>
    <mergeCell ref="B25:O25"/>
    <mergeCell ref="B21:O21"/>
    <mergeCell ref="B22:O22"/>
    <mergeCell ref="B23:O23"/>
    <mergeCell ref="B24:O24"/>
    <mergeCell ref="P21:Q21"/>
    <mergeCell ref="P22:Q22"/>
    <mergeCell ref="P25:Q25"/>
    <mergeCell ref="B26:O26"/>
    <mergeCell ref="P24:Q24"/>
    <mergeCell ref="P23:Q23"/>
    <mergeCell ref="AC9:AF9"/>
    <mergeCell ref="AG9:AH9"/>
    <mergeCell ref="AG13:AH13"/>
    <mergeCell ref="AG14:AH14"/>
    <mergeCell ref="AC13:AF13"/>
    <mergeCell ref="AC14:AF14"/>
    <mergeCell ref="P14:Q14"/>
    <mergeCell ref="B17:O17"/>
    <mergeCell ref="P17:Q17"/>
    <mergeCell ref="B12:O12"/>
    <mergeCell ref="B13:O13"/>
    <mergeCell ref="B14:O14"/>
    <mergeCell ref="B15:O15"/>
    <mergeCell ref="P16:Q16"/>
    <mergeCell ref="B16:O16"/>
    <mergeCell ref="V9:Y9"/>
    <mergeCell ref="Z9:AA9"/>
    <mergeCell ref="AC12:AF12"/>
    <mergeCell ref="Z11:AA11"/>
    <mergeCell ref="AC11:AF11"/>
    <mergeCell ref="AG11:AH11"/>
    <mergeCell ref="AG10:AH10"/>
    <mergeCell ref="Z12:AA12"/>
    <mergeCell ref="AG12:AH12"/>
    <mergeCell ref="B19:O19"/>
    <mergeCell ref="B20:O20"/>
    <mergeCell ref="B18:O18"/>
    <mergeCell ref="V8:Y8"/>
    <mergeCell ref="P20:Q20"/>
    <mergeCell ref="AG17:AH17"/>
    <mergeCell ref="AC19:AF19"/>
    <mergeCell ref="R19:U19"/>
    <mergeCell ref="V20:Y20"/>
    <mergeCell ref="Z20:AA20"/>
    <mergeCell ref="P18:Q18"/>
    <mergeCell ref="P15:Q15"/>
    <mergeCell ref="P19:Q19"/>
    <mergeCell ref="AG16:AH16"/>
    <mergeCell ref="AC15:AF15"/>
    <mergeCell ref="AC16:AF16"/>
    <mergeCell ref="AG20:AH20"/>
    <mergeCell ref="Z14:AA14"/>
    <mergeCell ref="V13:Y13"/>
    <mergeCell ref="Z13:AA13"/>
    <mergeCell ref="V14:Y14"/>
    <mergeCell ref="V12:Y12"/>
    <mergeCell ref="R14:U14"/>
    <mergeCell ref="AG8:AH8"/>
    <mergeCell ref="Z8:AA8"/>
    <mergeCell ref="AC8:AF8"/>
    <mergeCell ref="AG28:AH28"/>
    <mergeCell ref="AC29:AF29"/>
    <mergeCell ref="AG30:AH30"/>
    <mergeCell ref="AC30:AF30"/>
    <mergeCell ref="Z30:AA30"/>
    <mergeCell ref="AG23:AH23"/>
    <mergeCell ref="R16:U16"/>
    <mergeCell ref="R15:U15"/>
    <mergeCell ref="AG21:AH21"/>
    <mergeCell ref="AC20:AF20"/>
    <mergeCell ref="AC21:AF21"/>
    <mergeCell ref="AG18:AH18"/>
    <mergeCell ref="AG19:AH19"/>
    <mergeCell ref="AC18:AF18"/>
    <mergeCell ref="V15:Y15"/>
    <mergeCell ref="Z15:AA15"/>
    <mergeCell ref="Z21:AA21"/>
    <mergeCell ref="AG15:AH15"/>
    <mergeCell ref="V16:Y16"/>
    <mergeCell ref="Z16:AA16"/>
    <mergeCell ref="R17:U17"/>
    <mergeCell ref="Z24:AA24"/>
    <mergeCell ref="AG24:AH24"/>
    <mergeCell ref="AC24:AF24"/>
    <mergeCell ref="AG22:AH22"/>
    <mergeCell ref="AG32:AH32"/>
    <mergeCell ref="Z32:AA32"/>
    <mergeCell ref="AC32:AF32"/>
    <mergeCell ref="AG31:AH31"/>
    <mergeCell ref="Z31:AA31"/>
    <mergeCell ref="AC31:AF31"/>
    <mergeCell ref="AC25:AF25"/>
    <mergeCell ref="AC22:AF22"/>
    <mergeCell ref="AC23:AF23"/>
    <mergeCell ref="AG27:AH27"/>
    <mergeCell ref="AC27:AF27"/>
    <mergeCell ref="AG26:AH26"/>
    <mergeCell ref="Z26:AA26"/>
    <mergeCell ref="AC26:AF26"/>
    <mergeCell ref="Z27:AA27"/>
    <mergeCell ref="AG25:AH25"/>
    <mergeCell ref="Z25:AA25"/>
    <mergeCell ref="AG29:AH29"/>
    <mergeCell ref="Z29:AA29"/>
    <mergeCell ref="R21:U21"/>
    <mergeCell ref="R22:U22"/>
    <mergeCell ref="V19:Y19"/>
    <mergeCell ref="V18:Y18"/>
    <mergeCell ref="Z18:AA18"/>
    <mergeCell ref="R18:U18"/>
    <mergeCell ref="R20:U20"/>
    <mergeCell ref="V17:Y17"/>
    <mergeCell ref="Z22:AA22"/>
    <mergeCell ref="Z19:AA19"/>
    <mergeCell ref="R34:U34"/>
    <mergeCell ref="R24:U24"/>
    <mergeCell ref="V32:Y32"/>
    <mergeCell ref="V29:Y29"/>
    <mergeCell ref="R29:U29"/>
    <mergeCell ref="V28:Y28"/>
    <mergeCell ref="V30:Y30"/>
    <mergeCell ref="V31:Y31"/>
    <mergeCell ref="V23:Y23"/>
    <mergeCell ref="R27:U27"/>
    <mergeCell ref="V25:Y25"/>
    <mergeCell ref="V26:Y26"/>
    <mergeCell ref="R25:U25"/>
    <mergeCell ref="R26:U26"/>
    <mergeCell ref="V24:Y24"/>
    <mergeCell ref="R23:U23"/>
    <mergeCell ref="B7:O7"/>
    <mergeCell ref="R7:U7"/>
    <mergeCell ref="V7:Y7"/>
    <mergeCell ref="Z7:AA7"/>
    <mergeCell ref="AC7:AF7"/>
    <mergeCell ref="AG7:AH7"/>
    <mergeCell ref="P7:Q7"/>
    <mergeCell ref="P30:Q30"/>
    <mergeCell ref="P32:Q32"/>
    <mergeCell ref="R32:U32"/>
    <mergeCell ref="B31:O31"/>
    <mergeCell ref="B30:O30"/>
    <mergeCell ref="P31:Q31"/>
    <mergeCell ref="P28:Q28"/>
    <mergeCell ref="R30:U30"/>
    <mergeCell ref="R31:U31"/>
    <mergeCell ref="P29:Q29"/>
    <mergeCell ref="B29:O29"/>
    <mergeCell ref="B32:O32"/>
    <mergeCell ref="Z28:AA28"/>
    <mergeCell ref="AC28:AF28"/>
    <mergeCell ref="Z17:AA17"/>
    <mergeCell ref="Z23:AA23"/>
    <mergeCell ref="V22:Y22"/>
  </mergeCells>
  <phoneticPr fontId="5" type="noConversion"/>
  <conditionalFormatting sqref="D36:G36 M36:P36">
    <cfRule type="cellIs" dxfId="8247" priority="10" stopIfTrue="1" operator="equal">
      <formula>0</formula>
    </cfRule>
  </conditionalFormatting>
  <conditionalFormatting sqref="R7:R13 V7:V13 R14:Y27">
    <cfRule type="cellIs" dxfId="8246" priority="12" stopIfTrue="1" operator="equal">
      <formula>0</formula>
    </cfRule>
  </conditionalFormatting>
  <conditionalFormatting sqref="R28:R30 V28:V30">
    <cfRule type="cellIs" dxfId="8245" priority="8" stopIfTrue="1" operator="equal">
      <formula>0</formula>
    </cfRule>
  </conditionalFormatting>
  <conditionalFormatting sqref="Z7:AA30">
    <cfRule type="cellIs" dxfId="8244" priority="3" stopIfTrue="1" operator="lessThanOrEqual">
      <formula>36526</formula>
    </cfRule>
  </conditionalFormatting>
  <hyperlinks>
    <hyperlink ref="B28:O28" location="'Form XXXI(i)'!Print_Area" display="Special Conditions (Continued)" xr:uid="{00000000-0004-0000-0400-000000000000}"/>
    <hyperlink ref="B20:O20" location="'Form XXXI(a)'!Print_Area" display="Special Conditions (Continued)" xr:uid="{00000000-0004-0000-0400-000002000000}"/>
    <hyperlink ref="B19:O19" location="'Form XXXI'!Print_Area" display="Special Conditions" xr:uid="{00000000-0004-0000-0400-000003000000}"/>
    <hyperlink ref="B21:O21" location="'Form XXXI(b)'!Print_Area" display="Special Conditions (Continued)" xr:uid="{00000000-0004-0000-0400-000004000000}"/>
    <hyperlink ref="B22:O22" location="'Form XXXI(c)'!Print_Area" display="Special Conditions (Continued)" xr:uid="{00000000-0004-0000-0400-000005000000}"/>
    <hyperlink ref="B23:O23" location="'Form XXXI(d)'!Print_Area" display="Special Conditions (Continued)" xr:uid="{00000000-0004-0000-0400-000006000000}"/>
    <hyperlink ref="B24:O24" location="'Form XXXI(e)'!Print_Area" display="Special Conditions (Continued)" xr:uid="{00000000-0004-0000-0400-000007000000}"/>
    <hyperlink ref="B25:O25" location="'Form XXXI(f)'!Print_Area" display="Special Conditions (Continued)" xr:uid="{00000000-0004-0000-0400-000008000000}"/>
    <hyperlink ref="B26:O26" location="'Form XXXI(g)'!Print_Area" display="Special Conditions (Continued)" xr:uid="{00000000-0004-0000-0400-000009000000}"/>
    <hyperlink ref="B27:O27" location="'Form XXXI(h)'!Print_Area" display="Special Conditions (Continued)" xr:uid="{00000000-0004-0000-0400-00000A000000}"/>
    <hyperlink ref="B18:O18" location="'Form XXX'!A1" display="Special Conditions" xr:uid="{00000000-0004-0000-0400-00000B000000}"/>
    <hyperlink ref="B15:O15" location="'Form XXVIII'!A1" display="Mid-block Pedestrian Crossing" xr:uid="{00000000-0004-0000-0400-00000C000000}"/>
    <hyperlink ref="B14:O14" location="'Form XXVII'!A1" display="Pedestrian Link" xr:uid="{00000000-0004-0000-0400-00000D000000}"/>
    <hyperlink ref="B13:O13" location="'Form XXVI(d)'!A1" display="Priority / Emergency Mode Time" xr:uid="{00000000-0004-0000-0400-00000E000000}"/>
    <hyperlink ref="B12:O12" location="'Form XXVI(c)'!A1" display="Priority / Emergency Mode Time" xr:uid="{00000000-0004-0000-0400-00000F000000}"/>
    <hyperlink ref="B16:O16" location="'Form XXVIII(a)'!A1" display="Stand Alone Pedestrian Crossing Data (Continuation)" xr:uid="{00000000-0004-0000-0400-000010000000}"/>
    <hyperlink ref="B11:O11" location="'Form XXVI(b)'!A1" display="Priority / Emergency Mode Time" xr:uid="{00000000-0004-0000-0400-000013000000}"/>
    <hyperlink ref="B10:O10" location="'Form XXVI(a)'!A1" display="Priority / Emergency Mode Time" xr:uid="{00000000-0004-0000-0400-000014000000}"/>
    <hyperlink ref="B9:O9" location="'Form XXVI'!A1" display="Priority / Emergency Mode Basic" xr:uid="{00000000-0004-0000-0400-000015000000}"/>
    <hyperlink ref="B8:O8" location="'Form XXV'!A1" display="Manual Selection" xr:uid="{00000000-0004-0000-0400-000016000000}"/>
    <hyperlink ref="B17:O17" location="'Form XXIX'!A1" display="Special Conditions" xr:uid="{00000000-0004-0000-0400-000017000000}"/>
    <hyperlink ref="B29:O29" location="'Form XXXII'!Print_Area" display="Indicative Controller Power Requirement" xr:uid="{50CD2625-AEC1-4886-9155-D2D08697BF03}"/>
    <hyperlink ref="B7:O7" location="'Form XXIV'!A1" display="MOVA Control" xr:uid="{1C79A3E2-8DDB-42DA-8053-535EF07A9E78}"/>
    <hyperlink ref="B30:O30" location="'Form XXXIII'!Print_Area" display="Traffic Signal Data Summary Sheet" xr:uid="{A0A8A38E-C3DF-41FA-A033-D4A4C0067FAF}"/>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&amp;LIndex (Continuation)&amp;CPage &amp;P of &amp;N&amp;RForm II(b)</oddFooter>
  </headerFooter>
  <legacyDrawing r:id="rId2"/>
  <legacyDrawingHF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7">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696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37"/>
      <c r="E3" s="37"/>
      <c r="F3" s="37"/>
      <c r="G3" s="37"/>
      <c r="H3" s="37"/>
      <c r="I3" s="37"/>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3" t="s">
        <v>345</v>
      </c>
      <c r="C4" s="944"/>
      <c r="D4" s="945"/>
      <c r="E4" s="946"/>
      <c r="F4" s="946"/>
      <c r="G4" s="946"/>
      <c r="H4" s="946"/>
      <c r="I4" s="946"/>
      <c r="J4" s="420"/>
      <c r="K4" s="420"/>
      <c r="L4" s="420"/>
      <c r="M4" s="420"/>
      <c r="N4" s="420"/>
      <c r="O4" s="420"/>
      <c r="P4" s="420"/>
      <c r="Q4" s="947"/>
      <c r="R4" s="943" t="s">
        <v>345</v>
      </c>
      <c r="S4" s="944"/>
      <c r="T4" s="945"/>
      <c r="U4" s="946"/>
      <c r="V4" s="946"/>
      <c r="W4" s="946"/>
      <c r="X4" s="946"/>
      <c r="Y4" s="946"/>
      <c r="Z4" s="420"/>
      <c r="AA4" s="420"/>
      <c r="AB4" s="420"/>
      <c r="AC4" s="420"/>
      <c r="AD4" s="420"/>
      <c r="AE4" s="420"/>
      <c r="AF4" s="420"/>
      <c r="AG4" s="947"/>
      <c r="AH4" s="25"/>
      <c r="AI4" s="4"/>
    </row>
    <row r="5" spans="1:35" ht="12.75" customHeight="1" x14ac:dyDescent="0.2">
      <c r="A5" s="4"/>
      <c r="B5" s="647" t="s">
        <v>153</v>
      </c>
      <c r="C5" s="948"/>
      <c r="D5" s="888"/>
      <c r="E5" s="889"/>
      <c r="F5" s="951" t="s">
        <v>51</v>
      </c>
      <c r="G5" s="951"/>
      <c r="H5" s="952"/>
      <c r="I5" s="952"/>
      <c r="J5" s="951" t="s">
        <v>154</v>
      </c>
      <c r="K5" s="951"/>
      <c r="L5" s="952"/>
      <c r="M5" s="952"/>
      <c r="N5" s="647" t="s">
        <v>155</v>
      </c>
      <c r="O5" s="948"/>
      <c r="P5" s="888"/>
      <c r="Q5" s="949"/>
      <c r="R5" s="647" t="s">
        <v>153</v>
      </c>
      <c r="S5" s="948"/>
      <c r="T5" s="888"/>
      <c r="U5" s="889"/>
      <c r="V5" s="951" t="s">
        <v>51</v>
      </c>
      <c r="W5" s="951"/>
      <c r="X5" s="952"/>
      <c r="Y5" s="952"/>
      <c r="Z5" s="951" t="s">
        <v>154</v>
      </c>
      <c r="AA5" s="951"/>
      <c r="AB5" s="952"/>
      <c r="AC5" s="952"/>
      <c r="AD5" s="647" t="s">
        <v>155</v>
      </c>
      <c r="AE5" s="948"/>
      <c r="AF5" s="888"/>
      <c r="AG5" s="949"/>
      <c r="AH5" s="25"/>
      <c r="AI5" s="4"/>
    </row>
    <row r="6" spans="1:35" x14ac:dyDescent="0.2">
      <c r="A6" s="4"/>
      <c r="B6" s="617"/>
      <c r="C6" s="646"/>
      <c r="D6" s="477"/>
      <c r="E6" s="478"/>
      <c r="F6" s="953"/>
      <c r="G6" s="953"/>
      <c r="H6" s="954"/>
      <c r="I6" s="954"/>
      <c r="J6" s="953"/>
      <c r="K6" s="953"/>
      <c r="L6" s="954"/>
      <c r="M6" s="954"/>
      <c r="N6" s="617"/>
      <c r="O6" s="646"/>
      <c r="P6" s="477"/>
      <c r="Q6" s="950"/>
      <c r="R6" s="617"/>
      <c r="S6" s="646"/>
      <c r="T6" s="477"/>
      <c r="U6" s="478"/>
      <c r="V6" s="953"/>
      <c r="W6" s="953"/>
      <c r="X6" s="954"/>
      <c r="Y6" s="954"/>
      <c r="Z6" s="953"/>
      <c r="AA6" s="953"/>
      <c r="AB6" s="954"/>
      <c r="AC6" s="954"/>
      <c r="AD6" s="617"/>
      <c r="AE6" s="646"/>
      <c r="AF6" s="477"/>
      <c r="AG6" s="950"/>
      <c r="AH6" s="25"/>
      <c r="AI6" s="4"/>
    </row>
    <row r="7" spans="1:35" ht="12.75" customHeight="1" x14ac:dyDescent="0.2">
      <c r="A7" s="4"/>
      <c r="B7" s="955"/>
      <c r="C7" s="956"/>
      <c r="D7" s="957"/>
      <c r="E7" s="958"/>
      <c r="F7" s="924"/>
      <c r="G7" s="924"/>
      <c r="H7" s="959"/>
      <c r="I7" s="959"/>
      <c r="J7" s="924"/>
      <c r="K7" s="924"/>
      <c r="L7" s="959"/>
      <c r="M7" s="959"/>
      <c r="N7" s="600"/>
      <c r="O7" s="960"/>
      <c r="P7" s="957"/>
      <c r="Q7" s="961"/>
      <c r="R7" s="955"/>
      <c r="S7" s="956"/>
      <c r="T7" s="957"/>
      <c r="U7" s="958"/>
      <c r="V7" s="924"/>
      <c r="W7" s="924"/>
      <c r="X7" s="959"/>
      <c r="Y7" s="959"/>
      <c r="Z7" s="924"/>
      <c r="AA7" s="924"/>
      <c r="AB7" s="959"/>
      <c r="AC7" s="959"/>
      <c r="AD7" s="600"/>
      <c r="AE7" s="960"/>
      <c r="AF7" s="957"/>
      <c r="AG7" s="961"/>
      <c r="AH7" s="25"/>
      <c r="AI7" s="4"/>
    </row>
    <row r="8" spans="1:35" ht="12.75" customHeight="1" x14ac:dyDescent="0.2">
      <c r="A8" s="4"/>
      <c r="B8" s="842" t="s">
        <v>149</v>
      </c>
      <c r="C8" s="842"/>
      <c r="D8" s="842" t="s">
        <v>150</v>
      </c>
      <c r="E8" s="842"/>
      <c r="F8" s="842" t="s">
        <v>151</v>
      </c>
      <c r="G8" s="842"/>
      <c r="H8" s="842" t="s">
        <v>152</v>
      </c>
      <c r="I8" s="842"/>
      <c r="J8" s="842" t="s">
        <v>149</v>
      </c>
      <c r="K8" s="842"/>
      <c r="L8" s="842" t="s">
        <v>150</v>
      </c>
      <c r="M8" s="842"/>
      <c r="N8" s="842" t="s">
        <v>151</v>
      </c>
      <c r="O8" s="842"/>
      <c r="P8" s="928" t="s">
        <v>152</v>
      </c>
      <c r="Q8" s="929"/>
      <c r="R8" s="842" t="s">
        <v>149</v>
      </c>
      <c r="S8" s="842"/>
      <c r="T8" s="842" t="s">
        <v>150</v>
      </c>
      <c r="U8" s="842"/>
      <c r="V8" s="842" t="s">
        <v>151</v>
      </c>
      <c r="W8" s="842"/>
      <c r="X8" s="842" t="s">
        <v>152</v>
      </c>
      <c r="Y8" s="842"/>
      <c r="Z8" s="842" t="s">
        <v>149</v>
      </c>
      <c r="AA8" s="842"/>
      <c r="AB8" s="842" t="s">
        <v>150</v>
      </c>
      <c r="AC8" s="842"/>
      <c r="AD8" s="842" t="s">
        <v>151</v>
      </c>
      <c r="AE8" s="842"/>
      <c r="AF8" s="928" t="s">
        <v>152</v>
      </c>
      <c r="AG8" s="929"/>
      <c r="AH8" s="25"/>
      <c r="AI8" s="4"/>
    </row>
    <row r="9" spans="1:35" x14ac:dyDescent="0.2">
      <c r="A9" s="4"/>
      <c r="B9" s="842"/>
      <c r="C9" s="842"/>
      <c r="D9" s="842"/>
      <c r="E9" s="842"/>
      <c r="F9" s="842"/>
      <c r="G9" s="842"/>
      <c r="H9" s="842"/>
      <c r="I9" s="842"/>
      <c r="J9" s="842"/>
      <c r="K9" s="842"/>
      <c r="L9" s="842"/>
      <c r="M9" s="842"/>
      <c r="N9" s="842"/>
      <c r="O9" s="842"/>
      <c r="P9" s="928"/>
      <c r="Q9" s="929"/>
      <c r="R9" s="842"/>
      <c r="S9" s="842"/>
      <c r="T9" s="842"/>
      <c r="U9" s="842"/>
      <c r="V9" s="842"/>
      <c r="W9" s="842"/>
      <c r="X9" s="842"/>
      <c r="Y9" s="842"/>
      <c r="Z9" s="842"/>
      <c r="AA9" s="842"/>
      <c r="AB9" s="842"/>
      <c r="AC9" s="842"/>
      <c r="AD9" s="842"/>
      <c r="AE9" s="842"/>
      <c r="AF9" s="928"/>
      <c r="AG9" s="929"/>
      <c r="AH9" s="25"/>
      <c r="AI9" s="4"/>
    </row>
    <row r="10" spans="1:35" x14ac:dyDescent="0.2">
      <c r="A10" s="4"/>
      <c r="B10" s="937"/>
      <c r="C10" s="937"/>
      <c r="D10" s="924"/>
      <c r="E10" s="924"/>
      <c r="F10" s="924"/>
      <c r="G10" s="924"/>
      <c r="H10" s="925"/>
      <c r="I10" s="926"/>
      <c r="J10" s="926"/>
      <c r="K10" s="927"/>
      <c r="L10" s="924"/>
      <c r="M10" s="924"/>
      <c r="N10" s="924"/>
      <c r="O10" s="924"/>
      <c r="P10" s="925"/>
      <c r="Q10" s="926"/>
      <c r="R10" s="937"/>
      <c r="S10" s="937"/>
      <c r="T10" s="924"/>
      <c r="U10" s="924"/>
      <c r="V10" s="924"/>
      <c r="W10" s="924"/>
      <c r="X10" s="925"/>
      <c r="Y10" s="926"/>
      <c r="Z10" s="926"/>
      <c r="AA10" s="927"/>
      <c r="AB10" s="924"/>
      <c r="AC10" s="924"/>
      <c r="AD10" s="924"/>
      <c r="AE10" s="924"/>
      <c r="AF10" s="925"/>
      <c r="AG10" s="926"/>
      <c r="AH10" s="25"/>
      <c r="AI10" s="4"/>
    </row>
    <row r="11" spans="1:35" x14ac:dyDescent="0.2">
      <c r="A11" s="4"/>
      <c r="B11" s="937"/>
      <c r="C11" s="937"/>
      <c r="D11" s="924"/>
      <c r="E11" s="924"/>
      <c r="F11" s="924"/>
      <c r="G11" s="924"/>
      <c r="H11" s="925"/>
      <c r="I11" s="926"/>
      <c r="J11" s="926"/>
      <c r="K11" s="927"/>
      <c r="L11" s="924"/>
      <c r="M11" s="924"/>
      <c r="N11" s="924"/>
      <c r="O11" s="924"/>
      <c r="P11" s="925"/>
      <c r="Q11" s="926"/>
      <c r="R11" s="937"/>
      <c r="S11" s="937"/>
      <c r="T11" s="924"/>
      <c r="U11" s="924"/>
      <c r="V11" s="924"/>
      <c r="W11" s="924"/>
      <c r="X11" s="925"/>
      <c r="Y11" s="926"/>
      <c r="Z11" s="926"/>
      <c r="AA11" s="927"/>
      <c r="AB11" s="924"/>
      <c r="AC11" s="924"/>
      <c r="AD11" s="924"/>
      <c r="AE11" s="924"/>
      <c r="AF11" s="925"/>
      <c r="AG11" s="926"/>
      <c r="AH11" s="25"/>
      <c r="AI11" s="4"/>
    </row>
    <row r="12" spans="1:35" x14ac:dyDescent="0.2">
      <c r="A12" s="4"/>
      <c r="B12" s="937"/>
      <c r="C12" s="937"/>
      <c r="D12" s="924"/>
      <c r="E12" s="924"/>
      <c r="F12" s="924"/>
      <c r="G12" s="924"/>
      <c r="H12" s="925"/>
      <c r="I12" s="926"/>
      <c r="J12" s="926"/>
      <c r="K12" s="927"/>
      <c r="L12" s="924"/>
      <c r="M12" s="924"/>
      <c r="N12" s="924"/>
      <c r="O12" s="924"/>
      <c r="P12" s="925"/>
      <c r="Q12" s="926"/>
      <c r="R12" s="937"/>
      <c r="S12" s="937"/>
      <c r="T12" s="924"/>
      <c r="U12" s="924"/>
      <c r="V12" s="924"/>
      <c r="W12" s="924"/>
      <c r="X12" s="925"/>
      <c r="Y12" s="926"/>
      <c r="Z12" s="926"/>
      <c r="AA12" s="927"/>
      <c r="AB12" s="924"/>
      <c r="AC12" s="924"/>
      <c r="AD12" s="924"/>
      <c r="AE12" s="924"/>
      <c r="AF12" s="925"/>
      <c r="AG12" s="926"/>
      <c r="AH12" s="25"/>
      <c r="AI12" s="4"/>
    </row>
    <row r="13" spans="1:35" x14ac:dyDescent="0.2">
      <c r="A13" s="4"/>
      <c r="B13" s="937"/>
      <c r="C13" s="937"/>
      <c r="D13" s="924"/>
      <c r="E13" s="924"/>
      <c r="F13" s="924"/>
      <c r="G13" s="924"/>
      <c r="H13" s="925"/>
      <c r="I13" s="926"/>
      <c r="J13" s="926"/>
      <c r="K13" s="927"/>
      <c r="L13" s="924"/>
      <c r="M13" s="924"/>
      <c r="N13" s="924"/>
      <c r="O13" s="924"/>
      <c r="P13" s="925"/>
      <c r="Q13" s="926"/>
      <c r="R13" s="937"/>
      <c r="S13" s="937"/>
      <c r="T13" s="924"/>
      <c r="U13" s="924"/>
      <c r="V13" s="924"/>
      <c r="W13" s="924"/>
      <c r="X13" s="925"/>
      <c r="Y13" s="926"/>
      <c r="Z13" s="926"/>
      <c r="AA13" s="927"/>
      <c r="AB13" s="924"/>
      <c r="AC13" s="924"/>
      <c r="AD13" s="924"/>
      <c r="AE13" s="924"/>
      <c r="AF13" s="925"/>
      <c r="AG13" s="926"/>
      <c r="AH13" s="25"/>
      <c r="AI13" s="4"/>
    </row>
    <row r="14" spans="1:35" x14ac:dyDescent="0.2">
      <c r="A14" s="4"/>
      <c r="B14" s="937"/>
      <c r="C14" s="937"/>
      <c r="D14" s="924"/>
      <c r="E14" s="924"/>
      <c r="F14" s="924"/>
      <c r="G14" s="924"/>
      <c r="H14" s="925"/>
      <c r="I14" s="926"/>
      <c r="J14" s="926"/>
      <c r="K14" s="927"/>
      <c r="L14" s="924"/>
      <c r="M14" s="924"/>
      <c r="N14" s="924"/>
      <c r="O14" s="924"/>
      <c r="P14" s="925"/>
      <c r="Q14" s="926"/>
      <c r="R14" s="937"/>
      <c r="S14" s="937"/>
      <c r="T14" s="924"/>
      <c r="U14" s="924"/>
      <c r="V14" s="924"/>
      <c r="W14" s="924"/>
      <c r="X14" s="925"/>
      <c r="Y14" s="926"/>
      <c r="Z14" s="926"/>
      <c r="AA14" s="927"/>
      <c r="AB14" s="924"/>
      <c r="AC14" s="924"/>
      <c r="AD14" s="924"/>
      <c r="AE14" s="924"/>
      <c r="AF14" s="925"/>
      <c r="AG14" s="926"/>
      <c r="AH14" s="25"/>
      <c r="AI14" s="4"/>
    </row>
    <row r="15" spans="1:35" x14ac:dyDescent="0.2">
      <c r="A15" s="4"/>
      <c r="B15" s="937"/>
      <c r="C15" s="937"/>
      <c r="D15" s="924"/>
      <c r="E15" s="924"/>
      <c r="F15" s="924"/>
      <c r="G15" s="924"/>
      <c r="H15" s="925"/>
      <c r="I15" s="926"/>
      <c r="J15" s="926"/>
      <c r="K15" s="927"/>
      <c r="L15" s="924"/>
      <c r="M15" s="924"/>
      <c r="N15" s="924"/>
      <c r="O15" s="924"/>
      <c r="P15" s="925"/>
      <c r="Q15" s="926"/>
      <c r="R15" s="937"/>
      <c r="S15" s="937"/>
      <c r="T15" s="924"/>
      <c r="U15" s="924"/>
      <c r="V15" s="924"/>
      <c r="W15" s="924"/>
      <c r="X15" s="925"/>
      <c r="Y15" s="926"/>
      <c r="Z15" s="926"/>
      <c r="AA15" s="927"/>
      <c r="AB15" s="924"/>
      <c r="AC15" s="924"/>
      <c r="AD15" s="924"/>
      <c r="AE15" s="924"/>
      <c r="AF15" s="925"/>
      <c r="AG15" s="926"/>
      <c r="AH15" s="25"/>
      <c r="AI15" s="4"/>
    </row>
    <row r="16" spans="1:35" x14ac:dyDescent="0.2">
      <c r="A16" s="4"/>
      <c r="B16" s="937"/>
      <c r="C16" s="937"/>
      <c r="D16" s="924"/>
      <c r="E16" s="924"/>
      <c r="F16" s="924"/>
      <c r="G16" s="924"/>
      <c r="H16" s="925"/>
      <c r="I16" s="926"/>
      <c r="J16" s="926"/>
      <c r="K16" s="927"/>
      <c r="L16" s="924"/>
      <c r="M16" s="924"/>
      <c r="N16" s="924"/>
      <c r="O16" s="924"/>
      <c r="P16" s="925"/>
      <c r="Q16" s="926"/>
      <c r="R16" s="937"/>
      <c r="S16" s="937"/>
      <c r="T16" s="924"/>
      <c r="U16" s="924"/>
      <c r="V16" s="924"/>
      <c r="W16" s="924"/>
      <c r="X16" s="925"/>
      <c r="Y16" s="926"/>
      <c r="Z16" s="926"/>
      <c r="AA16" s="927"/>
      <c r="AB16" s="924"/>
      <c r="AC16" s="924"/>
      <c r="AD16" s="924"/>
      <c r="AE16" s="924"/>
      <c r="AF16" s="925"/>
      <c r="AG16" s="926"/>
      <c r="AH16" s="25"/>
      <c r="AI16" s="4"/>
    </row>
    <row r="17" spans="1:35" x14ac:dyDescent="0.2">
      <c r="A17" s="4"/>
      <c r="B17" s="937"/>
      <c r="C17" s="937"/>
      <c r="D17" s="924"/>
      <c r="E17" s="924"/>
      <c r="F17" s="924"/>
      <c r="G17" s="924"/>
      <c r="H17" s="925"/>
      <c r="I17" s="926"/>
      <c r="J17" s="926"/>
      <c r="K17" s="927"/>
      <c r="L17" s="924"/>
      <c r="M17" s="924"/>
      <c r="N17" s="924"/>
      <c r="O17" s="924"/>
      <c r="P17" s="925"/>
      <c r="Q17" s="926"/>
      <c r="R17" s="937"/>
      <c r="S17" s="937"/>
      <c r="T17" s="924"/>
      <c r="U17" s="924"/>
      <c r="V17" s="924"/>
      <c r="W17" s="924"/>
      <c r="X17" s="925"/>
      <c r="Y17" s="926"/>
      <c r="Z17" s="926"/>
      <c r="AA17" s="927"/>
      <c r="AB17" s="924"/>
      <c r="AC17" s="924"/>
      <c r="AD17" s="924"/>
      <c r="AE17" s="924"/>
      <c r="AF17" s="925"/>
      <c r="AG17" s="926"/>
      <c r="AH17" s="25"/>
      <c r="AI17" s="4"/>
    </row>
    <row r="18" spans="1:35" x14ac:dyDescent="0.2">
      <c r="A18" s="4"/>
      <c r="B18" s="937"/>
      <c r="C18" s="937"/>
      <c r="D18" s="924"/>
      <c r="E18" s="924"/>
      <c r="F18" s="924"/>
      <c r="G18" s="924"/>
      <c r="H18" s="925"/>
      <c r="I18" s="926"/>
      <c r="J18" s="926"/>
      <c r="K18" s="927"/>
      <c r="L18" s="924"/>
      <c r="M18" s="924"/>
      <c r="N18" s="924"/>
      <c r="O18" s="924"/>
      <c r="P18" s="925"/>
      <c r="Q18" s="926"/>
      <c r="R18" s="937"/>
      <c r="S18" s="937"/>
      <c r="T18" s="924"/>
      <c r="U18" s="924"/>
      <c r="V18" s="924"/>
      <c r="W18" s="924"/>
      <c r="X18" s="925"/>
      <c r="Y18" s="926"/>
      <c r="Z18" s="926"/>
      <c r="AA18" s="927"/>
      <c r="AB18" s="924"/>
      <c r="AC18" s="924"/>
      <c r="AD18" s="924"/>
      <c r="AE18" s="924"/>
      <c r="AF18" s="925"/>
      <c r="AG18" s="926"/>
      <c r="AH18" s="25"/>
      <c r="AI18" s="4"/>
    </row>
    <row r="19" spans="1:35" x14ac:dyDescent="0.2">
      <c r="A19" s="4"/>
      <c r="B19" s="937"/>
      <c r="C19" s="937"/>
      <c r="D19" s="924"/>
      <c r="E19" s="924"/>
      <c r="F19" s="924"/>
      <c r="G19" s="924"/>
      <c r="H19" s="925"/>
      <c r="I19" s="926"/>
      <c r="J19" s="926"/>
      <c r="K19" s="927"/>
      <c r="L19" s="924"/>
      <c r="M19" s="924"/>
      <c r="N19" s="924"/>
      <c r="O19" s="924"/>
      <c r="P19" s="925"/>
      <c r="Q19" s="926"/>
      <c r="R19" s="937"/>
      <c r="S19" s="937"/>
      <c r="T19" s="924"/>
      <c r="U19" s="924"/>
      <c r="V19" s="924"/>
      <c r="W19" s="924"/>
      <c r="X19" s="925"/>
      <c r="Y19" s="926"/>
      <c r="Z19" s="926"/>
      <c r="AA19" s="927"/>
      <c r="AB19" s="924"/>
      <c r="AC19" s="924"/>
      <c r="AD19" s="924"/>
      <c r="AE19" s="924"/>
      <c r="AF19" s="925"/>
      <c r="AG19" s="926"/>
      <c r="AH19" s="25"/>
      <c r="AI19" s="4"/>
    </row>
    <row r="20" spans="1:35" x14ac:dyDescent="0.2">
      <c r="A20" s="4"/>
      <c r="B20" s="937"/>
      <c r="C20" s="937"/>
      <c r="D20" s="924"/>
      <c r="E20" s="924"/>
      <c r="F20" s="924"/>
      <c r="G20" s="924"/>
      <c r="H20" s="925"/>
      <c r="I20" s="926"/>
      <c r="J20" s="926"/>
      <c r="K20" s="927"/>
      <c r="L20" s="924"/>
      <c r="M20" s="924"/>
      <c r="N20" s="924"/>
      <c r="O20" s="924"/>
      <c r="P20" s="925"/>
      <c r="Q20" s="926"/>
      <c r="R20" s="937"/>
      <c r="S20" s="937"/>
      <c r="T20" s="924"/>
      <c r="U20" s="924"/>
      <c r="V20" s="924"/>
      <c r="W20" s="924"/>
      <c r="X20" s="925"/>
      <c r="Y20" s="926"/>
      <c r="Z20" s="926"/>
      <c r="AA20" s="927"/>
      <c r="AB20" s="924"/>
      <c r="AC20" s="924"/>
      <c r="AD20" s="924"/>
      <c r="AE20" s="924"/>
      <c r="AF20" s="925"/>
      <c r="AG20" s="926"/>
      <c r="AH20" s="25"/>
      <c r="AI20" s="4"/>
    </row>
    <row r="21" spans="1:35" x14ac:dyDescent="0.2">
      <c r="A21" s="4"/>
      <c r="B21" s="937"/>
      <c r="C21" s="937"/>
      <c r="D21" s="924"/>
      <c r="E21" s="924"/>
      <c r="F21" s="924"/>
      <c r="G21" s="924"/>
      <c r="H21" s="925"/>
      <c r="I21" s="926"/>
      <c r="J21" s="926"/>
      <c r="K21" s="927"/>
      <c r="L21" s="924"/>
      <c r="M21" s="924"/>
      <c r="N21" s="924"/>
      <c r="O21" s="924"/>
      <c r="P21" s="925"/>
      <c r="Q21" s="926"/>
      <c r="R21" s="937"/>
      <c r="S21" s="937"/>
      <c r="T21" s="924"/>
      <c r="U21" s="924"/>
      <c r="V21" s="924"/>
      <c r="W21" s="924"/>
      <c r="X21" s="925"/>
      <c r="Y21" s="926"/>
      <c r="Z21" s="926"/>
      <c r="AA21" s="927"/>
      <c r="AB21" s="924"/>
      <c r="AC21" s="924"/>
      <c r="AD21" s="924"/>
      <c r="AE21" s="924"/>
      <c r="AF21" s="925"/>
      <c r="AG21" s="926"/>
      <c r="AH21" s="25"/>
      <c r="AI21" s="4"/>
    </row>
    <row r="22" spans="1:35" x14ac:dyDescent="0.2">
      <c r="A22" s="4"/>
      <c r="B22" s="937"/>
      <c r="C22" s="937"/>
      <c r="D22" s="924"/>
      <c r="E22" s="924"/>
      <c r="F22" s="924"/>
      <c r="G22" s="924"/>
      <c r="H22" s="925"/>
      <c r="I22" s="926"/>
      <c r="J22" s="926"/>
      <c r="K22" s="927"/>
      <c r="L22" s="924"/>
      <c r="M22" s="924"/>
      <c r="N22" s="924"/>
      <c r="O22" s="924"/>
      <c r="P22" s="925"/>
      <c r="Q22" s="926"/>
      <c r="R22" s="937"/>
      <c r="S22" s="937"/>
      <c r="T22" s="924"/>
      <c r="U22" s="924"/>
      <c r="V22" s="924"/>
      <c r="W22" s="924"/>
      <c r="X22" s="925"/>
      <c r="Y22" s="926"/>
      <c r="Z22" s="926"/>
      <c r="AA22" s="927"/>
      <c r="AB22" s="924"/>
      <c r="AC22" s="924"/>
      <c r="AD22" s="924"/>
      <c r="AE22" s="924"/>
      <c r="AF22" s="925"/>
      <c r="AG22" s="926"/>
      <c r="AH22" s="25"/>
      <c r="AI22" s="4"/>
    </row>
    <row r="23" spans="1:35" x14ac:dyDescent="0.2">
      <c r="A23" s="4"/>
      <c r="B23" s="937"/>
      <c r="C23" s="937"/>
      <c r="D23" s="924"/>
      <c r="E23" s="924"/>
      <c r="F23" s="924"/>
      <c r="G23" s="924"/>
      <c r="H23" s="925"/>
      <c r="I23" s="926"/>
      <c r="J23" s="926"/>
      <c r="K23" s="927"/>
      <c r="L23" s="924"/>
      <c r="M23" s="924"/>
      <c r="N23" s="924"/>
      <c r="O23" s="924"/>
      <c r="P23" s="925"/>
      <c r="Q23" s="926"/>
      <c r="R23" s="937"/>
      <c r="S23" s="937"/>
      <c r="T23" s="924"/>
      <c r="U23" s="924"/>
      <c r="V23" s="924"/>
      <c r="W23" s="924"/>
      <c r="X23" s="925"/>
      <c r="Y23" s="926"/>
      <c r="Z23" s="926"/>
      <c r="AA23" s="927"/>
      <c r="AB23" s="924"/>
      <c r="AC23" s="924"/>
      <c r="AD23" s="924"/>
      <c r="AE23" s="924"/>
      <c r="AF23" s="925"/>
      <c r="AG23" s="926"/>
      <c r="AH23" s="25"/>
      <c r="AI23" s="4"/>
    </row>
    <row r="24" spans="1:35" x14ac:dyDescent="0.2">
      <c r="A24" s="4"/>
      <c r="B24" s="937"/>
      <c r="C24" s="937"/>
      <c r="D24" s="924"/>
      <c r="E24" s="924"/>
      <c r="F24" s="924"/>
      <c r="G24" s="924"/>
      <c r="H24" s="925"/>
      <c r="I24" s="926"/>
      <c r="J24" s="926"/>
      <c r="K24" s="927"/>
      <c r="L24" s="924"/>
      <c r="M24" s="924"/>
      <c r="N24" s="924"/>
      <c r="O24" s="924"/>
      <c r="P24" s="925"/>
      <c r="Q24" s="926"/>
      <c r="R24" s="937"/>
      <c r="S24" s="937"/>
      <c r="T24" s="924"/>
      <c r="U24" s="924"/>
      <c r="V24" s="924"/>
      <c r="W24" s="924"/>
      <c r="X24" s="925"/>
      <c r="Y24" s="926"/>
      <c r="Z24" s="926"/>
      <c r="AA24" s="927"/>
      <c r="AB24" s="924"/>
      <c r="AC24" s="924"/>
      <c r="AD24" s="924"/>
      <c r="AE24" s="924"/>
      <c r="AF24" s="925"/>
      <c r="AG24" s="926"/>
      <c r="AH24" s="25"/>
      <c r="AI24" s="4"/>
    </row>
    <row r="25" spans="1:35" x14ac:dyDescent="0.2">
      <c r="A25" s="4"/>
      <c r="B25" s="937"/>
      <c r="C25" s="937"/>
      <c r="D25" s="924"/>
      <c r="E25" s="924"/>
      <c r="F25" s="924"/>
      <c r="G25" s="924"/>
      <c r="H25" s="925"/>
      <c r="I25" s="926"/>
      <c r="J25" s="926"/>
      <c r="K25" s="927"/>
      <c r="L25" s="924"/>
      <c r="M25" s="924"/>
      <c r="N25" s="924"/>
      <c r="O25" s="924"/>
      <c r="P25" s="925"/>
      <c r="Q25" s="926"/>
      <c r="R25" s="937"/>
      <c r="S25" s="937"/>
      <c r="T25" s="924"/>
      <c r="U25" s="924"/>
      <c r="V25" s="924"/>
      <c r="W25" s="924"/>
      <c r="X25" s="925"/>
      <c r="Y25" s="926"/>
      <c r="Z25" s="926"/>
      <c r="AA25" s="927"/>
      <c r="AB25" s="924"/>
      <c r="AC25" s="924"/>
      <c r="AD25" s="924"/>
      <c r="AE25" s="924"/>
      <c r="AF25" s="925"/>
      <c r="AG25" s="926"/>
      <c r="AH25" s="25"/>
      <c r="AI25" s="4"/>
    </row>
    <row r="26" spans="1:35" x14ac:dyDescent="0.2">
      <c r="A26" s="4"/>
      <c r="B26" s="938" t="s">
        <v>25</v>
      </c>
      <c r="C26" s="938"/>
      <c r="D26" s="93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25"/>
      <c r="AI26" s="4"/>
    </row>
    <row r="27" spans="1:35" x14ac:dyDescent="0.2">
      <c r="A27" s="219"/>
      <c r="B27" s="936" t="s">
        <v>528</v>
      </c>
      <c r="C27" s="655"/>
      <c r="D27" s="655"/>
      <c r="E27" s="655"/>
      <c r="F27" s="655"/>
      <c r="G27" s="65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x14ac:dyDescent="0.2">
      <c r="A28" s="4"/>
      <c r="B28" s="939" t="s">
        <v>3</v>
      </c>
      <c r="C28" s="940"/>
      <c r="D28" s="931" t="s">
        <v>575</v>
      </c>
      <c r="E28" s="932"/>
      <c r="F28" s="932"/>
      <c r="G28" s="933"/>
      <c r="H28" s="939" t="s">
        <v>4</v>
      </c>
      <c r="I28" s="940"/>
      <c r="J28" s="932" t="s">
        <v>576</v>
      </c>
      <c r="K28" s="932"/>
      <c r="L28" s="932"/>
      <c r="M28" s="932"/>
      <c r="N28" s="939" t="s">
        <v>5</v>
      </c>
      <c r="O28" s="940"/>
      <c r="P28" s="932" t="s">
        <v>577</v>
      </c>
      <c r="Q28" s="932"/>
      <c r="R28" s="932"/>
      <c r="S28" s="932"/>
      <c r="T28" s="939" t="s">
        <v>6</v>
      </c>
      <c r="U28" s="940"/>
      <c r="V28" s="931" t="s">
        <v>578</v>
      </c>
      <c r="W28" s="932"/>
      <c r="X28" s="932"/>
      <c r="Y28" s="932"/>
      <c r="Z28" s="939" t="s">
        <v>527</v>
      </c>
      <c r="AA28" s="940"/>
      <c r="AB28" s="931" t="s">
        <v>579</v>
      </c>
      <c r="AC28" s="932"/>
      <c r="AD28" s="932"/>
      <c r="AE28" s="933"/>
      <c r="AF28" s="604"/>
      <c r="AG28" s="604"/>
      <c r="AH28" s="25"/>
      <c r="AI28" s="4"/>
    </row>
    <row r="29" spans="1:35" x14ac:dyDescent="0.2">
      <c r="A29" s="4"/>
      <c r="B29" s="941"/>
      <c r="C29" s="942"/>
      <c r="D29" s="934"/>
      <c r="E29" s="934"/>
      <c r="F29" s="934"/>
      <c r="G29" s="935"/>
      <c r="H29" s="941"/>
      <c r="I29" s="942"/>
      <c r="J29" s="934"/>
      <c r="K29" s="934"/>
      <c r="L29" s="934"/>
      <c r="M29" s="934"/>
      <c r="N29" s="941"/>
      <c r="O29" s="942"/>
      <c r="P29" s="934"/>
      <c r="Q29" s="934"/>
      <c r="R29" s="934"/>
      <c r="S29" s="934"/>
      <c r="T29" s="941"/>
      <c r="U29" s="942"/>
      <c r="V29" s="934"/>
      <c r="W29" s="934"/>
      <c r="X29" s="934"/>
      <c r="Y29" s="934"/>
      <c r="Z29" s="941"/>
      <c r="AA29" s="942"/>
      <c r="AB29" s="934"/>
      <c r="AC29" s="934"/>
      <c r="AD29" s="934"/>
      <c r="AE29" s="935"/>
      <c r="AF29" s="604"/>
      <c r="AG29" s="604"/>
      <c r="AH29" s="25"/>
      <c r="AI29" s="4"/>
    </row>
    <row r="30" spans="1:35" x14ac:dyDescent="0.2">
      <c r="A30" s="4"/>
      <c r="B30" s="962" t="s">
        <v>109</v>
      </c>
      <c r="C30" s="962"/>
      <c r="D30" s="963"/>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4"/>
    </row>
    <row r="31" spans="1:35" x14ac:dyDescent="0.2">
      <c r="A31" s="4"/>
      <c r="B31" s="964"/>
      <c r="C31" s="965"/>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7"/>
      <c r="AI31" s="4"/>
    </row>
    <row r="32" spans="1:35" x14ac:dyDescent="0.2">
      <c r="A32" s="4"/>
      <c r="B32" s="968"/>
      <c r="C32" s="969"/>
      <c r="D32" s="969"/>
      <c r="E32" s="969"/>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70"/>
      <c r="AI32" s="4"/>
    </row>
    <row r="33" spans="1:35" x14ac:dyDescent="0.2">
      <c r="A33" s="4"/>
      <c r="B33" s="968"/>
      <c r="C33" s="969"/>
      <c r="D33" s="969"/>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70"/>
      <c r="AI33" s="4"/>
    </row>
    <row r="34" spans="1:35" ht="12.75" customHeight="1" x14ac:dyDescent="0.2">
      <c r="A34" s="171"/>
      <c r="B34" s="968"/>
      <c r="C34" s="969"/>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70"/>
      <c r="AI34" s="15"/>
    </row>
    <row r="35" spans="1:35" x14ac:dyDescent="0.2">
      <c r="A35" s="2"/>
      <c r="B35" s="971"/>
      <c r="C35" s="972"/>
      <c r="D35" s="972"/>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selectLockedCells="1"/>
  <mergeCells count="333">
    <mergeCell ref="B30:AH30"/>
    <mergeCell ref="B31:AH35"/>
    <mergeCell ref="J7:M7"/>
    <mergeCell ref="N7:Q7"/>
    <mergeCell ref="R7:U7"/>
    <mergeCell ref="V7:Y7"/>
    <mergeCell ref="Z7:AC7"/>
    <mergeCell ref="AF29:AG29"/>
    <mergeCell ref="AF28:AG28"/>
    <mergeCell ref="H28:I29"/>
    <mergeCell ref="AD19:AE19"/>
    <mergeCell ref="AF19:AG19"/>
    <mergeCell ref="Z14:AA14"/>
    <mergeCell ref="AB14:AC14"/>
    <mergeCell ref="AD14:AE14"/>
    <mergeCell ref="AF14:AG14"/>
    <mergeCell ref="Z15:AA15"/>
    <mergeCell ref="AB15:AC15"/>
    <mergeCell ref="Z17:AA17"/>
    <mergeCell ref="AB17:AC17"/>
    <mergeCell ref="AD17:AE17"/>
    <mergeCell ref="AF17:AG17"/>
    <mergeCell ref="Z18:AA18"/>
    <mergeCell ref="AB18:AC18"/>
    <mergeCell ref="F5:I6"/>
    <mergeCell ref="B5:E6"/>
    <mergeCell ref="B7:E7"/>
    <mergeCell ref="F7:I7"/>
    <mergeCell ref="AD7:AG7"/>
    <mergeCell ref="Z23:AA23"/>
    <mergeCell ref="N28:O29"/>
    <mergeCell ref="T28:U29"/>
    <mergeCell ref="Z28:AA29"/>
    <mergeCell ref="P28:S29"/>
    <mergeCell ref="V28:Y29"/>
    <mergeCell ref="J28:M29"/>
    <mergeCell ref="AF21:AG21"/>
    <mergeCell ref="Z22:AA22"/>
    <mergeCell ref="AB22:AC22"/>
    <mergeCell ref="AD22:AE22"/>
    <mergeCell ref="AF22:AG22"/>
    <mergeCell ref="AF26:AG26"/>
    <mergeCell ref="Z25:AA25"/>
    <mergeCell ref="AB25:AC25"/>
    <mergeCell ref="AD25:AE25"/>
    <mergeCell ref="AF25:AG25"/>
    <mergeCell ref="Z19:AA19"/>
    <mergeCell ref="AB19:AC19"/>
    <mergeCell ref="T4:AG4"/>
    <mergeCell ref="R5:U6"/>
    <mergeCell ref="V5:Y6"/>
    <mergeCell ref="Z5:AC6"/>
    <mergeCell ref="AD5:AG6"/>
    <mergeCell ref="R4:S4"/>
    <mergeCell ref="AB28:AE29"/>
    <mergeCell ref="Z26:AA26"/>
    <mergeCell ref="AB26:AC26"/>
    <mergeCell ref="AD26:AE26"/>
    <mergeCell ref="Z20:AA20"/>
    <mergeCell ref="AB20:AC20"/>
    <mergeCell ref="AD20:AE20"/>
    <mergeCell ref="AF20:AG20"/>
    <mergeCell ref="Z21:AA21"/>
    <mergeCell ref="AB23:AC23"/>
    <mergeCell ref="AD23:AE23"/>
    <mergeCell ref="AF23:AG23"/>
    <mergeCell ref="Z24:AA24"/>
    <mergeCell ref="AB24:AC24"/>
    <mergeCell ref="AD24:AE24"/>
    <mergeCell ref="AF24:AG24"/>
    <mergeCell ref="AB21:AC21"/>
    <mergeCell ref="AD21:AE21"/>
    <mergeCell ref="AD18:AE18"/>
    <mergeCell ref="AF18:AG18"/>
    <mergeCell ref="Z13:AA13"/>
    <mergeCell ref="AB13:AC13"/>
    <mergeCell ref="AD15:AE15"/>
    <mergeCell ref="AF15:AG15"/>
    <mergeCell ref="Z16:AA16"/>
    <mergeCell ref="AB16:AC16"/>
    <mergeCell ref="AD16:AE16"/>
    <mergeCell ref="AF16:AG16"/>
    <mergeCell ref="AD13:AE13"/>
    <mergeCell ref="AF13:AG13"/>
    <mergeCell ref="AD11:AE11"/>
    <mergeCell ref="AF11:AG11"/>
    <mergeCell ref="Z12:AA12"/>
    <mergeCell ref="AB12:AC12"/>
    <mergeCell ref="AD12:AE12"/>
    <mergeCell ref="AF12:AG12"/>
    <mergeCell ref="Z11:AA11"/>
    <mergeCell ref="AB11:AC11"/>
    <mergeCell ref="AD8:AE9"/>
    <mergeCell ref="AF8:AG9"/>
    <mergeCell ref="Z10:AA10"/>
    <mergeCell ref="AB10:AC10"/>
    <mergeCell ref="AD10:AE10"/>
    <mergeCell ref="AF10:AG10"/>
    <mergeCell ref="Z8:AA9"/>
    <mergeCell ref="AB8:AC9"/>
    <mergeCell ref="V26:W26"/>
    <mergeCell ref="X26:Y26"/>
    <mergeCell ref="R24:S24"/>
    <mergeCell ref="T24:U24"/>
    <mergeCell ref="V24:W24"/>
    <mergeCell ref="X24:Y24"/>
    <mergeCell ref="R21:S21"/>
    <mergeCell ref="T21:U21"/>
    <mergeCell ref="V21:W21"/>
    <mergeCell ref="X21:Y21"/>
    <mergeCell ref="R22:S22"/>
    <mergeCell ref="T22:U22"/>
    <mergeCell ref="X22:Y22"/>
    <mergeCell ref="R23:S23"/>
    <mergeCell ref="T23:U23"/>
    <mergeCell ref="V23:W23"/>
    <mergeCell ref="X23:Y23"/>
    <mergeCell ref="R25:S25"/>
    <mergeCell ref="T25:U25"/>
    <mergeCell ref="V25:W25"/>
    <mergeCell ref="X25:Y25"/>
    <mergeCell ref="V22:W22"/>
    <mergeCell ref="X14:Y14"/>
    <mergeCell ref="R12:S12"/>
    <mergeCell ref="X17:Y17"/>
    <mergeCell ref="R20:S20"/>
    <mergeCell ref="T20:U20"/>
    <mergeCell ref="V20:W20"/>
    <mergeCell ref="X20:Y20"/>
    <mergeCell ref="R15:S15"/>
    <mergeCell ref="T15:U15"/>
    <mergeCell ref="V15:W15"/>
    <mergeCell ref="X15:Y15"/>
    <mergeCell ref="R16:S16"/>
    <mergeCell ref="R18:S18"/>
    <mergeCell ref="T18:U18"/>
    <mergeCell ref="V18:W18"/>
    <mergeCell ref="X18:Y18"/>
    <mergeCell ref="R19:S19"/>
    <mergeCell ref="T19:U19"/>
    <mergeCell ref="V19:W19"/>
    <mergeCell ref="X19:Y19"/>
    <mergeCell ref="V14:W14"/>
    <mergeCell ref="V17:W17"/>
    <mergeCell ref="X11:Y11"/>
    <mergeCell ref="J24:K24"/>
    <mergeCell ref="L24:M24"/>
    <mergeCell ref="N24:O24"/>
    <mergeCell ref="P24:Q24"/>
    <mergeCell ref="J21:K21"/>
    <mergeCell ref="L21:M21"/>
    <mergeCell ref="N21:O21"/>
    <mergeCell ref="X8:Y9"/>
    <mergeCell ref="R10:S10"/>
    <mergeCell ref="T10:U10"/>
    <mergeCell ref="V10:W10"/>
    <mergeCell ref="X10:Y10"/>
    <mergeCell ref="R11:S11"/>
    <mergeCell ref="T11:U11"/>
    <mergeCell ref="V11:W11"/>
    <mergeCell ref="X12:Y12"/>
    <mergeCell ref="R13:S13"/>
    <mergeCell ref="T13:U13"/>
    <mergeCell ref="V13:W13"/>
    <mergeCell ref="X13:Y13"/>
    <mergeCell ref="V16:W16"/>
    <mergeCell ref="X16:Y16"/>
    <mergeCell ref="T16:U16"/>
    <mergeCell ref="J26:K26"/>
    <mergeCell ref="L26:M26"/>
    <mergeCell ref="N26:O26"/>
    <mergeCell ref="P26:Q26"/>
    <mergeCell ref="J25:K25"/>
    <mergeCell ref="L25:M25"/>
    <mergeCell ref="N25:O25"/>
    <mergeCell ref="P25:Q25"/>
    <mergeCell ref="T12:U12"/>
    <mergeCell ref="R26:S26"/>
    <mergeCell ref="T26:U26"/>
    <mergeCell ref="R17:S17"/>
    <mergeCell ref="T17:U17"/>
    <mergeCell ref="J23:K23"/>
    <mergeCell ref="L23:M23"/>
    <mergeCell ref="N23:O23"/>
    <mergeCell ref="P23:Q23"/>
    <mergeCell ref="N19:O19"/>
    <mergeCell ref="P19:Q19"/>
    <mergeCell ref="R14:S14"/>
    <mergeCell ref="T14:U14"/>
    <mergeCell ref="J22:K22"/>
    <mergeCell ref="L22:M22"/>
    <mergeCell ref="N22:O22"/>
    <mergeCell ref="P22:Q22"/>
    <mergeCell ref="J16:K16"/>
    <mergeCell ref="L16:M16"/>
    <mergeCell ref="J18:K18"/>
    <mergeCell ref="L18:M18"/>
    <mergeCell ref="N18:O18"/>
    <mergeCell ref="L15:M15"/>
    <mergeCell ref="N15:O15"/>
    <mergeCell ref="P18:Q18"/>
    <mergeCell ref="J17:K17"/>
    <mergeCell ref="L17:M17"/>
    <mergeCell ref="N17:O17"/>
    <mergeCell ref="P17:Q17"/>
    <mergeCell ref="J20:K20"/>
    <mergeCell ref="L20:M20"/>
    <mergeCell ref="N20:O20"/>
    <mergeCell ref="P20:Q20"/>
    <mergeCell ref="J19:K19"/>
    <mergeCell ref="D4:Q4"/>
    <mergeCell ref="N5:Q6"/>
    <mergeCell ref="J5:M6"/>
    <mergeCell ref="F25:G25"/>
    <mergeCell ref="H25:I25"/>
    <mergeCell ref="F21:G21"/>
    <mergeCell ref="H21:I21"/>
    <mergeCell ref="F22:G22"/>
    <mergeCell ref="P15:Q15"/>
    <mergeCell ref="J14:K14"/>
    <mergeCell ref="L14:M14"/>
    <mergeCell ref="N14:O14"/>
    <mergeCell ref="P14:Q14"/>
    <mergeCell ref="F23:G23"/>
    <mergeCell ref="H23:I23"/>
    <mergeCell ref="F24:G24"/>
    <mergeCell ref="L19:M19"/>
    <mergeCell ref="J13:K13"/>
    <mergeCell ref="L13:M13"/>
    <mergeCell ref="N13:O13"/>
    <mergeCell ref="P13:Q13"/>
    <mergeCell ref="N16:O16"/>
    <mergeCell ref="P16:Q16"/>
    <mergeCell ref="J15:K15"/>
    <mergeCell ref="H17:I17"/>
    <mergeCell ref="F18:G18"/>
    <mergeCell ref="H18:I18"/>
    <mergeCell ref="F19:G19"/>
    <mergeCell ref="H15:I15"/>
    <mergeCell ref="F16:G16"/>
    <mergeCell ref="H16:I16"/>
    <mergeCell ref="F14:G14"/>
    <mergeCell ref="H13:I13"/>
    <mergeCell ref="H19:I19"/>
    <mergeCell ref="H14:I14"/>
    <mergeCell ref="B4:C4"/>
    <mergeCell ref="B14:C14"/>
    <mergeCell ref="B15:C15"/>
    <mergeCell ref="B16:C16"/>
    <mergeCell ref="B17:C17"/>
    <mergeCell ref="B18:C18"/>
    <mergeCell ref="B10:C10"/>
    <mergeCell ref="B11:C11"/>
    <mergeCell ref="B23:C23"/>
    <mergeCell ref="B22:C22"/>
    <mergeCell ref="Z36:AA36"/>
    <mergeCell ref="AD36:AH36"/>
    <mergeCell ref="A36:C36"/>
    <mergeCell ref="D36:G36"/>
    <mergeCell ref="M36:P36"/>
    <mergeCell ref="AB36:AC36"/>
    <mergeCell ref="H36:L36"/>
    <mergeCell ref="B21:C21"/>
    <mergeCell ref="B20:C20"/>
    <mergeCell ref="B24:C24"/>
    <mergeCell ref="B25:C25"/>
    <mergeCell ref="B26:C26"/>
    <mergeCell ref="B28:C29"/>
    <mergeCell ref="D22:E22"/>
    <mergeCell ref="D23:E23"/>
    <mergeCell ref="D24:E24"/>
    <mergeCell ref="D25:E25"/>
    <mergeCell ref="F20:G20"/>
    <mergeCell ref="H20:I20"/>
    <mergeCell ref="H22:I22"/>
    <mergeCell ref="H24:I24"/>
    <mergeCell ref="F26:G26"/>
    <mergeCell ref="H26:I26"/>
    <mergeCell ref="P21:Q21"/>
    <mergeCell ref="T36:U36"/>
    <mergeCell ref="V36:Y36"/>
    <mergeCell ref="L8:M9"/>
    <mergeCell ref="N8:O9"/>
    <mergeCell ref="P8:Q9"/>
    <mergeCell ref="N10:O10"/>
    <mergeCell ref="Q36:S36"/>
    <mergeCell ref="D16:E16"/>
    <mergeCell ref="D17:E17"/>
    <mergeCell ref="D18:E18"/>
    <mergeCell ref="D19:E19"/>
    <mergeCell ref="D20:E20"/>
    <mergeCell ref="D21:E21"/>
    <mergeCell ref="D26:E26"/>
    <mergeCell ref="D28:G29"/>
    <mergeCell ref="B27:G27"/>
    <mergeCell ref="D10:E10"/>
    <mergeCell ref="D11:E11"/>
    <mergeCell ref="H12:I12"/>
    <mergeCell ref="B19:C19"/>
    <mergeCell ref="B12:C12"/>
    <mergeCell ref="B13:C13"/>
    <mergeCell ref="B8:C9"/>
    <mergeCell ref="F17:G17"/>
    <mergeCell ref="D14:E14"/>
    <mergeCell ref="D15:E15"/>
    <mergeCell ref="D12:E12"/>
    <mergeCell ref="D13:E13"/>
    <mergeCell ref="F13:G13"/>
    <mergeCell ref="F15:G15"/>
    <mergeCell ref="D8:E9"/>
    <mergeCell ref="F8:G9"/>
    <mergeCell ref="H8:I9"/>
    <mergeCell ref="F10:G10"/>
    <mergeCell ref="H10:I10"/>
    <mergeCell ref="R8:S9"/>
    <mergeCell ref="T8:U9"/>
    <mergeCell ref="V8:W9"/>
    <mergeCell ref="F12:G12"/>
    <mergeCell ref="F11:G11"/>
    <mergeCell ref="H11:I11"/>
    <mergeCell ref="J10:K10"/>
    <mergeCell ref="L10:M10"/>
    <mergeCell ref="J8:K9"/>
    <mergeCell ref="N12:O12"/>
    <mergeCell ref="P12:Q12"/>
    <mergeCell ref="J12:K12"/>
    <mergeCell ref="L12:M12"/>
    <mergeCell ref="J11:K11"/>
    <mergeCell ref="L11:M11"/>
    <mergeCell ref="N11:O11"/>
    <mergeCell ref="P11:Q11"/>
    <mergeCell ref="P10:Q10"/>
    <mergeCell ref="V12:W12"/>
  </mergeCells>
  <phoneticPr fontId="5" type="noConversion"/>
  <conditionalFormatting sqref="D36:G36 M36:P36">
    <cfRule type="cellIs" dxfId="97" priority="1" stopIfTrue="1" operator="equal">
      <formula>0</formula>
    </cfRule>
  </conditionalFormatting>
  <hyperlinks>
    <hyperlink ref="AI36" location="'Form II(a)'!AC25" display="i" xr:uid="{00000000-0004-0000-3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(CLF)&amp;CPage &amp;P of &amp;N&amp;RForm XXI</oddFooter>
  </headerFooter>
  <legacyDrawing r:id="rId2"/>
  <legacyDrawingHF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697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3" t="s">
        <v>345</v>
      </c>
      <c r="C4" s="944"/>
      <c r="D4" s="945"/>
      <c r="E4" s="946"/>
      <c r="F4" s="946"/>
      <c r="G4" s="946"/>
      <c r="H4" s="946"/>
      <c r="I4" s="946"/>
      <c r="J4" s="420"/>
      <c r="K4" s="420"/>
      <c r="L4" s="420"/>
      <c r="M4" s="420"/>
      <c r="N4" s="420"/>
      <c r="O4" s="420"/>
      <c r="P4" s="420"/>
      <c r="Q4" s="947"/>
      <c r="R4" s="943" t="s">
        <v>345</v>
      </c>
      <c r="S4" s="944"/>
      <c r="T4" s="945"/>
      <c r="U4" s="946"/>
      <c r="V4" s="946"/>
      <c r="W4" s="946"/>
      <c r="X4" s="946"/>
      <c r="Y4" s="946"/>
      <c r="Z4" s="420"/>
      <c r="AA4" s="420"/>
      <c r="AB4" s="420"/>
      <c r="AC4" s="420"/>
      <c r="AD4" s="420"/>
      <c r="AE4" s="420"/>
      <c r="AF4" s="420"/>
      <c r="AG4" s="947"/>
      <c r="AH4" s="25"/>
      <c r="AI4" s="4"/>
    </row>
    <row r="5" spans="1:35" ht="12.75" customHeight="1" x14ac:dyDescent="0.2">
      <c r="A5" s="4"/>
      <c r="B5" s="647" t="s">
        <v>153</v>
      </c>
      <c r="C5" s="948"/>
      <c r="D5" s="888"/>
      <c r="E5" s="889"/>
      <c r="F5" s="951" t="s">
        <v>51</v>
      </c>
      <c r="G5" s="951"/>
      <c r="H5" s="952"/>
      <c r="I5" s="952"/>
      <c r="J5" s="951" t="s">
        <v>154</v>
      </c>
      <c r="K5" s="951"/>
      <c r="L5" s="952"/>
      <c r="M5" s="952"/>
      <c r="N5" s="647" t="s">
        <v>155</v>
      </c>
      <c r="O5" s="948"/>
      <c r="P5" s="888"/>
      <c r="Q5" s="949"/>
      <c r="R5" s="647" t="s">
        <v>153</v>
      </c>
      <c r="S5" s="948"/>
      <c r="T5" s="888"/>
      <c r="U5" s="889"/>
      <c r="V5" s="951" t="s">
        <v>51</v>
      </c>
      <c r="W5" s="951"/>
      <c r="X5" s="952"/>
      <c r="Y5" s="952"/>
      <c r="Z5" s="951" t="s">
        <v>154</v>
      </c>
      <c r="AA5" s="951"/>
      <c r="AB5" s="952"/>
      <c r="AC5" s="952"/>
      <c r="AD5" s="647" t="s">
        <v>155</v>
      </c>
      <c r="AE5" s="948"/>
      <c r="AF5" s="888"/>
      <c r="AG5" s="949"/>
      <c r="AH5" s="25"/>
      <c r="AI5" s="4"/>
    </row>
    <row r="6" spans="1:35" x14ac:dyDescent="0.2">
      <c r="A6" s="4"/>
      <c r="B6" s="617"/>
      <c r="C6" s="646"/>
      <c r="D6" s="477"/>
      <c r="E6" s="478"/>
      <c r="F6" s="953"/>
      <c r="G6" s="953"/>
      <c r="H6" s="954"/>
      <c r="I6" s="954"/>
      <c r="J6" s="953"/>
      <c r="K6" s="953"/>
      <c r="L6" s="954"/>
      <c r="M6" s="954"/>
      <c r="N6" s="617"/>
      <c r="O6" s="646"/>
      <c r="P6" s="477"/>
      <c r="Q6" s="950"/>
      <c r="R6" s="617"/>
      <c r="S6" s="646"/>
      <c r="T6" s="477"/>
      <c r="U6" s="478"/>
      <c r="V6" s="953"/>
      <c r="W6" s="953"/>
      <c r="X6" s="954"/>
      <c r="Y6" s="954"/>
      <c r="Z6" s="953"/>
      <c r="AA6" s="953"/>
      <c r="AB6" s="954"/>
      <c r="AC6" s="954"/>
      <c r="AD6" s="617"/>
      <c r="AE6" s="646"/>
      <c r="AF6" s="477"/>
      <c r="AG6" s="950"/>
      <c r="AH6" s="25"/>
      <c r="AI6" s="4"/>
    </row>
    <row r="7" spans="1:35" ht="12.75" customHeight="1" x14ac:dyDescent="0.2">
      <c r="A7" s="4"/>
      <c r="B7" s="955"/>
      <c r="C7" s="956"/>
      <c r="D7" s="957"/>
      <c r="E7" s="958"/>
      <c r="F7" s="924"/>
      <c r="G7" s="924"/>
      <c r="H7" s="959"/>
      <c r="I7" s="959"/>
      <c r="J7" s="924"/>
      <c r="K7" s="924"/>
      <c r="L7" s="959"/>
      <c r="M7" s="959"/>
      <c r="N7" s="600"/>
      <c r="O7" s="960"/>
      <c r="P7" s="957"/>
      <c r="Q7" s="961"/>
      <c r="R7" s="955"/>
      <c r="S7" s="956"/>
      <c r="T7" s="957"/>
      <c r="U7" s="958"/>
      <c r="V7" s="924"/>
      <c r="W7" s="924"/>
      <c r="X7" s="959"/>
      <c r="Y7" s="959"/>
      <c r="Z7" s="924"/>
      <c r="AA7" s="924"/>
      <c r="AB7" s="959"/>
      <c r="AC7" s="959"/>
      <c r="AD7" s="600"/>
      <c r="AE7" s="960"/>
      <c r="AF7" s="957"/>
      <c r="AG7" s="961"/>
      <c r="AH7" s="25"/>
      <c r="AI7" s="4"/>
    </row>
    <row r="8" spans="1:35" ht="12.75" customHeight="1" x14ac:dyDescent="0.2">
      <c r="A8" s="4"/>
      <c r="B8" s="842" t="s">
        <v>149</v>
      </c>
      <c r="C8" s="842"/>
      <c r="D8" s="842" t="s">
        <v>150</v>
      </c>
      <c r="E8" s="842"/>
      <c r="F8" s="842" t="s">
        <v>151</v>
      </c>
      <c r="G8" s="842"/>
      <c r="H8" s="842" t="s">
        <v>152</v>
      </c>
      <c r="I8" s="842"/>
      <c r="J8" s="842" t="s">
        <v>149</v>
      </c>
      <c r="K8" s="842"/>
      <c r="L8" s="842" t="s">
        <v>150</v>
      </c>
      <c r="M8" s="842"/>
      <c r="N8" s="842" t="s">
        <v>151</v>
      </c>
      <c r="O8" s="842"/>
      <c r="P8" s="928" t="s">
        <v>152</v>
      </c>
      <c r="Q8" s="929"/>
      <c r="R8" s="842" t="s">
        <v>149</v>
      </c>
      <c r="S8" s="842"/>
      <c r="T8" s="842" t="s">
        <v>150</v>
      </c>
      <c r="U8" s="842"/>
      <c r="V8" s="842" t="s">
        <v>151</v>
      </c>
      <c r="W8" s="842"/>
      <c r="X8" s="842" t="s">
        <v>152</v>
      </c>
      <c r="Y8" s="842"/>
      <c r="Z8" s="842" t="s">
        <v>149</v>
      </c>
      <c r="AA8" s="842"/>
      <c r="AB8" s="842" t="s">
        <v>150</v>
      </c>
      <c r="AC8" s="842"/>
      <c r="AD8" s="842" t="s">
        <v>151</v>
      </c>
      <c r="AE8" s="842"/>
      <c r="AF8" s="928" t="s">
        <v>152</v>
      </c>
      <c r="AG8" s="929"/>
      <c r="AH8" s="25"/>
      <c r="AI8" s="4"/>
    </row>
    <row r="9" spans="1:35" x14ac:dyDescent="0.2">
      <c r="A9" s="4"/>
      <c r="B9" s="842"/>
      <c r="C9" s="842"/>
      <c r="D9" s="842"/>
      <c r="E9" s="842"/>
      <c r="F9" s="842"/>
      <c r="G9" s="842"/>
      <c r="H9" s="842"/>
      <c r="I9" s="842"/>
      <c r="J9" s="842"/>
      <c r="K9" s="842"/>
      <c r="L9" s="842"/>
      <c r="M9" s="842"/>
      <c r="N9" s="842"/>
      <c r="O9" s="842"/>
      <c r="P9" s="928"/>
      <c r="Q9" s="929"/>
      <c r="R9" s="842"/>
      <c r="S9" s="842"/>
      <c r="T9" s="842"/>
      <c r="U9" s="842"/>
      <c r="V9" s="842"/>
      <c r="W9" s="842"/>
      <c r="X9" s="842"/>
      <c r="Y9" s="842"/>
      <c r="Z9" s="842"/>
      <c r="AA9" s="842"/>
      <c r="AB9" s="842"/>
      <c r="AC9" s="842"/>
      <c r="AD9" s="842"/>
      <c r="AE9" s="842"/>
      <c r="AF9" s="928"/>
      <c r="AG9" s="929"/>
      <c r="AH9" s="25"/>
      <c r="AI9" s="4"/>
    </row>
    <row r="10" spans="1:35" x14ac:dyDescent="0.2">
      <c r="A10" s="4"/>
      <c r="B10" s="937"/>
      <c r="C10" s="937"/>
      <c r="D10" s="924"/>
      <c r="E10" s="924"/>
      <c r="F10" s="924"/>
      <c r="G10" s="924"/>
      <c r="H10" s="925"/>
      <c r="I10" s="926"/>
      <c r="J10" s="926"/>
      <c r="K10" s="927"/>
      <c r="L10" s="924"/>
      <c r="M10" s="924"/>
      <c r="N10" s="924"/>
      <c r="O10" s="924"/>
      <c r="P10" s="925"/>
      <c r="Q10" s="926"/>
      <c r="R10" s="937"/>
      <c r="S10" s="937"/>
      <c r="T10" s="924"/>
      <c r="U10" s="924"/>
      <c r="V10" s="924"/>
      <c r="W10" s="924"/>
      <c r="X10" s="925"/>
      <c r="Y10" s="926"/>
      <c r="Z10" s="926"/>
      <c r="AA10" s="927"/>
      <c r="AB10" s="924"/>
      <c r="AC10" s="924"/>
      <c r="AD10" s="924"/>
      <c r="AE10" s="924"/>
      <c r="AF10" s="925"/>
      <c r="AG10" s="926"/>
      <c r="AH10" s="25"/>
      <c r="AI10" s="4"/>
    </row>
    <row r="11" spans="1:35" x14ac:dyDescent="0.2">
      <c r="A11" s="4"/>
      <c r="B11" s="937"/>
      <c r="C11" s="937"/>
      <c r="D11" s="924"/>
      <c r="E11" s="924"/>
      <c r="F11" s="924"/>
      <c r="G11" s="924"/>
      <c r="H11" s="925"/>
      <c r="I11" s="926"/>
      <c r="J11" s="926"/>
      <c r="K11" s="927"/>
      <c r="L11" s="924"/>
      <c r="M11" s="924"/>
      <c r="N11" s="924"/>
      <c r="O11" s="924"/>
      <c r="P11" s="925"/>
      <c r="Q11" s="926"/>
      <c r="R11" s="937"/>
      <c r="S11" s="937"/>
      <c r="T11" s="924"/>
      <c r="U11" s="924"/>
      <c r="V11" s="924"/>
      <c r="W11" s="924"/>
      <c r="X11" s="925"/>
      <c r="Y11" s="926"/>
      <c r="Z11" s="926"/>
      <c r="AA11" s="927"/>
      <c r="AB11" s="924"/>
      <c r="AC11" s="924"/>
      <c r="AD11" s="924"/>
      <c r="AE11" s="924"/>
      <c r="AF11" s="925"/>
      <c r="AG11" s="926"/>
      <c r="AH11" s="25"/>
      <c r="AI11" s="4"/>
    </row>
    <row r="12" spans="1:35" x14ac:dyDescent="0.2">
      <c r="A12" s="4"/>
      <c r="B12" s="937"/>
      <c r="C12" s="937"/>
      <c r="D12" s="924"/>
      <c r="E12" s="924"/>
      <c r="F12" s="924"/>
      <c r="G12" s="924"/>
      <c r="H12" s="925"/>
      <c r="I12" s="926"/>
      <c r="J12" s="926"/>
      <c r="K12" s="927"/>
      <c r="L12" s="924"/>
      <c r="M12" s="924"/>
      <c r="N12" s="924"/>
      <c r="O12" s="924"/>
      <c r="P12" s="925"/>
      <c r="Q12" s="926"/>
      <c r="R12" s="937"/>
      <c r="S12" s="937"/>
      <c r="T12" s="924"/>
      <c r="U12" s="924"/>
      <c r="V12" s="924"/>
      <c r="W12" s="924"/>
      <c r="X12" s="925"/>
      <c r="Y12" s="926"/>
      <c r="Z12" s="926"/>
      <c r="AA12" s="927"/>
      <c r="AB12" s="924"/>
      <c r="AC12" s="924"/>
      <c r="AD12" s="924"/>
      <c r="AE12" s="924"/>
      <c r="AF12" s="925"/>
      <c r="AG12" s="926"/>
      <c r="AH12" s="25"/>
      <c r="AI12" s="4"/>
    </row>
    <row r="13" spans="1:35" x14ac:dyDescent="0.2">
      <c r="A13" s="4"/>
      <c r="B13" s="937"/>
      <c r="C13" s="937"/>
      <c r="D13" s="924"/>
      <c r="E13" s="924"/>
      <c r="F13" s="924"/>
      <c r="G13" s="924"/>
      <c r="H13" s="925"/>
      <c r="I13" s="926"/>
      <c r="J13" s="926"/>
      <c r="K13" s="927"/>
      <c r="L13" s="924"/>
      <c r="M13" s="924"/>
      <c r="N13" s="924"/>
      <c r="O13" s="924"/>
      <c r="P13" s="925"/>
      <c r="Q13" s="926"/>
      <c r="R13" s="937"/>
      <c r="S13" s="937"/>
      <c r="T13" s="924"/>
      <c r="U13" s="924"/>
      <c r="V13" s="924"/>
      <c r="W13" s="924"/>
      <c r="X13" s="925"/>
      <c r="Y13" s="926"/>
      <c r="Z13" s="926"/>
      <c r="AA13" s="927"/>
      <c r="AB13" s="924"/>
      <c r="AC13" s="924"/>
      <c r="AD13" s="924"/>
      <c r="AE13" s="924"/>
      <c r="AF13" s="925"/>
      <c r="AG13" s="926"/>
      <c r="AH13" s="25"/>
      <c r="AI13" s="4"/>
    </row>
    <row r="14" spans="1:35" x14ac:dyDescent="0.2">
      <c r="A14" s="4"/>
      <c r="B14" s="937"/>
      <c r="C14" s="937"/>
      <c r="D14" s="924"/>
      <c r="E14" s="924"/>
      <c r="F14" s="924"/>
      <c r="G14" s="924"/>
      <c r="H14" s="925"/>
      <c r="I14" s="926"/>
      <c r="J14" s="926"/>
      <c r="K14" s="927"/>
      <c r="L14" s="924"/>
      <c r="M14" s="924"/>
      <c r="N14" s="924"/>
      <c r="O14" s="924"/>
      <c r="P14" s="925"/>
      <c r="Q14" s="926"/>
      <c r="R14" s="937"/>
      <c r="S14" s="937"/>
      <c r="T14" s="924"/>
      <c r="U14" s="924"/>
      <c r="V14" s="924"/>
      <c r="W14" s="924"/>
      <c r="X14" s="925"/>
      <c r="Y14" s="926"/>
      <c r="Z14" s="926"/>
      <c r="AA14" s="927"/>
      <c r="AB14" s="924"/>
      <c r="AC14" s="924"/>
      <c r="AD14" s="924"/>
      <c r="AE14" s="924"/>
      <c r="AF14" s="925"/>
      <c r="AG14" s="926"/>
      <c r="AH14" s="25"/>
      <c r="AI14" s="4"/>
    </row>
    <row r="15" spans="1:35" x14ac:dyDescent="0.2">
      <c r="A15" s="4"/>
      <c r="B15" s="937"/>
      <c r="C15" s="937"/>
      <c r="D15" s="924"/>
      <c r="E15" s="924"/>
      <c r="F15" s="924"/>
      <c r="G15" s="924"/>
      <c r="H15" s="925"/>
      <c r="I15" s="926"/>
      <c r="J15" s="926"/>
      <c r="K15" s="927"/>
      <c r="L15" s="924"/>
      <c r="M15" s="924"/>
      <c r="N15" s="924"/>
      <c r="O15" s="924"/>
      <c r="P15" s="925"/>
      <c r="Q15" s="926"/>
      <c r="R15" s="937"/>
      <c r="S15" s="937"/>
      <c r="T15" s="924"/>
      <c r="U15" s="924"/>
      <c r="V15" s="924"/>
      <c r="W15" s="924"/>
      <c r="X15" s="925"/>
      <c r="Y15" s="926"/>
      <c r="Z15" s="926"/>
      <c r="AA15" s="927"/>
      <c r="AB15" s="924"/>
      <c r="AC15" s="924"/>
      <c r="AD15" s="924"/>
      <c r="AE15" s="924"/>
      <c r="AF15" s="925"/>
      <c r="AG15" s="926"/>
      <c r="AH15" s="25"/>
      <c r="AI15" s="4"/>
    </row>
    <row r="16" spans="1:35" x14ac:dyDescent="0.2">
      <c r="A16" s="4"/>
      <c r="B16" s="937"/>
      <c r="C16" s="937"/>
      <c r="D16" s="924"/>
      <c r="E16" s="924"/>
      <c r="F16" s="924"/>
      <c r="G16" s="924"/>
      <c r="H16" s="925"/>
      <c r="I16" s="926"/>
      <c r="J16" s="926"/>
      <c r="K16" s="927"/>
      <c r="L16" s="924"/>
      <c r="M16" s="924"/>
      <c r="N16" s="924"/>
      <c r="O16" s="924"/>
      <c r="P16" s="925"/>
      <c r="Q16" s="926"/>
      <c r="R16" s="937"/>
      <c r="S16" s="937"/>
      <c r="T16" s="924"/>
      <c r="U16" s="924"/>
      <c r="V16" s="924"/>
      <c r="W16" s="924"/>
      <c r="X16" s="925"/>
      <c r="Y16" s="926"/>
      <c r="Z16" s="926"/>
      <c r="AA16" s="927"/>
      <c r="AB16" s="924"/>
      <c r="AC16" s="924"/>
      <c r="AD16" s="924"/>
      <c r="AE16" s="924"/>
      <c r="AF16" s="925"/>
      <c r="AG16" s="926"/>
      <c r="AH16" s="25"/>
      <c r="AI16" s="4"/>
    </row>
    <row r="17" spans="1:35" x14ac:dyDescent="0.2">
      <c r="A17" s="4"/>
      <c r="B17" s="937"/>
      <c r="C17" s="937"/>
      <c r="D17" s="924"/>
      <c r="E17" s="924"/>
      <c r="F17" s="924"/>
      <c r="G17" s="924"/>
      <c r="H17" s="925"/>
      <c r="I17" s="926"/>
      <c r="J17" s="926"/>
      <c r="K17" s="927"/>
      <c r="L17" s="924"/>
      <c r="M17" s="924"/>
      <c r="N17" s="924"/>
      <c r="O17" s="924"/>
      <c r="P17" s="925"/>
      <c r="Q17" s="926"/>
      <c r="R17" s="937"/>
      <c r="S17" s="937"/>
      <c r="T17" s="924"/>
      <c r="U17" s="924"/>
      <c r="V17" s="924"/>
      <c r="W17" s="924"/>
      <c r="X17" s="925"/>
      <c r="Y17" s="926"/>
      <c r="Z17" s="926"/>
      <c r="AA17" s="927"/>
      <c r="AB17" s="924"/>
      <c r="AC17" s="924"/>
      <c r="AD17" s="924"/>
      <c r="AE17" s="924"/>
      <c r="AF17" s="925"/>
      <c r="AG17" s="926"/>
      <c r="AH17" s="25"/>
      <c r="AI17" s="4"/>
    </row>
    <row r="18" spans="1:35" x14ac:dyDescent="0.2">
      <c r="A18" s="4"/>
      <c r="B18" s="937"/>
      <c r="C18" s="937"/>
      <c r="D18" s="924"/>
      <c r="E18" s="924"/>
      <c r="F18" s="924"/>
      <c r="G18" s="924"/>
      <c r="H18" s="925"/>
      <c r="I18" s="926"/>
      <c r="J18" s="926"/>
      <c r="K18" s="927"/>
      <c r="L18" s="924"/>
      <c r="M18" s="924"/>
      <c r="N18" s="924"/>
      <c r="O18" s="924"/>
      <c r="P18" s="925"/>
      <c r="Q18" s="926"/>
      <c r="R18" s="937"/>
      <c r="S18" s="937"/>
      <c r="T18" s="924"/>
      <c r="U18" s="924"/>
      <c r="V18" s="924"/>
      <c r="W18" s="924"/>
      <c r="X18" s="925"/>
      <c r="Y18" s="926"/>
      <c r="Z18" s="926"/>
      <c r="AA18" s="927"/>
      <c r="AB18" s="924"/>
      <c r="AC18" s="924"/>
      <c r="AD18" s="924"/>
      <c r="AE18" s="924"/>
      <c r="AF18" s="925"/>
      <c r="AG18" s="926"/>
      <c r="AH18" s="25"/>
      <c r="AI18" s="4"/>
    </row>
    <row r="19" spans="1:35" x14ac:dyDescent="0.2">
      <c r="A19" s="4"/>
      <c r="B19" s="937"/>
      <c r="C19" s="937"/>
      <c r="D19" s="924"/>
      <c r="E19" s="924"/>
      <c r="F19" s="924"/>
      <c r="G19" s="924"/>
      <c r="H19" s="925"/>
      <c r="I19" s="926"/>
      <c r="J19" s="926"/>
      <c r="K19" s="927"/>
      <c r="L19" s="924"/>
      <c r="M19" s="924"/>
      <c r="N19" s="924"/>
      <c r="O19" s="924"/>
      <c r="P19" s="925"/>
      <c r="Q19" s="926"/>
      <c r="R19" s="937"/>
      <c r="S19" s="937"/>
      <c r="T19" s="924"/>
      <c r="U19" s="924"/>
      <c r="V19" s="924"/>
      <c r="W19" s="924"/>
      <c r="X19" s="925"/>
      <c r="Y19" s="926"/>
      <c r="Z19" s="926"/>
      <c r="AA19" s="927"/>
      <c r="AB19" s="924"/>
      <c r="AC19" s="924"/>
      <c r="AD19" s="924"/>
      <c r="AE19" s="924"/>
      <c r="AF19" s="925"/>
      <c r="AG19" s="926"/>
      <c r="AH19" s="25"/>
      <c r="AI19" s="4"/>
    </row>
    <row r="20" spans="1:35" x14ac:dyDescent="0.2">
      <c r="A20" s="4"/>
      <c r="B20" s="937"/>
      <c r="C20" s="937"/>
      <c r="D20" s="924"/>
      <c r="E20" s="924"/>
      <c r="F20" s="924"/>
      <c r="G20" s="924"/>
      <c r="H20" s="925"/>
      <c r="I20" s="926"/>
      <c r="J20" s="926"/>
      <c r="K20" s="927"/>
      <c r="L20" s="924"/>
      <c r="M20" s="924"/>
      <c r="N20" s="924"/>
      <c r="O20" s="924"/>
      <c r="P20" s="925"/>
      <c r="Q20" s="926"/>
      <c r="R20" s="937"/>
      <c r="S20" s="937"/>
      <c r="T20" s="924"/>
      <c r="U20" s="924"/>
      <c r="V20" s="924"/>
      <c r="W20" s="924"/>
      <c r="X20" s="925"/>
      <c r="Y20" s="926"/>
      <c r="Z20" s="926"/>
      <c r="AA20" s="927"/>
      <c r="AB20" s="924"/>
      <c r="AC20" s="924"/>
      <c r="AD20" s="924"/>
      <c r="AE20" s="924"/>
      <c r="AF20" s="925"/>
      <c r="AG20" s="926"/>
      <c r="AH20" s="25"/>
      <c r="AI20" s="4"/>
    </row>
    <row r="21" spans="1:35" x14ac:dyDescent="0.2">
      <c r="A21" s="4"/>
      <c r="B21" s="937"/>
      <c r="C21" s="937"/>
      <c r="D21" s="924"/>
      <c r="E21" s="924"/>
      <c r="F21" s="924"/>
      <c r="G21" s="924"/>
      <c r="H21" s="925"/>
      <c r="I21" s="926"/>
      <c r="J21" s="926"/>
      <c r="K21" s="927"/>
      <c r="L21" s="924"/>
      <c r="M21" s="924"/>
      <c r="N21" s="924"/>
      <c r="O21" s="924"/>
      <c r="P21" s="925"/>
      <c r="Q21" s="926"/>
      <c r="R21" s="937"/>
      <c r="S21" s="937"/>
      <c r="T21" s="924"/>
      <c r="U21" s="924"/>
      <c r="V21" s="924"/>
      <c r="W21" s="924"/>
      <c r="X21" s="925"/>
      <c r="Y21" s="926"/>
      <c r="Z21" s="926"/>
      <c r="AA21" s="927"/>
      <c r="AB21" s="924"/>
      <c r="AC21" s="924"/>
      <c r="AD21" s="924"/>
      <c r="AE21" s="924"/>
      <c r="AF21" s="925"/>
      <c r="AG21" s="926"/>
      <c r="AH21" s="25"/>
      <c r="AI21" s="4"/>
    </row>
    <row r="22" spans="1:35" x14ac:dyDescent="0.2">
      <c r="A22" s="4"/>
      <c r="B22" s="937"/>
      <c r="C22" s="937"/>
      <c r="D22" s="924"/>
      <c r="E22" s="924"/>
      <c r="F22" s="924"/>
      <c r="G22" s="924"/>
      <c r="H22" s="925"/>
      <c r="I22" s="926"/>
      <c r="J22" s="926"/>
      <c r="K22" s="927"/>
      <c r="L22" s="924"/>
      <c r="M22" s="924"/>
      <c r="N22" s="924"/>
      <c r="O22" s="924"/>
      <c r="P22" s="925"/>
      <c r="Q22" s="926"/>
      <c r="R22" s="937"/>
      <c r="S22" s="937"/>
      <c r="T22" s="924"/>
      <c r="U22" s="924"/>
      <c r="V22" s="924"/>
      <c r="W22" s="924"/>
      <c r="X22" s="925"/>
      <c r="Y22" s="926"/>
      <c r="Z22" s="926"/>
      <c r="AA22" s="927"/>
      <c r="AB22" s="924"/>
      <c r="AC22" s="924"/>
      <c r="AD22" s="924"/>
      <c r="AE22" s="924"/>
      <c r="AF22" s="925"/>
      <c r="AG22" s="926"/>
      <c r="AH22" s="25"/>
      <c r="AI22" s="4"/>
    </row>
    <row r="23" spans="1:35" x14ac:dyDescent="0.2">
      <c r="A23" s="4"/>
      <c r="B23" s="937"/>
      <c r="C23" s="937"/>
      <c r="D23" s="924"/>
      <c r="E23" s="924"/>
      <c r="F23" s="924"/>
      <c r="G23" s="924"/>
      <c r="H23" s="925"/>
      <c r="I23" s="926"/>
      <c r="J23" s="926"/>
      <c r="K23" s="927"/>
      <c r="L23" s="924"/>
      <c r="M23" s="924"/>
      <c r="N23" s="924"/>
      <c r="O23" s="924"/>
      <c r="P23" s="925"/>
      <c r="Q23" s="926"/>
      <c r="R23" s="937"/>
      <c r="S23" s="937"/>
      <c r="T23" s="924"/>
      <c r="U23" s="924"/>
      <c r="V23" s="924"/>
      <c r="W23" s="924"/>
      <c r="X23" s="925"/>
      <c r="Y23" s="926"/>
      <c r="Z23" s="926"/>
      <c r="AA23" s="927"/>
      <c r="AB23" s="924"/>
      <c r="AC23" s="924"/>
      <c r="AD23" s="924"/>
      <c r="AE23" s="924"/>
      <c r="AF23" s="925"/>
      <c r="AG23" s="926"/>
      <c r="AH23" s="25"/>
      <c r="AI23" s="4"/>
    </row>
    <row r="24" spans="1:35" x14ac:dyDescent="0.2">
      <c r="A24" s="4"/>
      <c r="B24" s="937"/>
      <c r="C24" s="937"/>
      <c r="D24" s="924"/>
      <c r="E24" s="924"/>
      <c r="F24" s="924"/>
      <c r="G24" s="924"/>
      <c r="H24" s="925"/>
      <c r="I24" s="926"/>
      <c r="J24" s="926"/>
      <c r="K24" s="927"/>
      <c r="L24" s="924"/>
      <c r="M24" s="924"/>
      <c r="N24" s="924"/>
      <c r="O24" s="924"/>
      <c r="P24" s="925"/>
      <c r="Q24" s="926"/>
      <c r="R24" s="937"/>
      <c r="S24" s="937"/>
      <c r="T24" s="924"/>
      <c r="U24" s="924"/>
      <c r="V24" s="924"/>
      <c r="W24" s="924"/>
      <c r="X24" s="925"/>
      <c r="Y24" s="926"/>
      <c r="Z24" s="926"/>
      <c r="AA24" s="927"/>
      <c r="AB24" s="924"/>
      <c r="AC24" s="924"/>
      <c r="AD24" s="924"/>
      <c r="AE24" s="924"/>
      <c r="AF24" s="925"/>
      <c r="AG24" s="926"/>
      <c r="AH24" s="25"/>
      <c r="AI24" s="4"/>
    </row>
    <row r="25" spans="1:35" x14ac:dyDescent="0.2">
      <c r="A25" s="4"/>
      <c r="B25" s="937"/>
      <c r="C25" s="937"/>
      <c r="D25" s="924"/>
      <c r="E25" s="924"/>
      <c r="F25" s="924"/>
      <c r="G25" s="924"/>
      <c r="H25" s="925"/>
      <c r="I25" s="926"/>
      <c r="J25" s="926"/>
      <c r="K25" s="927"/>
      <c r="L25" s="924"/>
      <c r="M25" s="924"/>
      <c r="N25" s="924"/>
      <c r="O25" s="924"/>
      <c r="P25" s="925"/>
      <c r="Q25" s="926"/>
      <c r="R25" s="937"/>
      <c r="S25" s="937"/>
      <c r="T25" s="924"/>
      <c r="U25" s="924"/>
      <c r="V25" s="924"/>
      <c r="W25" s="924"/>
      <c r="X25" s="925"/>
      <c r="Y25" s="926"/>
      <c r="Z25" s="926"/>
      <c r="AA25" s="927"/>
      <c r="AB25" s="924"/>
      <c r="AC25" s="924"/>
      <c r="AD25" s="924"/>
      <c r="AE25" s="924"/>
      <c r="AF25" s="925"/>
      <c r="AG25" s="926"/>
      <c r="AH25" s="25"/>
      <c r="AI25" s="4"/>
    </row>
    <row r="26" spans="1:35" x14ac:dyDescent="0.2">
      <c r="A26" s="4"/>
      <c r="B26" s="938" t="s">
        <v>25</v>
      </c>
      <c r="C26" s="938"/>
      <c r="D26" s="93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25"/>
      <c r="AI26" s="4"/>
    </row>
    <row r="27" spans="1:35" x14ac:dyDescent="0.2">
      <c r="A27" s="171"/>
      <c r="B27" s="936" t="s">
        <v>528</v>
      </c>
      <c r="C27" s="655"/>
      <c r="D27" s="655"/>
      <c r="E27" s="655"/>
      <c r="F27" s="655"/>
      <c r="G27" s="65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74" t="str">
        <f>IF('Form XXI'!B28&lt;&gt;"",'Form XXI'!B28,"")</f>
        <v>A</v>
      </c>
      <c r="C28" s="975"/>
      <c r="D28" s="931" t="s">
        <v>575</v>
      </c>
      <c r="E28" s="932"/>
      <c r="F28" s="932"/>
      <c r="G28" s="933"/>
      <c r="H28" s="974" t="str">
        <f>IF('Form XXI'!H28&lt;&gt;"",'Form XXI'!H28,"")</f>
        <v>B</v>
      </c>
      <c r="I28" s="975"/>
      <c r="J28" s="932" t="s">
        <v>576</v>
      </c>
      <c r="K28" s="932"/>
      <c r="L28" s="932"/>
      <c r="M28" s="932"/>
      <c r="N28" s="974" t="str">
        <f>IF('Form XXI'!N28&lt;&gt;"",'Form XXI'!N28,"")</f>
        <v>C</v>
      </c>
      <c r="O28" s="975"/>
      <c r="P28" s="932" t="s">
        <v>577</v>
      </c>
      <c r="Q28" s="932"/>
      <c r="R28" s="932"/>
      <c r="S28" s="932"/>
      <c r="T28" s="974" t="str">
        <f>IF('Form XXI'!T28&lt;&gt;"",'Form XXI'!T28,"")</f>
        <v>D</v>
      </c>
      <c r="U28" s="975"/>
      <c r="V28" s="931" t="s">
        <v>578</v>
      </c>
      <c r="W28" s="932"/>
      <c r="X28" s="932"/>
      <c r="Y28" s="932"/>
      <c r="Z28" s="974" t="str">
        <f>IF('Form XXI'!Z28&lt;&gt;"",'Form XXI'!Z28,"")</f>
        <v>E</v>
      </c>
      <c r="AA28" s="975"/>
      <c r="AB28" s="931" t="s">
        <v>579</v>
      </c>
      <c r="AC28" s="932"/>
      <c r="AD28" s="932"/>
      <c r="AE28" s="933"/>
      <c r="AF28" s="604"/>
      <c r="AG28" s="604"/>
      <c r="AH28" s="25"/>
      <c r="AI28" s="4"/>
    </row>
    <row r="29" spans="1:35" x14ac:dyDescent="0.2">
      <c r="A29" s="4"/>
      <c r="B29" s="976"/>
      <c r="C29" s="977"/>
      <c r="D29" s="934"/>
      <c r="E29" s="934"/>
      <c r="F29" s="934"/>
      <c r="G29" s="935"/>
      <c r="H29" s="976"/>
      <c r="I29" s="977"/>
      <c r="J29" s="934"/>
      <c r="K29" s="934"/>
      <c r="L29" s="934"/>
      <c r="M29" s="934"/>
      <c r="N29" s="976"/>
      <c r="O29" s="977"/>
      <c r="P29" s="934"/>
      <c r="Q29" s="934"/>
      <c r="R29" s="934"/>
      <c r="S29" s="934"/>
      <c r="T29" s="976"/>
      <c r="U29" s="977"/>
      <c r="V29" s="934"/>
      <c r="W29" s="934"/>
      <c r="X29" s="934"/>
      <c r="Y29" s="934"/>
      <c r="Z29" s="976"/>
      <c r="AA29" s="977"/>
      <c r="AB29" s="934"/>
      <c r="AC29" s="934"/>
      <c r="AD29" s="934"/>
      <c r="AE29" s="935"/>
      <c r="AF29" s="604"/>
      <c r="AG29" s="604"/>
      <c r="AH29" s="25"/>
      <c r="AI29" s="4"/>
    </row>
    <row r="30" spans="1:35" x14ac:dyDescent="0.2">
      <c r="A30" s="4"/>
      <c r="B30" s="962" t="s">
        <v>109</v>
      </c>
      <c r="C30" s="962"/>
      <c r="D30" s="963"/>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4"/>
    </row>
    <row r="31" spans="1:35" x14ac:dyDescent="0.2">
      <c r="A31" s="4"/>
      <c r="B31" s="964"/>
      <c r="C31" s="965"/>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7"/>
      <c r="AI31" s="4"/>
    </row>
    <row r="32" spans="1:35" x14ac:dyDescent="0.2">
      <c r="A32" s="4"/>
      <c r="B32" s="968"/>
      <c r="C32" s="969"/>
      <c r="D32" s="969"/>
      <c r="E32" s="969"/>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70"/>
      <c r="AI32" s="4"/>
    </row>
    <row r="33" spans="1:35" x14ac:dyDescent="0.2">
      <c r="A33" s="4"/>
      <c r="B33" s="968"/>
      <c r="C33" s="969"/>
      <c r="D33" s="969"/>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70"/>
      <c r="AI33" s="4"/>
    </row>
    <row r="34" spans="1:35" ht="12.75" customHeight="1" x14ac:dyDescent="0.2">
      <c r="A34" s="171"/>
      <c r="B34" s="968"/>
      <c r="C34" s="969"/>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70"/>
      <c r="AI34" s="15"/>
    </row>
    <row r="35" spans="1:35" x14ac:dyDescent="0.2">
      <c r="A35" s="2"/>
      <c r="B35" s="971"/>
      <c r="C35" s="972"/>
      <c r="D35" s="972"/>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selectLockedCells="1"/>
  <mergeCells count="333">
    <mergeCell ref="B8:C9"/>
    <mergeCell ref="F7:I7"/>
    <mergeCell ref="J7:M7"/>
    <mergeCell ref="N7:Q7"/>
    <mergeCell ref="D4:Q4"/>
    <mergeCell ref="T4:AG4"/>
    <mergeCell ref="B5:E6"/>
    <mergeCell ref="F5:I6"/>
    <mergeCell ref="J5:M6"/>
    <mergeCell ref="N5:Q6"/>
    <mergeCell ref="V5:Y6"/>
    <mergeCell ref="Z5:AC6"/>
    <mergeCell ref="AD5:AG6"/>
    <mergeCell ref="B4:C4"/>
    <mergeCell ref="B7:E7"/>
    <mergeCell ref="D8:E9"/>
    <mergeCell ref="R4:S4"/>
    <mergeCell ref="R7:U7"/>
    <mergeCell ref="X8:Y9"/>
    <mergeCell ref="V8:W9"/>
    <mergeCell ref="F8:G9"/>
    <mergeCell ref="H8:I9"/>
    <mergeCell ref="N8:O9"/>
    <mergeCell ref="R8:S9"/>
    <mergeCell ref="B10:C10"/>
    <mergeCell ref="B11:C11"/>
    <mergeCell ref="B12:C12"/>
    <mergeCell ref="B26:C26"/>
    <mergeCell ref="D10:E10"/>
    <mergeCell ref="D11:E11"/>
    <mergeCell ref="D12:E12"/>
    <mergeCell ref="B13:C13"/>
    <mergeCell ref="B14:C14"/>
    <mergeCell ref="B21:C21"/>
    <mergeCell ref="B22:C22"/>
    <mergeCell ref="B23:C23"/>
    <mergeCell ref="B16:C16"/>
    <mergeCell ref="B15:C15"/>
    <mergeCell ref="D19:E19"/>
    <mergeCell ref="B20:C20"/>
    <mergeCell ref="D15:E15"/>
    <mergeCell ref="D16:E16"/>
    <mergeCell ref="D17:E17"/>
    <mergeCell ref="D18:E18"/>
    <mergeCell ref="B17:C17"/>
    <mergeCell ref="B18:C18"/>
    <mergeCell ref="B19:C19"/>
    <mergeCell ref="D25:E25"/>
    <mergeCell ref="D26:E26"/>
    <mergeCell ref="D20:E20"/>
    <mergeCell ref="F24:G24"/>
    <mergeCell ref="H24:I24"/>
    <mergeCell ref="F25:G25"/>
    <mergeCell ref="H25:I25"/>
    <mergeCell ref="B27:G27"/>
    <mergeCell ref="B28:C29"/>
    <mergeCell ref="D28:G29"/>
    <mergeCell ref="F26:G26"/>
    <mergeCell ref="D21:E21"/>
    <mergeCell ref="D22:E22"/>
    <mergeCell ref="D23:E23"/>
    <mergeCell ref="D24:E24"/>
    <mergeCell ref="B24:C24"/>
    <mergeCell ref="B25:C25"/>
    <mergeCell ref="D13:E13"/>
    <mergeCell ref="D14:E14"/>
    <mergeCell ref="F21:G21"/>
    <mergeCell ref="F23:G23"/>
    <mergeCell ref="F10:G10"/>
    <mergeCell ref="F22:G22"/>
    <mergeCell ref="F19:G19"/>
    <mergeCell ref="F20:G20"/>
    <mergeCell ref="F18:G18"/>
    <mergeCell ref="F17:G17"/>
    <mergeCell ref="F15:G15"/>
    <mergeCell ref="F16:G16"/>
    <mergeCell ref="F13:G13"/>
    <mergeCell ref="F14:G14"/>
    <mergeCell ref="F12:G12"/>
    <mergeCell ref="H12:I12"/>
    <mergeCell ref="F11:G11"/>
    <mergeCell ref="H28:I29"/>
    <mergeCell ref="J8:K9"/>
    <mergeCell ref="L8:M9"/>
    <mergeCell ref="J11:K11"/>
    <mergeCell ref="H26:I26"/>
    <mergeCell ref="J22:K22"/>
    <mergeCell ref="H21:I21"/>
    <mergeCell ref="H22:I22"/>
    <mergeCell ref="H23:I23"/>
    <mergeCell ref="H10:I10"/>
    <mergeCell ref="J24:K24"/>
    <mergeCell ref="J23:K23"/>
    <mergeCell ref="J21:K21"/>
    <mergeCell ref="J10:K10"/>
    <mergeCell ref="H11:I11"/>
    <mergeCell ref="L11:M11"/>
    <mergeCell ref="J12:K12"/>
    <mergeCell ref="H13:I13"/>
    <mergeCell ref="J13:K13"/>
    <mergeCell ref="L13:M13"/>
    <mergeCell ref="H20:I20"/>
    <mergeCell ref="H18:I18"/>
    <mergeCell ref="J20:K20"/>
    <mergeCell ref="L20:M20"/>
    <mergeCell ref="H19:I19"/>
    <mergeCell ref="L17:M17"/>
    <mergeCell ref="H14:I14"/>
    <mergeCell ref="N15:O15"/>
    <mergeCell ref="N13:O13"/>
    <mergeCell ref="J15:K15"/>
    <mergeCell ref="H17:I17"/>
    <mergeCell ref="J14:K14"/>
    <mergeCell ref="L14:M14"/>
    <mergeCell ref="N14:O14"/>
    <mergeCell ref="J19:K19"/>
    <mergeCell ref="J18:K18"/>
    <mergeCell ref="J17:K17"/>
    <mergeCell ref="J16:K16"/>
    <mergeCell ref="L16:M16"/>
    <mergeCell ref="H15:I15"/>
    <mergeCell ref="H16:I16"/>
    <mergeCell ref="L15:M15"/>
    <mergeCell ref="R5:U6"/>
    <mergeCell ref="P17:Q17"/>
    <mergeCell ref="L22:M22"/>
    <mergeCell ref="N22:O22"/>
    <mergeCell ref="P22:Q22"/>
    <mergeCell ref="P11:Q11"/>
    <mergeCell ref="L12:M12"/>
    <mergeCell ref="N12:O12"/>
    <mergeCell ref="P12:Q12"/>
    <mergeCell ref="P8:Q9"/>
    <mergeCell ref="L10:M10"/>
    <mergeCell ref="N10:O10"/>
    <mergeCell ref="P10:Q10"/>
    <mergeCell ref="N11:O11"/>
    <mergeCell ref="N20:O20"/>
    <mergeCell ref="P20:Q20"/>
    <mergeCell ref="R13:S13"/>
    <mergeCell ref="T13:U13"/>
    <mergeCell ref="N17:O17"/>
    <mergeCell ref="T8:U9"/>
    <mergeCell ref="T17:U17"/>
    <mergeCell ref="P14:Q14"/>
    <mergeCell ref="L24:M24"/>
    <mergeCell ref="N24:O24"/>
    <mergeCell ref="P24:Q24"/>
    <mergeCell ref="L23:M23"/>
    <mergeCell ref="N23:O23"/>
    <mergeCell ref="P23:Q23"/>
    <mergeCell ref="N16:O16"/>
    <mergeCell ref="P16:Q16"/>
    <mergeCell ref="P21:Q21"/>
    <mergeCell ref="L21:M21"/>
    <mergeCell ref="N21:O21"/>
    <mergeCell ref="L19:M19"/>
    <mergeCell ref="N19:O19"/>
    <mergeCell ref="P19:Q19"/>
    <mergeCell ref="L18:M18"/>
    <mergeCell ref="P18:Q18"/>
    <mergeCell ref="N18:O18"/>
    <mergeCell ref="X10:Y10"/>
    <mergeCell ref="R11:S11"/>
    <mergeCell ref="T11:U11"/>
    <mergeCell ref="V11:W11"/>
    <mergeCell ref="X11:Y11"/>
    <mergeCell ref="V12:W12"/>
    <mergeCell ref="X12:Y12"/>
    <mergeCell ref="P15:Q15"/>
    <mergeCell ref="R14:S14"/>
    <mergeCell ref="T14:U14"/>
    <mergeCell ref="V14:W14"/>
    <mergeCell ref="X14:Y14"/>
    <mergeCell ref="R15:S15"/>
    <mergeCell ref="T15:U15"/>
    <mergeCell ref="V15:W15"/>
    <mergeCell ref="X15:Y15"/>
    <mergeCell ref="R10:S10"/>
    <mergeCell ref="T10:U10"/>
    <mergeCell ref="R12:S12"/>
    <mergeCell ref="P13:Q13"/>
    <mergeCell ref="T12:U12"/>
    <mergeCell ref="V17:W17"/>
    <mergeCell ref="X17:Y17"/>
    <mergeCell ref="R16:S16"/>
    <mergeCell ref="T16:U16"/>
    <mergeCell ref="V16:W16"/>
    <mergeCell ref="X16:Y16"/>
    <mergeCell ref="R21:S21"/>
    <mergeCell ref="T21:U21"/>
    <mergeCell ref="V21:W21"/>
    <mergeCell ref="X21:Y21"/>
    <mergeCell ref="R18:S18"/>
    <mergeCell ref="T18:U18"/>
    <mergeCell ref="V18:W18"/>
    <mergeCell ref="X18:Y18"/>
    <mergeCell ref="R20:S20"/>
    <mergeCell ref="T20:U20"/>
    <mergeCell ref="V20:W20"/>
    <mergeCell ref="X20:Y20"/>
    <mergeCell ref="R19:S19"/>
    <mergeCell ref="T19:U19"/>
    <mergeCell ref="V19:W19"/>
    <mergeCell ref="X19:Y19"/>
    <mergeCell ref="R17:S17"/>
    <mergeCell ref="V24:W24"/>
    <mergeCell ref="X24:Y24"/>
    <mergeCell ref="V22:W22"/>
    <mergeCell ref="T26:U26"/>
    <mergeCell ref="V26:W26"/>
    <mergeCell ref="X26:Y26"/>
    <mergeCell ref="R25:S25"/>
    <mergeCell ref="T25:U25"/>
    <mergeCell ref="V25:W25"/>
    <mergeCell ref="X25:Y25"/>
    <mergeCell ref="R23:S23"/>
    <mergeCell ref="T23:U23"/>
    <mergeCell ref="V23:W23"/>
    <mergeCell ref="X23:Y23"/>
    <mergeCell ref="R22:S22"/>
    <mergeCell ref="T22:U22"/>
    <mergeCell ref="X22:Y22"/>
    <mergeCell ref="R24:S24"/>
    <mergeCell ref="T24:U24"/>
    <mergeCell ref="Z15:AA15"/>
    <mergeCell ref="AB15:AC15"/>
    <mergeCell ref="AD15:AE15"/>
    <mergeCell ref="AF15:AG15"/>
    <mergeCell ref="Z14:AA14"/>
    <mergeCell ref="AB14:AC14"/>
    <mergeCell ref="V7:Y7"/>
    <mergeCell ref="Z12:AA12"/>
    <mergeCell ref="AB12:AC12"/>
    <mergeCell ref="Z7:AC7"/>
    <mergeCell ref="AD12:AE12"/>
    <mergeCell ref="AF12:AG12"/>
    <mergeCell ref="AD10:AE10"/>
    <mergeCell ref="AF10:AG10"/>
    <mergeCell ref="Z11:AA11"/>
    <mergeCell ref="AB11:AC11"/>
    <mergeCell ref="AD7:AG7"/>
    <mergeCell ref="Z8:AA9"/>
    <mergeCell ref="AB8:AC9"/>
    <mergeCell ref="AD8:AE9"/>
    <mergeCell ref="AF8:AG9"/>
    <mergeCell ref="V13:W13"/>
    <mergeCell ref="X13:Y13"/>
    <mergeCell ref="V10:W10"/>
    <mergeCell ref="AD14:AE14"/>
    <mergeCell ref="AF14:AG14"/>
    <mergeCell ref="Z13:AA13"/>
    <mergeCell ref="AB13:AC13"/>
    <mergeCell ref="AD13:AE13"/>
    <mergeCell ref="AF13:AG13"/>
    <mergeCell ref="AD11:AE11"/>
    <mergeCell ref="AF11:AG11"/>
    <mergeCell ref="Z10:AA10"/>
    <mergeCell ref="AB10:AC10"/>
    <mergeCell ref="AD17:AE17"/>
    <mergeCell ref="AF17:AG17"/>
    <mergeCell ref="Z16:AA16"/>
    <mergeCell ref="AB16:AC16"/>
    <mergeCell ref="AD16:AE16"/>
    <mergeCell ref="AF16:AG16"/>
    <mergeCell ref="Z18:AA18"/>
    <mergeCell ref="AB18:AC18"/>
    <mergeCell ref="AD18:AE18"/>
    <mergeCell ref="AF18:AG18"/>
    <mergeCell ref="Z17:AA17"/>
    <mergeCell ref="AB17:AC17"/>
    <mergeCell ref="AD23:AE23"/>
    <mergeCell ref="AF23:AG23"/>
    <mergeCell ref="Z24:AA24"/>
    <mergeCell ref="AB24:AC24"/>
    <mergeCell ref="AD24:AE24"/>
    <mergeCell ref="AF22:AG22"/>
    <mergeCell ref="Z19:AA19"/>
    <mergeCell ref="AB19:AC19"/>
    <mergeCell ref="AD19:AE19"/>
    <mergeCell ref="AF19:AG19"/>
    <mergeCell ref="Z20:AA20"/>
    <mergeCell ref="AB20:AC20"/>
    <mergeCell ref="AF24:AG24"/>
    <mergeCell ref="Z23:AA23"/>
    <mergeCell ref="AB23:AC23"/>
    <mergeCell ref="Z21:AA21"/>
    <mergeCell ref="AB21:AC21"/>
    <mergeCell ref="AD21:AE21"/>
    <mergeCell ref="AF21:AG21"/>
    <mergeCell ref="Z22:AA22"/>
    <mergeCell ref="AB22:AC22"/>
    <mergeCell ref="AD22:AE22"/>
    <mergeCell ref="AD20:AE20"/>
    <mergeCell ref="AF20:AG20"/>
    <mergeCell ref="Z26:AA26"/>
    <mergeCell ref="AB26:AC26"/>
    <mergeCell ref="AD26:AE26"/>
    <mergeCell ref="AF26:AG26"/>
    <mergeCell ref="J28:M29"/>
    <mergeCell ref="N28:O29"/>
    <mergeCell ref="P28:S29"/>
    <mergeCell ref="J26:K26"/>
    <mergeCell ref="J25:K25"/>
    <mergeCell ref="L26:M26"/>
    <mergeCell ref="N26:O26"/>
    <mergeCell ref="P26:Q26"/>
    <mergeCell ref="L25:M25"/>
    <mergeCell ref="N25:O25"/>
    <mergeCell ref="Q36:S36"/>
    <mergeCell ref="T36:U36"/>
    <mergeCell ref="V36:Y36"/>
    <mergeCell ref="Z36:AA36"/>
    <mergeCell ref="Z25:AA25"/>
    <mergeCell ref="AB25:AC25"/>
    <mergeCell ref="AB28:AE29"/>
    <mergeCell ref="T28:U29"/>
    <mergeCell ref="V28:Y29"/>
    <mergeCell ref="R26:S26"/>
    <mergeCell ref="AD25:AE25"/>
    <mergeCell ref="P25:Q25"/>
    <mergeCell ref="B31:AH35"/>
    <mergeCell ref="B30:AH30"/>
    <mergeCell ref="AF25:AG25"/>
    <mergeCell ref="AD36:AH36"/>
    <mergeCell ref="A36:C36"/>
    <mergeCell ref="D36:G36"/>
    <mergeCell ref="M36:P36"/>
    <mergeCell ref="AB36:AC36"/>
    <mergeCell ref="H36:L36"/>
    <mergeCell ref="AF28:AG28"/>
    <mergeCell ref="Z28:AA29"/>
    <mergeCell ref="AF29:AG29"/>
  </mergeCells>
  <phoneticPr fontId="5" type="noConversion"/>
  <conditionalFormatting sqref="D36:G36 M36:P36">
    <cfRule type="cellIs" dxfId="96" priority="1" stopIfTrue="1" operator="equal">
      <formula>0</formula>
    </cfRule>
  </conditionalFormatting>
  <hyperlinks>
    <hyperlink ref="AI36" location="'Form II(a)'!AC26" display="i" xr:uid="{00000000-0004-0000-3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XXI(a)</oddFooter>
  </headerFooter>
  <legacyDrawing r:id="rId2"/>
  <legacyDrawingHF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9">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697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3" t="s">
        <v>345</v>
      </c>
      <c r="C4" s="944"/>
      <c r="D4" s="945"/>
      <c r="E4" s="946"/>
      <c r="F4" s="946"/>
      <c r="G4" s="946"/>
      <c r="H4" s="946"/>
      <c r="I4" s="946"/>
      <c r="J4" s="420"/>
      <c r="K4" s="420"/>
      <c r="L4" s="420"/>
      <c r="M4" s="420"/>
      <c r="N4" s="420"/>
      <c r="O4" s="420"/>
      <c r="P4" s="420"/>
      <c r="Q4" s="947"/>
      <c r="R4" s="943" t="s">
        <v>345</v>
      </c>
      <c r="S4" s="944"/>
      <c r="T4" s="945"/>
      <c r="U4" s="946"/>
      <c r="V4" s="946"/>
      <c r="W4" s="946"/>
      <c r="X4" s="946"/>
      <c r="Y4" s="946"/>
      <c r="Z4" s="420"/>
      <c r="AA4" s="420"/>
      <c r="AB4" s="420"/>
      <c r="AC4" s="420"/>
      <c r="AD4" s="420"/>
      <c r="AE4" s="420"/>
      <c r="AF4" s="420"/>
      <c r="AG4" s="947"/>
      <c r="AH4" s="25"/>
      <c r="AI4" s="4"/>
    </row>
    <row r="5" spans="1:35" ht="12.75" customHeight="1" x14ac:dyDescent="0.2">
      <c r="A5" s="4"/>
      <c r="B5" s="647" t="s">
        <v>153</v>
      </c>
      <c r="C5" s="948"/>
      <c r="D5" s="888"/>
      <c r="E5" s="889"/>
      <c r="F5" s="951" t="s">
        <v>51</v>
      </c>
      <c r="G5" s="951"/>
      <c r="H5" s="952"/>
      <c r="I5" s="952"/>
      <c r="J5" s="951" t="s">
        <v>154</v>
      </c>
      <c r="K5" s="951"/>
      <c r="L5" s="952"/>
      <c r="M5" s="952"/>
      <c r="N5" s="647" t="s">
        <v>155</v>
      </c>
      <c r="O5" s="948"/>
      <c r="P5" s="888"/>
      <c r="Q5" s="949"/>
      <c r="R5" s="647" t="s">
        <v>153</v>
      </c>
      <c r="S5" s="948"/>
      <c r="T5" s="888"/>
      <c r="U5" s="889"/>
      <c r="V5" s="951" t="s">
        <v>51</v>
      </c>
      <c r="W5" s="951"/>
      <c r="X5" s="952"/>
      <c r="Y5" s="952"/>
      <c r="Z5" s="951" t="s">
        <v>154</v>
      </c>
      <c r="AA5" s="951"/>
      <c r="AB5" s="952"/>
      <c r="AC5" s="952"/>
      <c r="AD5" s="647" t="s">
        <v>155</v>
      </c>
      <c r="AE5" s="948"/>
      <c r="AF5" s="888"/>
      <c r="AG5" s="949"/>
      <c r="AH5" s="25"/>
      <c r="AI5" s="4"/>
    </row>
    <row r="6" spans="1:35" x14ac:dyDescent="0.2">
      <c r="A6" s="4"/>
      <c r="B6" s="617"/>
      <c r="C6" s="646"/>
      <c r="D6" s="477"/>
      <c r="E6" s="478"/>
      <c r="F6" s="953"/>
      <c r="G6" s="953"/>
      <c r="H6" s="954"/>
      <c r="I6" s="954"/>
      <c r="J6" s="953"/>
      <c r="K6" s="953"/>
      <c r="L6" s="954"/>
      <c r="M6" s="954"/>
      <c r="N6" s="617"/>
      <c r="O6" s="646"/>
      <c r="P6" s="477"/>
      <c r="Q6" s="950"/>
      <c r="R6" s="617"/>
      <c r="S6" s="646"/>
      <c r="T6" s="477"/>
      <c r="U6" s="478"/>
      <c r="V6" s="953"/>
      <c r="W6" s="953"/>
      <c r="X6" s="954"/>
      <c r="Y6" s="954"/>
      <c r="Z6" s="953"/>
      <c r="AA6" s="953"/>
      <c r="AB6" s="954"/>
      <c r="AC6" s="954"/>
      <c r="AD6" s="617"/>
      <c r="AE6" s="646"/>
      <c r="AF6" s="477"/>
      <c r="AG6" s="950"/>
      <c r="AH6" s="25"/>
      <c r="AI6" s="4"/>
    </row>
    <row r="7" spans="1:35" ht="12.75" customHeight="1" x14ac:dyDescent="0.2">
      <c r="A7" s="4"/>
      <c r="B7" s="955"/>
      <c r="C7" s="956"/>
      <c r="D7" s="957"/>
      <c r="E7" s="958"/>
      <c r="F7" s="924"/>
      <c r="G7" s="924"/>
      <c r="H7" s="959"/>
      <c r="I7" s="959"/>
      <c r="J7" s="924"/>
      <c r="K7" s="924"/>
      <c r="L7" s="959"/>
      <c r="M7" s="959"/>
      <c r="N7" s="600"/>
      <c r="O7" s="960"/>
      <c r="P7" s="957"/>
      <c r="Q7" s="961"/>
      <c r="R7" s="955"/>
      <c r="S7" s="956"/>
      <c r="T7" s="957"/>
      <c r="U7" s="958"/>
      <c r="V7" s="924"/>
      <c r="W7" s="924"/>
      <c r="X7" s="959"/>
      <c r="Y7" s="959"/>
      <c r="Z7" s="924"/>
      <c r="AA7" s="924"/>
      <c r="AB7" s="959"/>
      <c r="AC7" s="959"/>
      <c r="AD7" s="600"/>
      <c r="AE7" s="960"/>
      <c r="AF7" s="957"/>
      <c r="AG7" s="961"/>
      <c r="AH7" s="25"/>
      <c r="AI7" s="4"/>
    </row>
    <row r="8" spans="1:35" ht="12.75" customHeight="1" x14ac:dyDescent="0.2">
      <c r="A8" s="4"/>
      <c r="B8" s="842" t="s">
        <v>149</v>
      </c>
      <c r="C8" s="842"/>
      <c r="D8" s="842" t="s">
        <v>150</v>
      </c>
      <c r="E8" s="842"/>
      <c r="F8" s="842" t="s">
        <v>151</v>
      </c>
      <c r="G8" s="842"/>
      <c r="H8" s="842" t="s">
        <v>152</v>
      </c>
      <c r="I8" s="842"/>
      <c r="J8" s="842" t="s">
        <v>149</v>
      </c>
      <c r="K8" s="842"/>
      <c r="L8" s="842" t="s">
        <v>150</v>
      </c>
      <c r="M8" s="842"/>
      <c r="N8" s="842" t="s">
        <v>151</v>
      </c>
      <c r="O8" s="842"/>
      <c r="P8" s="928" t="s">
        <v>152</v>
      </c>
      <c r="Q8" s="929"/>
      <c r="R8" s="842" t="s">
        <v>149</v>
      </c>
      <c r="S8" s="842"/>
      <c r="T8" s="842" t="s">
        <v>150</v>
      </c>
      <c r="U8" s="842"/>
      <c r="V8" s="842" t="s">
        <v>151</v>
      </c>
      <c r="W8" s="842"/>
      <c r="X8" s="842" t="s">
        <v>152</v>
      </c>
      <c r="Y8" s="842"/>
      <c r="Z8" s="842" t="s">
        <v>149</v>
      </c>
      <c r="AA8" s="842"/>
      <c r="AB8" s="842" t="s">
        <v>150</v>
      </c>
      <c r="AC8" s="842"/>
      <c r="AD8" s="842" t="s">
        <v>151</v>
      </c>
      <c r="AE8" s="842"/>
      <c r="AF8" s="928" t="s">
        <v>152</v>
      </c>
      <c r="AG8" s="929"/>
      <c r="AH8" s="25"/>
      <c r="AI8" s="4"/>
    </row>
    <row r="9" spans="1:35" x14ac:dyDescent="0.2">
      <c r="A9" s="4"/>
      <c r="B9" s="842"/>
      <c r="C9" s="842"/>
      <c r="D9" s="842"/>
      <c r="E9" s="842"/>
      <c r="F9" s="842"/>
      <c r="G9" s="842"/>
      <c r="H9" s="842"/>
      <c r="I9" s="842"/>
      <c r="J9" s="842"/>
      <c r="K9" s="842"/>
      <c r="L9" s="842"/>
      <c r="M9" s="842"/>
      <c r="N9" s="842"/>
      <c r="O9" s="842"/>
      <c r="P9" s="928"/>
      <c r="Q9" s="929"/>
      <c r="R9" s="842"/>
      <c r="S9" s="842"/>
      <c r="T9" s="842"/>
      <c r="U9" s="842"/>
      <c r="V9" s="842"/>
      <c r="W9" s="842"/>
      <c r="X9" s="842"/>
      <c r="Y9" s="842"/>
      <c r="Z9" s="842"/>
      <c r="AA9" s="842"/>
      <c r="AB9" s="842"/>
      <c r="AC9" s="842"/>
      <c r="AD9" s="842"/>
      <c r="AE9" s="842"/>
      <c r="AF9" s="928"/>
      <c r="AG9" s="929"/>
      <c r="AH9" s="25"/>
      <c r="AI9" s="4"/>
    </row>
    <row r="10" spans="1:35" x14ac:dyDescent="0.2">
      <c r="A10" s="4"/>
      <c r="B10" s="937"/>
      <c r="C10" s="937"/>
      <c r="D10" s="924"/>
      <c r="E10" s="924"/>
      <c r="F10" s="924"/>
      <c r="G10" s="924"/>
      <c r="H10" s="925"/>
      <c r="I10" s="926"/>
      <c r="J10" s="926"/>
      <c r="K10" s="927"/>
      <c r="L10" s="924"/>
      <c r="M10" s="924"/>
      <c r="N10" s="924"/>
      <c r="O10" s="924"/>
      <c r="P10" s="925"/>
      <c r="Q10" s="926"/>
      <c r="R10" s="937"/>
      <c r="S10" s="937"/>
      <c r="T10" s="924"/>
      <c r="U10" s="924"/>
      <c r="V10" s="924"/>
      <c r="W10" s="924"/>
      <c r="X10" s="925"/>
      <c r="Y10" s="926"/>
      <c r="Z10" s="926"/>
      <c r="AA10" s="927"/>
      <c r="AB10" s="924"/>
      <c r="AC10" s="924"/>
      <c r="AD10" s="924"/>
      <c r="AE10" s="924"/>
      <c r="AF10" s="925"/>
      <c r="AG10" s="926"/>
      <c r="AH10" s="25"/>
      <c r="AI10" s="4"/>
    </row>
    <row r="11" spans="1:35" x14ac:dyDescent="0.2">
      <c r="A11" s="4"/>
      <c r="B11" s="937"/>
      <c r="C11" s="937"/>
      <c r="D11" s="924"/>
      <c r="E11" s="924"/>
      <c r="F11" s="924"/>
      <c r="G11" s="924"/>
      <c r="H11" s="925"/>
      <c r="I11" s="926"/>
      <c r="J11" s="926"/>
      <c r="K11" s="927"/>
      <c r="L11" s="924"/>
      <c r="M11" s="924"/>
      <c r="N11" s="924"/>
      <c r="O11" s="924"/>
      <c r="P11" s="925"/>
      <c r="Q11" s="926"/>
      <c r="R11" s="937"/>
      <c r="S11" s="937"/>
      <c r="T11" s="924"/>
      <c r="U11" s="924"/>
      <c r="V11" s="924"/>
      <c r="W11" s="924"/>
      <c r="X11" s="925"/>
      <c r="Y11" s="926"/>
      <c r="Z11" s="926"/>
      <c r="AA11" s="927"/>
      <c r="AB11" s="924"/>
      <c r="AC11" s="924"/>
      <c r="AD11" s="924"/>
      <c r="AE11" s="924"/>
      <c r="AF11" s="925"/>
      <c r="AG11" s="926"/>
      <c r="AH11" s="25"/>
      <c r="AI11" s="4"/>
    </row>
    <row r="12" spans="1:35" x14ac:dyDescent="0.2">
      <c r="A12" s="4"/>
      <c r="B12" s="937"/>
      <c r="C12" s="937"/>
      <c r="D12" s="924"/>
      <c r="E12" s="924"/>
      <c r="F12" s="924"/>
      <c r="G12" s="924"/>
      <c r="H12" s="925"/>
      <c r="I12" s="926"/>
      <c r="J12" s="926"/>
      <c r="K12" s="927"/>
      <c r="L12" s="924"/>
      <c r="M12" s="924"/>
      <c r="N12" s="924"/>
      <c r="O12" s="924"/>
      <c r="P12" s="925"/>
      <c r="Q12" s="926"/>
      <c r="R12" s="937"/>
      <c r="S12" s="937"/>
      <c r="T12" s="924"/>
      <c r="U12" s="924"/>
      <c r="V12" s="924"/>
      <c r="W12" s="924"/>
      <c r="X12" s="925"/>
      <c r="Y12" s="926"/>
      <c r="Z12" s="926"/>
      <c r="AA12" s="927"/>
      <c r="AB12" s="924"/>
      <c r="AC12" s="924"/>
      <c r="AD12" s="924"/>
      <c r="AE12" s="924"/>
      <c r="AF12" s="925"/>
      <c r="AG12" s="926"/>
      <c r="AH12" s="25"/>
      <c r="AI12" s="4"/>
    </row>
    <row r="13" spans="1:35" x14ac:dyDescent="0.2">
      <c r="A13" s="4"/>
      <c r="B13" s="937"/>
      <c r="C13" s="937"/>
      <c r="D13" s="924"/>
      <c r="E13" s="924"/>
      <c r="F13" s="924"/>
      <c r="G13" s="924"/>
      <c r="H13" s="925"/>
      <c r="I13" s="926"/>
      <c r="J13" s="926"/>
      <c r="K13" s="927"/>
      <c r="L13" s="924"/>
      <c r="M13" s="924"/>
      <c r="N13" s="924"/>
      <c r="O13" s="924"/>
      <c r="P13" s="925"/>
      <c r="Q13" s="926"/>
      <c r="R13" s="937"/>
      <c r="S13" s="937"/>
      <c r="T13" s="924"/>
      <c r="U13" s="924"/>
      <c r="V13" s="924"/>
      <c r="W13" s="924"/>
      <c r="X13" s="925"/>
      <c r="Y13" s="926"/>
      <c r="Z13" s="926"/>
      <c r="AA13" s="927"/>
      <c r="AB13" s="924"/>
      <c r="AC13" s="924"/>
      <c r="AD13" s="924"/>
      <c r="AE13" s="924"/>
      <c r="AF13" s="925"/>
      <c r="AG13" s="926"/>
      <c r="AH13" s="25"/>
      <c r="AI13" s="4"/>
    </row>
    <row r="14" spans="1:35" x14ac:dyDescent="0.2">
      <c r="A14" s="4"/>
      <c r="B14" s="937"/>
      <c r="C14" s="937"/>
      <c r="D14" s="924"/>
      <c r="E14" s="924"/>
      <c r="F14" s="924"/>
      <c r="G14" s="924"/>
      <c r="H14" s="925"/>
      <c r="I14" s="926"/>
      <c r="J14" s="926"/>
      <c r="K14" s="927"/>
      <c r="L14" s="924"/>
      <c r="M14" s="924"/>
      <c r="N14" s="924"/>
      <c r="O14" s="924"/>
      <c r="P14" s="925"/>
      <c r="Q14" s="926"/>
      <c r="R14" s="937"/>
      <c r="S14" s="937"/>
      <c r="T14" s="924"/>
      <c r="U14" s="924"/>
      <c r="V14" s="924"/>
      <c r="W14" s="924"/>
      <c r="X14" s="925"/>
      <c r="Y14" s="926"/>
      <c r="Z14" s="926"/>
      <c r="AA14" s="927"/>
      <c r="AB14" s="924"/>
      <c r="AC14" s="924"/>
      <c r="AD14" s="924"/>
      <c r="AE14" s="924"/>
      <c r="AF14" s="925"/>
      <c r="AG14" s="926"/>
      <c r="AH14" s="25"/>
      <c r="AI14" s="4"/>
    </row>
    <row r="15" spans="1:35" x14ac:dyDescent="0.2">
      <c r="A15" s="4"/>
      <c r="B15" s="937"/>
      <c r="C15" s="937"/>
      <c r="D15" s="924"/>
      <c r="E15" s="924"/>
      <c r="F15" s="924"/>
      <c r="G15" s="924"/>
      <c r="H15" s="925"/>
      <c r="I15" s="926"/>
      <c r="J15" s="926"/>
      <c r="K15" s="927"/>
      <c r="L15" s="924"/>
      <c r="M15" s="924"/>
      <c r="N15" s="924"/>
      <c r="O15" s="924"/>
      <c r="P15" s="925"/>
      <c r="Q15" s="926"/>
      <c r="R15" s="937"/>
      <c r="S15" s="937"/>
      <c r="T15" s="924"/>
      <c r="U15" s="924"/>
      <c r="V15" s="924"/>
      <c r="W15" s="924"/>
      <c r="X15" s="925"/>
      <c r="Y15" s="926"/>
      <c r="Z15" s="926"/>
      <c r="AA15" s="927"/>
      <c r="AB15" s="924"/>
      <c r="AC15" s="924"/>
      <c r="AD15" s="924"/>
      <c r="AE15" s="924"/>
      <c r="AF15" s="925"/>
      <c r="AG15" s="926"/>
      <c r="AH15" s="25"/>
      <c r="AI15" s="4"/>
    </row>
    <row r="16" spans="1:35" x14ac:dyDescent="0.2">
      <c r="A16" s="4"/>
      <c r="B16" s="937"/>
      <c r="C16" s="937"/>
      <c r="D16" s="924"/>
      <c r="E16" s="924"/>
      <c r="F16" s="924"/>
      <c r="G16" s="924"/>
      <c r="H16" s="925"/>
      <c r="I16" s="926"/>
      <c r="J16" s="926"/>
      <c r="K16" s="927"/>
      <c r="L16" s="924"/>
      <c r="M16" s="924"/>
      <c r="N16" s="924"/>
      <c r="O16" s="924"/>
      <c r="P16" s="925"/>
      <c r="Q16" s="926"/>
      <c r="R16" s="937"/>
      <c r="S16" s="937"/>
      <c r="T16" s="924"/>
      <c r="U16" s="924"/>
      <c r="V16" s="924"/>
      <c r="W16" s="924"/>
      <c r="X16" s="925"/>
      <c r="Y16" s="926"/>
      <c r="Z16" s="926"/>
      <c r="AA16" s="927"/>
      <c r="AB16" s="924"/>
      <c r="AC16" s="924"/>
      <c r="AD16" s="924"/>
      <c r="AE16" s="924"/>
      <c r="AF16" s="925"/>
      <c r="AG16" s="926"/>
      <c r="AH16" s="25"/>
      <c r="AI16" s="4"/>
    </row>
    <row r="17" spans="1:35" x14ac:dyDescent="0.2">
      <c r="A17" s="4"/>
      <c r="B17" s="937"/>
      <c r="C17" s="937"/>
      <c r="D17" s="924"/>
      <c r="E17" s="924"/>
      <c r="F17" s="924"/>
      <c r="G17" s="924"/>
      <c r="H17" s="925"/>
      <c r="I17" s="926"/>
      <c r="J17" s="926"/>
      <c r="K17" s="927"/>
      <c r="L17" s="924"/>
      <c r="M17" s="924"/>
      <c r="N17" s="924"/>
      <c r="O17" s="924"/>
      <c r="P17" s="925"/>
      <c r="Q17" s="926"/>
      <c r="R17" s="937"/>
      <c r="S17" s="937"/>
      <c r="T17" s="924"/>
      <c r="U17" s="924"/>
      <c r="V17" s="924"/>
      <c r="W17" s="924"/>
      <c r="X17" s="925"/>
      <c r="Y17" s="926"/>
      <c r="Z17" s="926"/>
      <c r="AA17" s="927"/>
      <c r="AB17" s="924"/>
      <c r="AC17" s="924"/>
      <c r="AD17" s="924"/>
      <c r="AE17" s="924"/>
      <c r="AF17" s="925"/>
      <c r="AG17" s="926"/>
      <c r="AH17" s="25"/>
      <c r="AI17" s="4"/>
    </row>
    <row r="18" spans="1:35" x14ac:dyDescent="0.2">
      <c r="A18" s="4"/>
      <c r="B18" s="937"/>
      <c r="C18" s="937"/>
      <c r="D18" s="924"/>
      <c r="E18" s="924"/>
      <c r="F18" s="924"/>
      <c r="G18" s="924"/>
      <c r="H18" s="925"/>
      <c r="I18" s="926"/>
      <c r="J18" s="926"/>
      <c r="K18" s="927"/>
      <c r="L18" s="924"/>
      <c r="M18" s="924"/>
      <c r="N18" s="924"/>
      <c r="O18" s="924"/>
      <c r="P18" s="925"/>
      <c r="Q18" s="926"/>
      <c r="R18" s="937"/>
      <c r="S18" s="937"/>
      <c r="T18" s="924"/>
      <c r="U18" s="924"/>
      <c r="V18" s="924"/>
      <c r="W18" s="924"/>
      <c r="X18" s="925"/>
      <c r="Y18" s="926"/>
      <c r="Z18" s="926"/>
      <c r="AA18" s="927"/>
      <c r="AB18" s="924"/>
      <c r="AC18" s="924"/>
      <c r="AD18" s="924"/>
      <c r="AE18" s="924"/>
      <c r="AF18" s="925"/>
      <c r="AG18" s="926"/>
      <c r="AH18" s="25"/>
      <c r="AI18" s="4"/>
    </row>
    <row r="19" spans="1:35" x14ac:dyDescent="0.2">
      <c r="A19" s="4"/>
      <c r="B19" s="937"/>
      <c r="C19" s="937"/>
      <c r="D19" s="924"/>
      <c r="E19" s="924"/>
      <c r="F19" s="924"/>
      <c r="G19" s="924"/>
      <c r="H19" s="925"/>
      <c r="I19" s="926"/>
      <c r="J19" s="926"/>
      <c r="K19" s="927"/>
      <c r="L19" s="924"/>
      <c r="M19" s="924"/>
      <c r="N19" s="924"/>
      <c r="O19" s="924"/>
      <c r="P19" s="925"/>
      <c r="Q19" s="926"/>
      <c r="R19" s="937"/>
      <c r="S19" s="937"/>
      <c r="T19" s="924"/>
      <c r="U19" s="924"/>
      <c r="V19" s="924"/>
      <c r="W19" s="924"/>
      <c r="X19" s="925"/>
      <c r="Y19" s="926"/>
      <c r="Z19" s="926"/>
      <c r="AA19" s="927"/>
      <c r="AB19" s="924"/>
      <c r="AC19" s="924"/>
      <c r="AD19" s="924"/>
      <c r="AE19" s="924"/>
      <c r="AF19" s="925"/>
      <c r="AG19" s="926"/>
      <c r="AH19" s="25"/>
      <c r="AI19" s="4"/>
    </row>
    <row r="20" spans="1:35" x14ac:dyDescent="0.2">
      <c r="A20" s="4"/>
      <c r="B20" s="937"/>
      <c r="C20" s="937"/>
      <c r="D20" s="924"/>
      <c r="E20" s="924"/>
      <c r="F20" s="924"/>
      <c r="G20" s="924"/>
      <c r="H20" s="925"/>
      <c r="I20" s="926"/>
      <c r="J20" s="926"/>
      <c r="K20" s="927"/>
      <c r="L20" s="924"/>
      <c r="M20" s="924"/>
      <c r="N20" s="924"/>
      <c r="O20" s="924"/>
      <c r="P20" s="925"/>
      <c r="Q20" s="926"/>
      <c r="R20" s="937"/>
      <c r="S20" s="937"/>
      <c r="T20" s="924"/>
      <c r="U20" s="924"/>
      <c r="V20" s="924"/>
      <c r="W20" s="924"/>
      <c r="X20" s="925"/>
      <c r="Y20" s="926"/>
      <c r="Z20" s="926"/>
      <c r="AA20" s="927"/>
      <c r="AB20" s="924"/>
      <c r="AC20" s="924"/>
      <c r="AD20" s="924"/>
      <c r="AE20" s="924"/>
      <c r="AF20" s="925"/>
      <c r="AG20" s="926"/>
      <c r="AH20" s="25"/>
      <c r="AI20" s="4"/>
    </row>
    <row r="21" spans="1:35" x14ac:dyDescent="0.2">
      <c r="A21" s="4"/>
      <c r="B21" s="937"/>
      <c r="C21" s="937"/>
      <c r="D21" s="924"/>
      <c r="E21" s="924"/>
      <c r="F21" s="924"/>
      <c r="G21" s="924"/>
      <c r="H21" s="925"/>
      <c r="I21" s="926"/>
      <c r="J21" s="926"/>
      <c r="K21" s="927"/>
      <c r="L21" s="924"/>
      <c r="M21" s="924"/>
      <c r="N21" s="924"/>
      <c r="O21" s="924"/>
      <c r="P21" s="925"/>
      <c r="Q21" s="926"/>
      <c r="R21" s="937"/>
      <c r="S21" s="937"/>
      <c r="T21" s="924"/>
      <c r="U21" s="924"/>
      <c r="V21" s="924"/>
      <c r="W21" s="924"/>
      <c r="X21" s="925"/>
      <c r="Y21" s="926"/>
      <c r="Z21" s="926"/>
      <c r="AA21" s="927"/>
      <c r="AB21" s="924"/>
      <c r="AC21" s="924"/>
      <c r="AD21" s="924"/>
      <c r="AE21" s="924"/>
      <c r="AF21" s="925"/>
      <c r="AG21" s="926"/>
      <c r="AH21" s="25"/>
      <c r="AI21" s="4"/>
    </row>
    <row r="22" spans="1:35" x14ac:dyDescent="0.2">
      <c r="A22" s="4"/>
      <c r="B22" s="937"/>
      <c r="C22" s="937"/>
      <c r="D22" s="924"/>
      <c r="E22" s="924"/>
      <c r="F22" s="924"/>
      <c r="G22" s="924"/>
      <c r="H22" s="925"/>
      <c r="I22" s="926"/>
      <c r="J22" s="926"/>
      <c r="K22" s="927"/>
      <c r="L22" s="924"/>
      <c r="M22" s="924"/>
      <c r="N22" s="924"/>
      <c r="O22" s="924"/>
      <c r="P22" s="925"/>
      <c r="Q22" s="926"/>
      <c r="R22" s="937"/>
      <c r="S22" s="937"/>
      <c r="T22" s="924"/>
      <c r="U22" s="924"/>
      <c r="V22" s="924"/>
      <c r="W22" s="924"/>
      <c r="X22" s="925"/>
      <c r="Y22" s="926"/>
      <c r="Z22" s="926"/>
      <c r="AA22" s="927"/>
      <c r="AB22" s="924"/>
      <c r="AC22" s="924"/>
      <c r="AD22" s="924"/>
      <c r="AE22" s="924"/>
      <c r="AF22" s="925"/>
      <c r="AG22" s="926"/>
      <c r="AH22" s="25"/>
      <c r="AI22" s="4"/>
    </row>
    <row r="23" spans="1:35" x14ac:dyDescent="0.2">
      <c r="A23" s="4"/>
      <c r="B23" s="937"/>
      <c r="C23" s="937"/>
      <c r="D23" s="924"/>
      <c r="E23" s="924"/>
      <c r="F23" s="924"/>
      <c r="G23" s="924"/>
      <c r="H23" s="925"/>
      <c r="I23" s="926"/>
      <c r="J23" s="926"/>
      <c r="K23" s="927"/>
      <c r="L23" s="924"/>
      <c r="M23" s="924"/>
      <c r="N23" s="924"/>
      <c r="O23" s="924"/>
      <c r="P23" s="925"/>
      <c r="Q23" s="926"/>
      <c r="R23" s="937"/>
      <c r="S23" s="937"/>
      <c r="T23" s="924"/>
      <c r="U23" s="924"/>
      <c r="V23" s="924"/>
      <c r="W23" s="924"/>
      <c r="X23" s="925"/>
      <c r="Y23" s="926"/>
      <c r="Z23" s="926"/>
      <c r="AA23" s="927"/>
      <c r="AB23" s="924"/>
      <c r="AC23" s="924"/>
      <c r="AD23" s="924"/>
      <c r="AE23" s="924"/>
      <c r="AF23" s="925"/>
      <c r="AG23" s="926"/>
      <c r="AH23" s="25"/>
      <c r="AI23" s="4"/>
    </row>
    <row r="24" spans="1:35" x14ac:dyDescent="0.2">
      <c r="A24" s="4"/>
      <c r="B24" s="937"/>
      <c r="C24" s="937"/>
      <c r="D24" s="924"/>
      <c r="E24" s="924"/>
      <c r="F24" s="924"/>
      <c r="G24" s="924"/>
      <c r="H24" s="925"/>
      <c r="I24" s="926"/>
      <c r="J24" s="926"/>
      <c r="K24" s="927"/>
      <c r="L24" s="924"/>
      <c r="M24" s="924"/>
      <c r="N24" s="924"/>
      <c r="O24" s="924"/>
      <c r="P24" s="925"/>
      <c r="Q24" s="926"/>
      <c r="R24" s="937"/>
      <c r="S24" s="937"/>
      <c r="T24" s="924"/>
      <c r="U24" s="924"/>
      <c r="V24" s="924"/>
      <c r="W24" s="924"/>
      <c r="X24" s="925"/>
      <c r="Y24" s="926"/>
      <c r="Z24" s="926"/>
      <c r="AA24" s="927"/>
      <c r="AB24" s="924"/>
      <c r="AC24" s="924"/>
      <c r="AD24" s="924"/>
      <c r="AE24" s="924"/>
      <c r="AF24" s="925"/>
      <c r="AG24" s="926"/>
      <c r="AH24" s="25"/>
      <c r="AI24" s="4"/>
    </row>
    <row r="25" spans="1:35" x14ac:dyDescent="0.2">
      <c r="A25" s="4"/>
      <c r="B25" s="937"/>
      <c r="C25" s="937"/>
      <c r="D25" s="924"/>
      <c r="E25" s="924"/>
      <c r="F25" s="924"/>
      <c r="G25" s="924"/>
      <c r="H25" s="925"/>
      <c r="I25" s="926"/>
      <c r="J25" s="926"/>
      <c r="K25" s="927"/>
      <c r="L25" s="924"/>
      <c r="M25" s="924"/>
      <c r="N25" s="924"/>
      <c r="O25" s="924"/>
      <c r="P25" s="925"/>
      <c r="Q25" s="926"/>
      <c r="R25" s="937"/>
      <c r="S25" s="937"/>
      <c r="T25" s="924"/>
      <c r="U25" s="924"/>
      <c r="V25" s="924"/>
      <c r="W25" s="924"/>
      <c r="X25" s="925"/>
      <c r="Y25" s="926"/>
      <c r="Z25" s="926"/>
      <c r="AA25" s="927"/>
      <c r="AB25" s="924"/>
      <c r="AC25" s="924"/>
      <c r="AD25" s="924"/>
      <c r="AE25" s="924"/>
      <c r="AF25" s="925"/>
      <c r="AG25" s="926"/>
      <c r="AH25" s="25"/>
      <c r="AI25" s="4"/>
    </row>
    <row r="26" spans="1:35" x14ac:dyDescent="0.2">
      <c r="A26" s="4"/>
      <c r="B26" s="938" t="s">
        <v>25</v>
      </c>
      <c r="C26" s="938"/>
      <c r="D26" s="93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25"/>
      <c r="AI26" s="4"/>
    </row>
    <row r="27" spans="1:35" x14ac:dyDescent="0.2">
      <c r="A27" s="171"/>
      <c r="B27" s="936" t="s">
        <v>528</v>
      </c>
      <c r="C27" s="655"/>
      <c r="D27" s="655"/>
      <c r="E27" s="655"/>
      <c r="F27" s="655"/>
      <c r="G27" s="65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74" t="str">
        <f>IF('Form XXI'!B28&lt;&gt;"",'Form XXI'!B28,"")</f>
        <v>A</v>
      </c>
      <c r="C28" s="975"/>
      <c r="D28" s="931" t="s">
        <v>575</v>
      </c>
      <c r="E28" s="932"/>
      <c r="F28" s="932"/>
      <c r="G28" s="933"/>
      <c r="H28" s="974" t="str">
        <f>IF('Form XXI'!H28&lt;&gt;"",'Form XXI'!H28,"")</f>
        <v>B</v>
      </c>
      <c r="I28" s="975"/>
      <c r="J28" s="932" t="s">
        <v>576</v>
      </c>
      <c r="K28" s="932"/>
      <c r="L28" s="932"/>
      <c r="M28" s="932"/>
      <c r="N28" s="974" t="str">
        <f>IF('Form XXI'!N28&lt;&gt;"",'Form XXI'!N28,"")</f>
        <v>C</v>
      </c>
      <c r="O28" s="975"/>
      <c r="P28" s="932" t="s">
        <v>577</v>
      </c>
      <c r="Q28" s="932"/>
      <c r="R28" s="932"/>
      <c r="S28" s="932"/>
      <c r="T28" s="974" t="str">
        <f>IF('Form XXI'!T28&lt;&gt;"",'Form XXI'!T28,"")</f>
        <v>D</v>
      </c>
      <c r="U28" s="975"/>
      <c r="V28" s="931" t="s">
        <v>578</v>
      </c>
      <c r="W28" s="932"/>
      <c r="X28" s="932"/>
      <c r="Y28" s="932"/>
      <c r="Z28" s="974" t="str">
        <f>IF('Form XXI'!Z28&lt;&gt;"",'Form XXI'!Z28,"")</f>
        <v>E</v>
      </c>
      <c r="AA28" s="975"/>
      <c r="AB28" s="931" t="s">
        <v>579</v>
      </c>
      <c r="AC28" s="932"/>
      <c r="AD28" s="932"/>
      <c r="AE28" s="933"/>
      <c r="AF28" s="604"/>
      <c r="AG28" s="604"/>
      <c r="AH28" s="25"/>
      <c r="AI28" s="4"/>
    </row>
    <row r="29" spans="1:35" x14ac:dyDescent="0.2">
      <c r="A29" s="4"/>
      <c r="B29" s="976"/>
      <c r="C29" s="977"/>
      <c r="D29" s="934"/>
      <c r="E29" s="934"/>
      <c r="F29" s="934"/>
      <c r="G29" s="935"/>
      <c r="H29" s="976"/>
      <c r="I29" s="977"/>
      <c r="J29" s="934"/>
      <c r="K29" s="934"/>
      <c r="L29" s="934"/>
      <c r="M29" s="934"/>
      <c r="N29" s="976"/>
      <c r="O29" s="977"/>
      <c r="P29" s="934"/>
      <c r="Q29" s="934"/>
      <c r="R29" s="934"/>
      <c r="S29" s="934"/>
      <c r="T29" s="976"/>
      <c r="U29" s="977"/>
      <c r="V29" s="934"/>
      <c r="W29" s="934"/>
      <c r="X29" s="934"/>
      <c r="Y29" s="934"/>
      <c r="Z29" s="976"/>
      <c r="AA29" s="977"/>
      <c r="AB29" s="934"/>
      <c r="AC29" s="934"/>
      <c r="AD29" s="934"/>
      <c r="AE29" s="935"/>
      <c r="AF29" s="604"/>
      <c r="AG29" s="604"/>
      <c r="AH29" s="25"/>
      <c r="AI29" s="4"/>
    </row>
    <row r="30" spans="1:35" x14ac:dyDescent="0.2">
      <c r="A30" s="4"/>
      <c r="B30" s="962" t="s">
        <v>109</v>
      </c>
      <c r="C30" s="962"/>
      <c r="D30" s="963"/>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4"/>
    </row>
    <row r="31" spans="1:35" x14ac:dyDescent="0.2">
      <c r="A31" s="4"/>
      <c r="B31" s="964"/>
      <c r="C31" s="965"/>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7"/>
      <c r="AI31" s="4"/>
    </row>
    <row r="32" spans="1:35" x14ac:dyDescent="0.2">
      <c r="A32" s="4"/>
      <c r="B32" s="968"/>
      <c r="C32" s="969"/>
      <c r="D32" s="969"/>
      <c r="E32" s="969"/>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70"/>
      <c r="AI32" s="4"/>
    </row>
    <row r="33" spans="1:35" x14ac:dyDescent="0.2">
      <c r="A33" s="4"/>
      <c r="B33" s="968"/>
      <c r="C33" s="969"/>
      <c r="D33" s="969"/>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70"/>
      <c r="AI33" s="4"/>
    </row>
    <row r="34" spans="1:35" ht="12.75" customHeight="1" x14ac:dyDescent="0.2">
      <c r="A34" s="171"/>
      <c r="B34" s="968"/>
      <c r="C34" s="969"/>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70"/>
      <c r="AI34" s="15"/>
    </row>
    <row r="35" spans="1:35" x14ac:dyDescent="0.2">
      <c r="A35" s="2"/>
      <c r="B35" s="971"/>
      <c r="C35" s="972"/>
      <c r="D35" s="972"/>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selectLockedCells="1"/>
  <mergeCells count="333">
    <mergeCell ref="D4:Q4"/>
    <mergeCell ref="T4:AG4"/>
    <mergeCell ref="B5:E6"/>
    <mergeCell ref="F5:I6"/>
    <mergeCell ref="J5:M6"/>
    <mergeCell ref="N5:Q6"/>
    <mergeCell ref="R5:U6"/>
    <mergeCell ref="V5:Y6"/>
    <mergeCell ref="Z5:AC6"/>
    <mergeCell ref="AD5:AG6"/>
    <mergeCell ref="B27:G27"/>
    <mergeCell ref="B28:C29"/>
    <mergeCell ref="D28:G29"/>
    <mergeCell ref="H28:I29"/>
    <mergeCell ref="J28:M29"/>
    <mergeCell ref="T25:U25"/>
    <mergeCell ref="P26:Q26"/>
    <mergeCell ref="R26:S26"/>
    <mergeCell ref="T26:U26"/>
    <mergeCell ref="B25:C25"/>
    <mergeCell ref="H26:I26"/>
    <mergeCell ref="J26:K26"/>
    <mergeCell ref="L26:M26"/>
    <mergeCell ref="N26:O26"/>
    <mergeCell ref="B26:C26"/>
    <mergeCell ref="D26:E26"/>
    <mergeCell ref="F26:G26"/>
    <mergeCell ref="D25:E25"/>
    <mergeCell ref="F25:G25"/>
    <mergeCell ref="H25:I25"/>
    <mergeCell ref="J25:K25"/>
    <mergeCell ref="L25:M25"/>
    <mergeCell ref="N25:O25"/>
    <mergeCell ref="Z26:AA26"/>
    <mergeCell ref="Z28:AA29"/>
    <mergeCell ref="N28:O29"/>
    <mergeCell ref="P28:S29"/>
    <mergeCell ref="T28:U29"/>
    <mergeCell ref="P25:Q25"/>
    <mergeCell ref="R25:S25"/>
    <mergeCell ref="AF28:AG28"/>
    <mergeCell ref="AF29:AG29"/>
    <mergeCell ref="AF26:AG26"/>
    <mergeCell ref="V25:W25"/>
    <mergeCell ref="AF25:AG25"/>
    <mergeCell ref="X25:Y25"/>
    <mergeCell ref="Z25:AA25"/>
    <mergeCell ref="AB25:AC25"/>
    <mergeCell ref="AD25:AE25"/>
    <mergeCell ref="V26:W26"/>
    <mergeCell ref="AB26:AC26"/>
    <mergeCell ref="AD26:AE26"/>
    <mergeCell ref="AB28:AE29"/>
    <mergeCell ref="V28:Y29"/>
    <mergeCell ref="X26:Y26"/>
    <mergeCell ref="AF23:AG23"/>
    <mergeCell ref="B24:C24"/>
    <mergeCell ref="D24:E24"/>
    <mergeCell ref="F24:G24"/>
    <mergeCell ref="H24:I24"/>
    <mergeCell ref="J24:K24"/>
    <mergeCell ref="L24:M24"/>
    <mergeCell ref="N24:O24"/>
    <mergeCell ref="T23:U23"/>
    <mergeCell ref="V23:W23"/>
    <mergeCell ref="X23:Y23"/>
    <mergeCell ref="Z23:AA23"/>
    <mergeCell ref="P24:Q24"/>
    <mergeCell ref="R24:S24"/>
    <mergeCell ref="T24:U24"/>
    <mergeCell ref="V24:W24"/>
    <mergeCell ref="AF24:AG24"/>
    <mergeCell ref="B23:C23"/>
    <mergeCell ref="D23:E23"/>
    <mergeCell ref="F23:G23"/>
    <mergeCell ref="H22:I22"/>
    <mergeCell ref="J22:K22"/>
    <mergeCell ref="L23:M23"/>
    <mergeCell ref="N23:O23"/>
    <mergeCell ref="P23:Q23"/>
    <mergeCell ref="R23:S23"/>
    <mergeCell ref="T21:U21"/>
    <mergeCell ref="V21:W21"/>
    <mergeCell ref="L22:M22"/>
    <mergeCell ref="N22:O22"/>
    <mergeCell ref="P22:Q22"/>
    <mergeCell ref="R22:S22"/>
    <mergeCell ref="H23:I23"/>
    <mergeCell ref="J23:K23"/>
    <mergeCell ref="AF22:AG22"/>
    <mergeCell ref="B21:C21"/>
    <mergeCell ref="D21:E21"/>
    <mergeCell ref="F21:G21"/>
    <mergeCell ref="H21:I21"/>
    <mergeCell ref="J21:K21"/>
    <mergeCell ref="L21:M21"/>
    <mergeCell ref="N21:O21"/>
    <mergeCell ref="P21:Q21"/>
    <mergeCell ref="R21:S21"/>
    <mergeCell ref="T22:U22"/>
    <mergeCell ref="V22:W22"/>
    <mergeCell ref="X22:Y22"/>
    <mergeCell ref="Z22:AA22"/>
    <mergeCell ref="AB22:AC22"/>
    <mergeCell ref="AD22:AE22"/>
    <mergeCell ref="X21:Y21"/>
    <mergeCell ref="Z21:AA21"/>
    <mergeCell ref="AB21:AC21"/>
    <mergeCell ref="AD21:AE21"/>
    <mergeCell ref="AF21:AG21"/>
    <mergeCell ref="B22:C22"/>
    <mergeCell ref="D22:E22"/>
    <mergeCell ref="F22:G22"/>
    <mergeCell ref="B20:C20"/>
    <mergeCell ref="D20:E20"/>
    <mergeCell ref="F20:G20"/>
    <mergeCell ref="H20:I20"/>
    <mergeCell ref="J20:K20"/>
    <mergeCell ref="L20:M20"/>
    <mergeCell ref="N20:O20"/>
    <mergeCell ref="P20:Q20"/>
    <mergeCell ref="R20:S20"/>
    <mergeCell ref="AF17:AG17"/>
    <mergeCell ref="B19:C19"/>
    <mergeCell ref="D19:E19"/>
    <mergeCell ref="F19:G19"/>
    <mergeCell ref="H19:I19"/>
    <mergeCell ref="J19:K19"/>
    <mergeCell ref="L19:M19"/>
    <mergeCell ref="N19:O19"/>
    <mergeCell ref="P19:Q19"/>
    <mergeCell ref="R19:S19"/>
    <mergeCell ref="B18:C18"/>
    <mergeCell ref="D18:E18"/>
    <mergeCell ref="F18:G18"/>
    <mergeCell ref="H18:I18"/>
    <mergeCell ref="J18:K18"/>
    <mergeCell ref="L18:M18"/>
    <mergeCell ref="N18:O18"/>
    <mergeCell ref="B17:C17"/>
    <mergeCell ref="D17:E17"/>
    <mergeCell ref="F17:G17"/>
    <mergeCell ref="H17:I17"/>
    <mergeCell ref="J17:K17"/>
    <mergeCell ref="L17:M17"/>
    <mergeCell ref="N17:O17"/>
    <mergeCell ref="AF20:AG20"/>
    <mergeCell ref="T20:U20"/>
    <mergeCell ref="V20:W20"/>
    <mergeCell ref="X20:Y20"/>
    <mergeCell ref="Z20:AA20"/>
    <mergeCell ref="AB20:AC20"/>
    <mergeCell ref="AD20:AE20"/>
    <mergeCell ref="AF19:AG19"/>
    <mergeCell ref="T19:U19"/>
    <mergeCell ref="V19:W19"/>
    <mergeCell ref="X19:Y19"/>
    <mergeCell ref="Z19:AA19"/>
    <mergeCell ref="AB19:AC19"/>
    <mergeCell ref="AD19:AE19"/>
    <mergeCell ref="P17:Q17"/>
    <mergeCell ref="R17:S17"/>
    <mergeCell ref="P18:Q18"/>
    <mergeCell ref="R18:S18"/>
    <mergeCell ref="T17:U17"/>
    <mergeCell ref="V17:W17"/>
    <mergeCell ref="X17:Y17"/>
    <mergeCell ref="Z17:AA17"/>
    <mergeCell ref="AF16:AG16"/>
    <mergeCell ref="T16:U16"/>
    <mergeCell ref="V16:W16"/>
    <mergeCell ref="X16:Y16"/>
    <mergeCell ref="Z16:AA16"/>
    <mergeCell ref="AB16:AC16"/>
    <mergeCell ref="AD16:AE16"/>
    <mergeCell ref="AB17:AC17"/>
    <mergeCell ref="AD17:AE17"/>
    <mergeCell ref="AF18:AG18"/>
    <mergeCell ref="T18:U18"/>
    <mergeCell ref="V18:W18"/>
    <mergeCell ref="X18:Y18"/>
    <mergeCell ref="Z18:AA18"/>
    <mergeCell ref="AB18:AC18"/>
    <mergeCell ref="AD18:AE18"/>
    <mergeCell ref="AF15:AG15"/>
    <mergeCell ref="B16:C16"/>
    <mergeCell ref="D16:E16"/>
    <mergeCell ref="F16:G16"/>
    <mergeCell ref="H16:I16"/>
    <mergeCell ref="J16:K16"/>
    <mergeCell ref="L16:M16"/>
    <mergeCell ref="N16:O16"/>
    <mergeCell ref="AF14:AG14"/>
    <mergeCell ref="T14:U14"/>
    <mergeCell ref="V14:W14"/>
    <mergeCell ref="X14:Y14"/>
    <mergeCell ref="Z14:AA14"/>
    <mergeCell ref="AB14:AC14"/>
    <mergeCell ref="AD14:AE14"/>
    <mergeCell ref="B15:C15"/>
    <mergeCell ref="D15:E15"/>
    <mergeCell ref="F15:G15"/>
    <mergeCell ref="H15:I15"/>
    <mergeCell ref="J15:K15"/>
    <mergeCell ref="L15:M15"/>
    <mergeCell ref="N15:O15"/>
    <mergeCell ref="P15:Q15"/>
    <mergeCell ref="R15:S15"/>
    <mergeCell ref="H12:I12"/>
    <mergeCell ref="J12:K12"/>
    <mergeCell ref="L12:M12"/>
    <mergeCell ref="AF13:AG13"/>
    <mergeCell ref="B14:C14"/>
    <mergeCell ref="D14:E14"/>
    <mergeCell ref="F14:G14"/>
    <mergeCell ref="H14:I14"/>
    <mergeCell ref="J14:K14"/>
    <mergeCell ref="L14:M14"/>
    <mergeCell ref="N14:O14"/>
    <mergeCell ref="AF12:AG12"/>
    <mergeCell ref="X12:Y12"/>
    <mergeCell ref="B13:C13"/>
    <mergeCell ref="D13:E13"/>
    <mergeCell ref="F13:G13"/>
    <mergeCell ref="H13:I13"/>
    <mergeCell ref="J13:K13"/>
    <mergeCell ref="L13:M13"/>
    <mergeCell ref="N13:O13"/>
    <mergeCell ref="P13:Q13"/>
    <mergeCell ref="R13:S13"/>
    <mergeCell ref="N12:O12"/>
    <mergeCell ref="P12:Q12"/>
    <mergeCell ref="AF8:AG9"/>
    <mergeCell ref="AD10:AE10"/>
    <mergeCell ref="AF10:AG10"/>
    <mergeCell ref="X8:Y9"/>
    <mergeCell ref="P8:Q9"/>
    <mergeCell ref="R8:S9"/>
    <mergeCell ref="D11:E11"/>
    <mergeCell ref="F11:G11"/>
    <mergeCell ref="H11:I11"/>
    <mergeCell ref="J11:K11"/>
    <mergeCell ref="L11:M11"/>
    <mergeCell ref="N11:O11"/>
    <mergeCell ref="AB10:AC10"/>
    <mergeCell ref="AB8:AC9"/>
    <mergeCell ref="AD8:AE9"/>
    <mergeCell ref="V8:W9"/>
    <mergeCell ref="T10:U10"/>
    <mergeCell ref="V10:W10"/>
    <mergeCell ref="X10:Y10"/>
    <mergeCell ref="Z10:AA10"/>
    <mergeCell ref="R12:S12"/>
    <mergeCell ref="D12:E12"/>
    <mergeCell ref="F12:G12"/>
    <mergeCell ref="B4:C4"/>
    <mergeCell ref="R4:S4"/>
    <mergeCell ref="Z36:AA36"/>
    <mergeCell ref="J8:K9"/>
    <mergeCell ref="L8:M9"/>
    <mergeCell ref="N8:O9"/>
    <mergeCell ref="R7:U7"/>
    <mergeCell ref="Z12:AA12"/>
    <mergeCell ref="T12:U12"/>
    <mergeCell ref="B12:C12"/>
    <mergeCell ref="P14:Q14"/>
    <mergeCell ref="R14:S14"/>
    <mergeCell ref="T13:U13"/>
    <mergeCell ref="V13:W13"/>
    <mergeCell ref="X13:Y13"/>
    <mergeCell ref="Z13:AA13"/>
    <mergeCell ref="P16:Q16"/>
    <mergeCell ref="R16:S16"/>
    <mergeCell ref="T15:U15"/>
    <mergeCell ref="V36:Y36"/>
    <mergeCell ref="Z8:AA9"/>
    <mergeCell ref="AD7:AG7"/>
    <mergeCell ref="B30:AH30"/>
    <mergeCell ref="AD36:AH36"/>
    <mergeCell ref="A36:C36"/>
    <mergeCell ref="B7:E7"/>
    <mergeCell ref="D36:G36"/>
    <mergeCell ref="M36:P36"/>
    <mergeCell ref="AB36:AC36"/>
    <mergeCell ref="H36:L36"/>
    <mergeCell ref="Q36:S36"/>
    <mergeCell ref="T36:U36"/>
    <mergeCell ref="P10:Q10"/>
    <mergeCell ref="P11:Q11"/>
    <mergeCell ref="R11:S11"/>
    <mergeCell ref="J10:K10"/>
    <mergeCell ref="L10:M10"/>
    <mergeCell ref="B31:AH35"/>
    <mergeCell ref="V11:W11"/>
    <mergeCell ref="X11:Y11"/>
    <mergeCell ref="Z11:AA11"/>
    <mergeCell ref="AB11:AC11"/>
    <mergeCell ref="AD11:AE11"/>
    <mergeCell ref="AF11:AG11"/>
    <mergeCell ref="T11:U11"/>
    <mergeCell ref="AB12:AC12"/>
    <mergeCell ref="AD12:AE12"/>
    <mergeCell ref="V12:W12"/>
    <mergeCell ref="AB13:AC13"/>
    <mergeCell ref="AD13:AE13"/>
    <mergeCell ref="Z15:AA15"/>
    <mergeCell ref="AB15:AC15"/>
    <mergeCell ref="AD15:AE15"/>
    <mergeCell ref="X24:Y24"/>
    <mergeCell ref="Z24:AA24"/>
    <mergeCell ref="AB24:AC24"/>
    <mergeCell ref="AD24:AE24"/>
    <mergeCell ref="V15:W15"/>
    <mergeCell ref="X15:Y15"/>
    <mergeCell ref="AB23:AC23"/>
    <mergeCell ref="AD23:AE23"/>
    <mergeCell ref="B11:C11"/>
    <mergeCell ref="R10:S10"/>
    <mergeCell ref="B10:C10"/>
    <mergeCell ref="D10:E10"/>
    <mergeCell ref="F10:G10"/>
    <mergeCell ref="H10:I10"/>
    <mergeCell ref="V7:Y7"/>
    <mergeCell ref="Z7:AC7"/>
    <mergeCell ref="N10:O10"/>
    <mergeCell ref="T8:U9"/>
    <mergeCell ref="B8:C9"/>
    <mergeCell ref="D8:E9"/>
    <mergeCell ref="F8:G9"/>
    <mergeCell ref="H8:I9"/>
    <mergeCell ref="F7:I7"/>
    <mergeCell ref="J7:M7"/>
    <mergeCell ref="N7:Q7"/>
  </mergeCells>
  <phoneticPr fontId="5" type="noConversion"/>
  <conditionalFormatting sqref="D36:G36 M36:P36">
    <cfRule type="cellIs" dxfId="95" priority="1" stopIfTrue="1" operator="equal">
      <formula>0</formula>
    </cfRule>
  </conditionalFormatting>
  <hyperlinks>
    <hyperlink ref="AI36" location="'Form II(a)'!AC27" display="i" xr:uid="{00000000-0004-0000-3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XXI(b)</oddFooter>
  </headerFooter>
  <legacyDrawing r:id="rId2"/>
  <legacyDrawingHF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0">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697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3" t="s">
        <v>345</v>
      </c>
      <c r="C4" s="944"/>
      <c r="D4" s="945"/>
      <c r="E4" s="946"/>
      <c r="F4" s="946"/>
      <c r="G4" s="946"/>
      <c r="H4" s="946"/>
      <c r="I4" s="946"/>
      <c r="J4" s="420"/>
      <c r="K4" s="420"/>
      <c r="L4" s="420"/>
      <c r="M4" s="420"/>
      <c r="N4" s="420"/>
      <c r="O4" s="420"/>
      <c r="P4" s="420"/>
      <c r="Q4" s="947"/>
      <c r="R4" s="943" t="s">
        <v>345</v>
      </c>
      <c r="S4" s="944"/>
      <c r="T4" s="945"/>
      <c r="U4" s="946"/>
      <c r="V4" s="946"/>
      <c r="W4" s="946"/>
      <c r="X4" s="946"/>
      <c r="Y4" s="946"/>
      <c r="Z4" s="420"/>
      <c r="AA4" s="420"/>
      <c r="AB4" s="420"/>
      <c r="AC4" s="420"/>
      <c r="AD4" s="420"/>
      <c r="AE4" s="420"/>
      <c r="AF4" s="420"/>
      <c r="AG4" s="947"/>
      <c r="AH4" s="25"/>
      <c r="AI4" s="4"/>
    </row>
    <row r="5" spans="1:35" ht="12.75" customHeight="1" x14ac:dyDescent="0.2">
      <c r="A5" s="4"/>
      <c r="B5" s="647" t="s">
        <v>153</v>
      </c>
      <c r="C5" s="948"/>
      <c r="D5" s="888"/>
      <c r="E5" s="889"/>
      <c r="F5" s="951" t="s">
        <v>51</v>
      </c>
      <c r="G5" s="951"/>
      <c r="H5" s="952"/>
      <c r="I5" s="952"/>
      <c r="J5" s="951" t="s">
        <v>154</v>
      </c>
      <c r="K5" s="951"/>
      <c r="L5" s="952"/>
      <c r="M5" s="952"/>
      <c r="N5" s="647" t="s">
        <v>155</v>
      </c>
      <c r="O5" s="948"/>
      <c r="P5" s="888"/>
      <c r="Q5" s="949"/>
      <c r="R5" s="647" t="s">
        <v>153</v>
      </c>
      <c r="S5" s="948"/>
      <c r="T5" s="888"/>
      <c r="U5" s="889"/>
      <c r="V5" s="951" t="s">
        <v>51</v>
      </c>
      <c r="W5" s="951"/>
      <c r="X5" s="952"/>
      <c r="Y5" s="952"/>
      <c r="Z5" s="951" t="s">
        <v>154</v>
      </c>
      <c r="AA5" s="951"/>
      <c r="AB5" s="952"/>
      <c r="AC5" s="952"/>
      <c r="AD5" s="647" t="s">
        <v>155</v>
      </c>
      <c r="AE5" s="948"/>
      <c r="AF5" s="888"/>
      <c r="AG5" s="949"/>
      <c r="AH5" s="25"/>
      <c r="AI5" s="4"/>
    </row>
    <row r="6" spans="1:35" x14ac:dyDescent="0.2">
      <c r="A6" s="4"/>
      <c r="B6" s="617"/>
      <c r="C6" s="646"/>
      <c r="D6" s="477"/>
      <c r="E6" s="478"/>
      <c r="F6" s="953"/>
      <c r="G6" s="953"/>
      <c r="H6" s="954"/>
      <c r="I6" s="954"/>
      <c r="J6" s="953"/>
      <c r="K6" s="953"/>
      <c r="L6" s="954"/>
      <c r="M6" s="954"/>
      <c r="N6" s="617"/>
      <c r="O6" s="646"/>
      <c r="P6" s="477"/>
      <c r="Q6" s="950"/>
      <c r="R6" s="617"/>
      <c r="S6" s="646"/>
      <c r="T6" s="477"/>
      <c r="U6" s="478"/>
      <c r="V6" s="953"/>
      <c r="W6" s="953"/>
      <c r="X6" s="954"/>
      <c r="Y6" s="954"/>
      <c r="Z6" s="953"/>
      <c r="AA6" s="953"/>
      <c r="AB6" s="954"/>
      <c r="AC6" s="954"/>
      <c r="AD6" s="617"/>
      <c r="AE6" s="646"/>
      <c r="AF6" s="477"/>
      <c r="AG6" s="950"/>
      <c r="AH6" s="25"/>
      <c r="AI6" s="4"/>
    </row>
    <row r="7" spans="1:35" ht="12.75" customHeight="1" x14ac:dyDescent="0.2">
      <c r="A7" s="4"/>
      <c r="B7" s="955"/>
      <c r="C7" s="956"/>
      <c r="D7" s="957"/>
      <c r="E7" s="958"/>
      <c r="F7" s="924"/>
      <c r="G7" s="924"/>
      <c r="H7" s="959"/>
      <c r="I7" s="959"/>
      <c r="J7" s="924"/>
      <c r="K7" s="924"/>
      <c r="L7" s="959"/>
      <c r="M7" s="959"/>
      <c r="N7" s="600"/>
      <c r="O7" s="960"/>
      <c r="P7" s="957"/>
      <c r="Q7" s="961"/>
      <c r="R7" s="955"/>
      <c r="S7" s="956"/>
      <c r="T7" s="957"/>
      <c r="U7" s="958"/>
      <c r="V7" s="924"/>
      <c r="W7" s="924"/>
      <c r="X7" s="959"/>
      <c r="Y7" s="959"/>
      <c r="Z7" s="924"/>
      <c r="AA7" s="924"/>
      <c r="AB7" s="959"/>
      <c r="AC7" s="959"/>
      <c r="AD7" s="600"/>
      <c r="AE7" s="960"/>
      <c r="AF7" s="957"/>
      <c r="AG7" s="961"/>
      <c r="AH7" s="25"/>
      <c r="AI7" s="4"/>
    </row>
    <row r="8" spans="1:35" ht="12.75" customHeight="1" x14ac:dyDescent="0.2">
      <c r="A8" s="4"/>
      <c r="B8" s="842" t="s">
        <v>149</v>
      </c>
      <c r="C8" s="842"/>
      <c r="D8" s="842" t="s">
        <v>150</v>
      </c>
      <c r="E8" s="842"/>
      <c r="F8" s="842" t="s">
        <v>151</v>
      </c>
      <c r="G8" s="842"/>
      <c r="H8" s="842" t="s">
        <v>152</v>
      </c>
      <c r="I8" s="842"/>
      <c r="J8" s="842" t="s">
        <v>149</v>
      </c>
      <c r="K8" s="842"/>
      <c r="L8" s="842" t="s">
        <v>150</v>
      </c>
      <c r="M8" s="842"/>
      <c r="N8" s="842" t="s">
        <v>151</v>
      </c>
      <c r="O8" s="842"/>
      <c r="P8" s="928" t="s">
        <v>152</v>
      </c>
      <c r="Q8" s="929"/>
      <c r="R8" s="842" t="s">
        <v>149</v>
      </c>
      <c r="S8" s="842"/>
      <c r="T8" s="842" t="s">
        <v>150</v>
      </c>
      <c r="U8" s="842"/>
      <c r="V8" s="842" t="s">
        <v>151</v>
      </c>
      <c r="W8" s="842"/>
      <c r="X8" s="842" t="s">
        <v>152</v>
      </c>
      <c r="Y8" s="842"/>
      <c r="Z8" s="842" t="s">
        <v>149</v>
      </c>
      <c r="AA8" s="842"/>
      <c r="AB8" s="842" t="s">
        <v>150</v>
      </c>
      <c r="AC8" s="842"/>
      <c r="AD8" s="842" t="s">
        <v>151</v>
      </c>
      <c r="AE8" s="842"/>
      <c r="AF8" s="928" t="s">
        <v>152</v>
      </c>
      <c r="AG8" s="929"/>
      <c r="AH8" s="25"/>
      <c r="AI8" s="4"/>
    </row>
    <row r="9" spans="1:35" x14ac:dyDescent="0.2">
      <c r="A9" s="4"/>
      <c r="B9" s="842"/>
      <c r="C9" s="842"/>
      <c r="D9" s="842"/>
      <c r="E9" s="842"/>
      <c r="F9" s="842"/>
      <c r="G9" s="842"/>
      <c r="H9" s="842"/>
      <c r="I9" s="842"/>
      <c r="J9" s="842"/>
      <c r="K9" s="842"/>
      <c r="L9" s="842"/>
      <c r="M9" s="842"/>
      <c r="N9" s="842"/>
      <c r="O9" s="842"/>
      <c r="P9" s="928"/>
      <c r="Q9" s="929"/>
      <c r="R9" s="842"/>
      <c r="S9" s="842"/>
      <c r="T9" s="842"/>
      <c r="U9" s="842"/>
      <c r="V9" s="842"/>
      <c r="W9" s="842"/>
      <c r="X9" s="842"/>
      <c r="Y9" s="842"/>
      <c r="Z9" s="842"/>
      <c r="AA9" s="842"/>
      <c r="AB9" s="842"/>
      <c r="AC9" s="842"/>
      <c r="AD9" s="842"/>
      <c r="AE9" s="842"/>
      <c r="AF9" s="928"/>
      <c r="AG9" s="929"/>
      <c r="AH9" s="25"/>
      <c r="AI9" s="4"/>
    </row>
    <row r="10" spans="1:35" x14ac:dyDescent="0.2">
      <c r="A10" s="4"/>
      <c r="B10" s="937"/>
      <c r="C10" s="937"/>
      <c r="D10" s="924"/>
      <c r="E10" s="924"/>
      <c r="F10" s="924"/>
      <c r="G10" s="924"/>
      <c r="H10" s="925"/>
      <c r="I10" s="926"/>
      <c r="J10" s="926"/>
      <c r="K10" s="927"/>
      <c r="L10" s="924"/>
      <c r="M10" s="924"/>
      <c r="N10" s="924"/>
      <c r="O10" s="924"/>
      <c r="P10" s="925"/>
      <c r="Q10" s="926"/>
      <c r="R10" s="937"/>
      <c r="S10" s="937"/>
      <c r="T10" s="924"/>
      <c r="U10" s="924"/>
      <c r="V10" s="924"/>
      <c r="W10" s="924"/>
      <c r="X10" s="925"/>
      <c r="Y10" s="926"/>
      <c r="Z10" s="926"/>
      <c r="AA10" s="927"/>
      <c r="AB10" s="924"/>
      <c r="AC10" s="924"/>
      <c r="AD10" s="924"/>
      <c r="AE10" s="924"/>
      <c r="AF10" s="925"/>
      <c r="AG10" s="926"/>
      <c r="AH10" s="25"/>
      <c r="AI10" s="4"/>
    </row>
    <row r="11" spans="1:35" x14ac:dyDescent="0.2">
      <c r="A11" s="4"/>
      <c r="B11" s="937"/>
      <c r="C11" s="937"/>
      <c r="D11" s="924"/>
      <c r="E11" s="924"/>
      <c r="F11" s="924"/>
      <c r="G11" s="924"/>
      <c r="H11" s="925"/>
      <c r="I11" s="926"/>
      <c r="J11" s="926"/>
      <c r="K11" s="927"/>
      <c r="L11" s="924"/>
      <c r="M11" s="924"/>
      <c r="N11" s="924"/>
      <c r="O11" s="924"/>
      <c r="P11" s="925"/>
      <c r="Q11" s="926"/>
      <c r="R11" s="937"/>
      <c r="S11" s="937"/>
      <c r="T11" s="924"/>
      <c r="U11" s="924"/>
      <c r="V11" s="924"/>
      <c r="W11" s="924"/>
      <c r="X11" s="925"/>
      <c r="Y11" s="926"/>
      <c r="Z11" s="926"/>
      <c r="AA11" s="927"/>
      <c r="AB11" s="924"/>
      <c r="AC11" s="924"/>
      <c r="AD11" s="924"/>
      <c r="AE11" s="924"/>
      <c r="AF11" s="925"/>
      <c r="AG11" s="926"/>
      <c r="AH11" s="25"/>
      <c r="AI11" s="4"/>
    </row>
    <row r="12" spans="1:35" x14ac:dyDescent="0.2">
      <c r="A12" s="4"/>
      <c r="B12" s="937"/>
      <c r="C12" s="937"/>
      <c r="D12" s="924"/>
      <c r="E12" s="924"/>
      <c r="F12" s="924"/>
      <c r="G12" s="924"/>
      <c r="H12" s="925"/>
      <c r="I12" s="926"/>
      <c r="J12" s="926"/>
      <c r="K12" s="927"/>
      <c r="L12" s="924"/>
      <c r="M12" s="924"/>
      <c r="N12" s="924"/>
      <c r="O12" s="924"/>
      <c r="P12" s="925"/>
      <c r="Q12" s="926"/>
      <c r="R12" s="937"/>
      <c r="S12" s="937"/>
      <c r="T12" s="924"/>
      <c r="U12" s="924"/>
      <c r="V12" s="924"/>
      <c r="W12" s="924"/>
      <c r="X12" s="925"/>
      <c r="Y12" s="926"/>
      <c r="Z12" s="926"/>
      <c r="AA12" s="927"/>
      <c r="AB12" s="924"/>
      <c r="AC12" s="924"/>
      <c r="AD12" s="924"/>
      <c r="AE12" s="924"/>
      <c r="AF12" s="925"/>
      <c r="AG12" s="926"/>
      <c r="AH12" s="25"/>
      <c r="AI12" s="4"/>
    </row>
    <row r="13" spans="1:35" x14ac:dyDescent="0.2">
      <c r="A13" s="4"/>
      <c r="B13" s="937"/>
      <c r="C13" s="937"/>
      <c r="D13" s="924"/>
      <c r="E13" s="924"/>
      <c r="F13" s="924"/>
      <c r="G13" s="924"/>
      <c r="H13" s="925"/>
      <c r="I13" s="926"/>
      <c r="J13" s="926"/>
      <c r="K13" s="927"/>
      <c r="L13" s="924"/>
      <c r="M13" s="924"/>
      <c r="N13" s="924"/>
      <c r="O13" s="924"/>
      <c r="P13" s="925"/>
      <c r="Q13" s="926"/>
      <c r="R13" s="937"/>
      <c r="S13" s="937"/>
      <c r="T13" s="924"/>
      <c r="U13" s="924"/>
      <c r="V13" s="924"/>
      <c r="W13" s="924"/>
      <c r="X13" s="925"/>
      <c r="Y13" s="926"/>
      <c r="Z13" s="926"/>
      <c r="AA13" s="927"/>
      <c r="AB13" s="924"/>
      <c r="AC13" s="924"/>
      <c r="AD13" s="924"/>
      <c r="AE13" s="924"/>
      <c r="AF13" s="925"/>
      <c r="AG13" s="926"/>
      <c r="AH13" s="25"/>
      <c r="AI13" s="4"/>
    </row>
    <row r="14" spans="1:35" x14ac:dyDescent="0.2">
      <c r="A14" s="4"/>
      <c r="B14" s="937"/>
      <c r="C14" s="937"/>
      <c r="D14" s="924"/>
      <c r="E14" s="924"/>
      <c r="F14" s="924"/>
      <c r="G14" s="924"/>
      <c r="H14" s="925"/>
      <c r="I14" s="926"/>
      <c r="J14" s="926"/>
      <c r="K14" s="927"/>
      <c r="L14" s="924"/>
      <c r="M14" s="924"/>
      <c r="N14" s="924"/>
      <c r="O14" s="924"/>
      <c r="P14" s="925"/>
      <c r="Q14" s="926"/>
      <c r="R14" s="937"/>
      <c r="S14" s="937"/>
      <c r="T14" s="924"/>
      <c r="U14" s="924"/>
      <c r="V14" s="924"/>
      <c r="W14" s="924"/>
      <c r="X14" s="925"/>
      <c r="Y14" s="926"/>
      <c r="Z14" s="926"/>
      <c r="AA14" s="927"/>
      <c r="AB14" s="924"/>
      <c r="AC14" s="924"/>
      <c r="AD14" s="924"/>
      <c r="AE14" s="924"/>
      <c r="AF14" s="925"/>
      <c r="AG14" s="926"/>
      <c r="AH14" s="25"/>
      <c r="AI14" s="4"/>
    </row>
    <row r="15" spans="1:35" x14ac:dyDescent="0.2">
      <c r="A15" s="4"/>
      <c r="B15" s="937"/>
      <c r="C15" s="937"/>
      <c r="D15" s="924"/>
      <c r="E15" s="924"/>
      <c r="F15" s="924"/>
      <c r="G15" s="924"/>
      <c r="H15" s="925"/>
      <c r="I15" s="926"/>
      <c r="J15" s="926"/>
      <c r="K15" s="927"/>
      <c r="L15" s="924"/>
      <c r="M15" s="924"/>
      <c r="N15" s="924"/>
      <c r="O15" s="924"/>
      <c r="P15" s="925"/>
      <c r="Q15" s="926"/>
      <c r="R15" s="937"/>
      <c r="S15" s="937"/>
      <c r="T15" s="924"/>
      <c r="U15" s="924"/>
      <c r="V15" s="924"/>
      <c r="W15" s="924"/>
      <c r="X15" s="925"/>
      <c r="Y15" s="926"/>
      <c r="Z15" s="926"/>
      <c r="AA15" s="927"/>
      <c r="AB15" s="924"/>
      <c r="AC15" s="924"/>
      <c r="AD15" s="924"/>
      <c r="AE15" s="924"/>
      <c r="AF15" s="925"/>
      <c r="AG15" s="926"/>
      <c r="AH15" s="25"/>
      <c r="AI15" s="4"/>
    </row>
    <row r="16" spans="1:35" x14ac:dyDescent="0.2">
      <c r="A16" s="4"/>
      <c r="B16" s="937"/>
      <c r="C16" s="937"/>
      <c r="D16" s="924"/>
      <c r="E16" s="924"/>
      <c r="F16" s="924"/>
      <c r="G16" s="924"/>
      <c r="H16" s="925"/>
      <c r="I16" s="926"/>
      <c r="J16" s="926"/>
      <c r="K16" s="927"/>
      <c r="L16" s="924"/>
      <c r="M16" s="924"/>
      <c r="N16" s="924"/>
      <c r="O16" s="924"/>
      <c r="P16" s="925"/>
      <c r="Q16" s="926"/>
      <c r="R16" s="937"/>
      <c r="S16" s="937"/>
      <c r="T16" s="924"/>
      <c r="U16" s="924"/>
      <c r="V16" s="924"/>
      <c r="W16" s="924"/>
      <c r="X16" s="925"/>
      <c r="Y16" s="926"/>
      <c r="Z16" s="926"/>
      <c r="AA16" s="927"/>
      <c r="AB16" s="924"/>
      <c r="AC16" s="924"/>
      <c r="AD16" s="924"/>
      <c r="AE16" s="924"/>
      <c r="AF16" s="925"/>
      <c r="AG16" s="926"/>
      <c r="AH16" s="25"/>
      <c r="AI16" s="4"/>
    </row>
    <row r="17" spans="1:35" x14ac:dyDescent="0.2">
      <c r="A17" s="4"/>
      <c r="B17" s="937"/>
      <c r="C17" s="937"/>
      <c r="D17" s="924"/>
      <c r="E17" s="924"/>
      <c r="F17" s="924"/>
      <c r="G17" s="924"/>
      <c r="H17" s="925"/>
      <c r="I17" s="926"/>
      <c r="J17" s="926"/>
      <c r="K17" s="927"/>
      <c r="L17" s="924"/>
      <c r="M17" s="924"/>
      <c r="N17" s="924"/>
      <c r="O17" s="924"/>
      <c r="P17" s="925"/>
      <c r="Q17" s="926"/>
      <c r="R17" s="937"/>
      <c r="S17" s="937"/>
      <c r="T17" s="924"/>
      <c r="U17" s="924"/>
      <c r="V17" s="924"/>
      <c r="W17" s="924"/>
      <c r="X17" s="925"/>
      <c r="Y17" s="926"/>
      <c r="Z17" s="926"/>
      <c r="AA17" s="927"/>
      <c r="AB17" s="924"/>
      <c r="AC17" s="924"/>
      <c r="AD17" s="924"/>
      <c r="AE17" s="924"/>
      <c r="AF17" s="925"/>
      <c r="AG17" s="926"/>
      <c r="AH17" s="25"/>
      <c r="AI17" s="4"/>
    </row>
    <row r="18" spans="1:35" x14ac:dyDescent="0.2">
      <c r="A18" s="4"/>
      <c r="B18" s="937"/>
      <c r="C18" s="937"/>
      <c r="D18" s="924"/>
      <c r="E18" s="924"/>
      <c r="F18" s="924"/>
      <c r="G18" s="924"/>
      <c r="H18" s="925"/>
      <c r="I18" s="926"/>
      <c r="J18" s="926"/>
      <c r="K18" s="927"/>
      <c r="L18" s="924"/>
      <c r="M18" s="924"/>
      <c r="N18" s="924"/>
      <c r="O18" s="924"/>
      <c r="P18" s="925"/>
      <c r="Q18" s="926"/>
      <c r="R18" s="937"/>
      <c r="S18" s="937"/>
      <c r="T18" s="924"/>
      <c r="U18" s="924"/>
      <c r="V18" s="924"/>
      <c r="W18" s="924"/>
      <c r="X18" s="925"/>
      <c r="Y18" s="926"/>
      <c r="Z18" s="926"/>
      <c r="AA18" s="927"/>
      <c r="AB18" s="924"/>
      <c r="AC18" s="924"/>
      <c r="AD18" s="924"/>
      <c r="AE18" s="924"/>
      <c r="AF18" s="925"/>
      <c r="AG18" s="926"/>
      <c r="AH18" s="25"/>
      <c r="AI18" s="4"/>
    </row>
    <row r="19" spans="1:35" x14ac:dyDescent="0.2">
      <c r="A19" s="4"/>
      <c r="B19" s="937"/>
      <c r="C19" s="937"/>
      <c r="D19" s="924"/>
      <c r="E19" s="924"/>
      <c r="F19" s="924"/>
      <c r="G19" s="924"/>
      <c r="H19" s="925"/>
      <c r="I19" s="926"/>
      <c r="J19" s="926"/>
      <c r="K19" s="927"/>
      <c r="L19" s="924"/>
      <c r="M19" s="924"/>
      <c r="N19" s="924"/>
      <c r="O19" s="924"/>
      <c r="P19" s="925"/>
      <c r="Q19" s="926"/>
      <c r="R19" s="937"/>
      <c r="S19" s="937"/>
      <c r="T19" s="924"/>
      <c r="U19" s="924"/>
      <c r="V19" s="924"/>
      <c r="W19" s="924"/>
      <c r="X19" s="925"/>
      <c r="Y19" s="926"/>
      <c r="Z19" s="926"/>
      <c r="AA19" s="927"/>
      <c r="AB19" s="924"/>
      <c r="AC19" s="924"/>
      <c r="AD19" s="924"/>
      <c r="AE19" s="924"/>
      <c r="AF19" s="925"/>
      <c r="AG19" s="926"/>
      <c r="AH19" s="25"/>
      <c r="AI19" s="4"/>
    </row>
    <row r="20" spans="1:35" x14ac:dyDescent="0.2">
      <c r="A20" s="4"/>
      <c r="B20" s="937"/>
      <c r="C20" s="937"/>
      <c r="D20" s="924"/>
      <c r="E20" s="924"/>
      <c r="F20" s="924"/>
      <c r="G20" s="924"/>
      <c r="H20" s="925"/>
      <c r="I20" s="926"/>
      <c r="J20" s="926"/>
      <c r="K20" s="927"/>
      <c r="L20" s="924"/>
      <c r="M20" s="924"/>
      <c r="N20" s="924"/>
      <c r="O20" s="924"/>
      <c r="P20" s="925"/>
      <c r="Q20" s="926"/>
      <c r="R20" s="937"/>
      <c r="S20" s="937"/>
      <c r="T20" s="924"/>
      <c r="U20" s="924"/>
      <c r="V20" s="924"/>
      <c r="W20" s="924"/>
      <c r="X20" s="925"/>
      <c r="Y20" s="926"/>
      <c r="Z20" s="926"/>
      <c r="AA20" s="927"/>
      <c r="AB20" s="924"/>
      <c r="AC20" s="924"/>
      <c r="AD20" s="924"/>
      <c r="AE20" s="924"/>
      <c r="AF20" s="925"/>
      <c r="AG20" s="926"/>
      <c r="AH20" s="25"/>
      <c r="AI20" s="4"/>
    </row>
    <row r="21" spans="1:35" x14ac:dyDescent="0.2">
      <c r="A21" s="4"/>
      <c r="B21" s="937"/>
      <c r="C21" s="937"/>
      <c r="D21" s="924"/>
      <c r="E21" s="924"/>
      <c r="F21" s="924"/>
      <c r="G21" s="924"/>
      <c r="H21" s="925"/>
      <c r="I21" s="926"/>
      <c r="J21" s="926"/>
      <c r="K21" s="927"/>
      <c r="L21" s="924"/>
      <c r="M21" s="924"/>
      <c r="N21" s="924"/>
      <c r="O21" s="924"/>
      <c r="P21" s="925"/>
      <c r="Q21" s="926"/>
      <c r="R21" s="937"/>
      <c r="S21" s="937"/>
      <c r="T21" s="924"/>
      <c r="U21" s="924"/>
      <c r="V21" s="924"/>
      <c r="W21" s="924"/>
      <c r="X21" s="925"/>
      <c r="Y21" s="926"/>
      <c r="Z21" s="926"/>
      <c r="AA21" s="927"/>
      <c r="AB21" s="924"/>
      <c r="AC21" s="924"/>
      <c r="AD21" s="924"/>
      <c r="AE21" s="924"/>
      <c r="AF21" s="925"/>
      <c r="AG21" s="926"/>
      <c r="AH21" s="25"/>
      <c r="AI21" s="4"/>
    </row>
    <row r="22" spans="1:35" x14ac:dyDescent="0.2">
      <c r="A22" s="4"/>
      <c r="B22" s="937"/>
      <c r="C22" s="937"/>
      <c r="D22" s="924"/>
      <c r="E22" s="924"/>
      <c r="F22" s="924"/>
      <c r="G22" s="924"/>
      <c r="H22" s="925"/>
      <c r="I22" s="926"/>
      <c r="J22" s="926"/>
      <c r="K22" s="927"/>
      <c r="L22" s="924"/>
      <c r="M22" s="924"/>
      <c r="N22" s="924"/>
      <c r="O22" s="924"/>
      <c r="P22" s="925"/>
      <c r="Q22" s="926"/>
      <c r="R22" s="937"/>
      <c r="S22" s="937"/>
      <c r="T22" s="924"/>
      <c r="U22" s="924"/>
      <c r="V22" s="924"/>
      <c r="W22" s="924"/>
      <c r="X22" s="925"/>
      <c r="Y22" s="926"/>
      <c r="Z22" s="926"/>
      <c r="AA22" s="927"/>
      <c r="AB22" s="924"/>
      <c r="AC22" s="924"/>
      <c r="AD22" s="924"/>
      <c r="AE22" s="924"/>
      <c r="AF22" s="925"/>
      <c r="AG22" s="926"/>
      <c r="AH22" s="25"/>
      <c r="AI22" s="4"/>
    </row>
    <row r="23" spans="1:35" x14ac:dyDescent="0.2">
      <c r="A23" s="4"/>
      <c r="B23" s="937"/>
      <c r="C23" s="937"/>
      <c r="D23" s="924"/>
      <c r="E23" s="924"/>
      <c r="F23" s="924"/>
      <c r="G23" s="924"/>
      <c r="H23" s="925"/>
      <c r="I23" s="926"/>
      <c r="J23" s="926"/>
      <c r="K23" s="927"/>
      <c r="L23" s="924"/>
      <c r="M23" s="924"/>
      <c r="N23" s="924"/>
      <c r="O23" s="924"/>
      <c r="P23" s="925"/>
      <c r="Q23" s="926"/>
      <c r="R23" s="937"/>
      <c r="S23" s="937"/>
      <c r="T23" s="924"/>
      <c r="U23" s="924"/>
      <c r="V23" s="924"/>
      <c r="W23" s="924"/>
      <c r="X23" s="925"/>
      <c r="Y23" s="926"/>
      <c r="Z23" s="926"/>
      <c r="AA23" s="927"/>
      <c r="AB23" s="924"/>
      <c r="AC23" s="924"/>
      <c r="AD23" s="924"/>
      <c r="AE23" s="924"/>
      <c r="AF23" s="925"/>
      <c r="AG23" s="926"/>
      <c r="AH23" s="25"/>
      <c r="AI23" s="4"/>
    </row>
    <row r="24" spans="1:35" x14ac:dyDescent="0.2">
      <c r="A24" s="4"/>
      <c r="B24" s="937"/>
      <c r="C24" s="937"/>
      <c r="D24" s="924"/>
      <c r="E24" s="924"/>
      <c r="F24" s="924"/>
      <c r="G24" s="924"/>
      <c r="H24" s="925"/>
      <c r="I24" s="926"/>
      <c r="J24" s="926"/>
      <c r="K24" s="927"/>
      <c r="L24" s="924"/>
      <c r="M24" s="924"/>
      <c r="N24" s="924"/>
      <c r="O24" s="924"/>
      <c r="P24" s="925"/>
      <c r="Q24" s="926"/>
      <c r="R24" s="937"/>
      <c r="S24" s="937"/>
      <c r="T24" s="924"/>
      <c r="U24" s="924"/>
      <c r="V24" s="924"/>
      <c r="W24" s="924"/>
      <c r="X24" s="925"/>
      <c r="Y24" s="926"/>
      <c r="Z24" s="926"/>
      <c r="AA24" s="927"/>
      <c r="AB24" s="924"/>
      <c r="AC24" s="924"/>
      <c r="AD24" s="924"/>
      <c r="AE24" s="924"/>
      <c r="AF24" s="925"/>
      <c r="AG24" s="926"/>
      <c r="AH24" s="25"/>
      <c r="AI24" s="4"/>
    </row>
    <row r="25" spans="1:35" x14ac:dyDescent="0.2">
      <c r="A25" s="4"/>
      <c r="B25" s="937"/>
      <c r="C25" s="937"/>
      <c r="D25" s="924"/>
      <c r="E25" s="924"/>
      <c r="F25" s="924"/>
      <c r="G25" s="924"/>
      <c r="H25" s="925"/>
      <c r="I25" s="926"/>
      <c r="J25" s="926"/>
      <c r="K25" s="927"/>
      <c r="L25" s="924"/>
      <c r="M25" s="924"/>
      <c r="N25" s="924"/>
      <c r="O25" s="924"/>
      <c r="P25" s="925"/>
      <c r="Q25" s="926"/>
      <c r="R25" s="937"/>
      <c r="S25" s="937"/>
      <c r="T25" s="924"/>
      <c r="U25" s="924"/>
      <c r="V25" s="924"/>
      <c r="W25" s="924"/>
      <c r="X25" s="925"/>
      <c r="Y25" s="926"/>
      <c r="Z25" s="926"/>
      <c r="AA25" s="927"/>
      <c r="AB25" s="924"/>
      <c r="AC25" s="924"/>
      <c r="AD25" s="924"/>
      <c r="AE25" s="924"/>
      <c r="AF25" s="925"/>
      <c r="AG25" s="926"/>
      <c r="AH25" s="25"/>
      <c r="AI25" s="4"/>
    </row>
    <row r="26" spans="1:35" x14ac:dyDescent="0.2">
      <c r="A26" s="4"/>
      <c r="B26" s="938" t="s">
        <v>25</v>
      </c>
      <c r="C26" s="938"/>
      <c r="D26" s="93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25"/>
      <c r="AI26" s="4"/>
    </row>
    <row r="27" spans="1:35" x14ac:dyDescent="0.2">
      <c r="A27" s="171"/>
      <c r="B27" s="936" t="s">
        <v>528</v>
      </c>
      <c r="C27" s="655"/>
      <c r="D27" s="655"/>
      <c r="E27" s="655"/>
      <c r="F27" s="655"/>
      <c r="G27" s="65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74" t="str">
        <f>IF('Form XXI'!B28&lt;&gt;"",'Form XXI'!B28,"")</f>
        <v>A</v>
      </c>
      <c r="C28" s="975"/>
      <c r="D28" s="931" t="s">
        <v>575</v>
      </c>
      <c r="E28" s="932"/>
      <c r="F28" s="932"/>
      <c r="G28" s="933"/>
      <c r="H28" s="974" t="str">
        <f>IF('Form XXI'!H28&lt;&gt;"",'Form XXI'!H28,"")</f>
        <v>B</v>
      </c>
      <c r="I28" s="975"/>
      <c r="J28" s="932" t="s">
        <v>576</v>
      </c>
      <c r="K28" s="932"/>
      <c r="L28" s="932"/>
      <c r="M28" s="932"/>
      <c r="N28" s="974" t="str">
        <f>IF('Form XXI'!N28&lt;&gt;"",'Form XXI'!N28,"")</f>
        <v>C</v>
      </c>
      <c r="O28" s="975"/>
      <c r="P28" s="932" t="s">
        <v>577</v>
      </c>
      <c r="Q28" s="932"/>
      <c r="R28" s="932"/>
      <c r="S28" s="932"/>
      <c r="T28" s="974" t="str">
        <f>IF('Form XXI'!T28&lt;&gt;"",'Form XXI'!T28,"")</f>
        <v>D</v>
      </c>
      <c r="U28" s="975"/>
      <c r="V28" s="931" t="s">
        <v>578</v>
      </c>
      <c r="W28" s="932"/>
      <c r="X28" s="932"/>
      <c r="Y28" s="932"/>
      <c r="Z28" s="974" t="str">
        <f>IF('Form XXI'!Z28&lt;&gt;"",'Form XXI'!Z28,"")</f>
        <v>E</v>
      </c>
      <c r="AA28" s="975"/>
      <c r="AB28" s="931" t="s">
        <v>579</v>
      </c>
      <c r="AC28" s="932"/>
      <c r="AD28" s="932"/>
      <c r="AE28" s="933"/>
      <c r="AF28" s="604"/>
      <c r="AG28" s="604"/>
      <c r="AH28" s="25"/>
      <c r="AI28" s="4"/>
    </row>
    <row r="29" spans="1:35" x14ac:dyDescent="0.2">
      <c r="A29" s="4"/>
      <c r="B29" s="976"/>
      <c r="C29" s="977"/>
      <c r="D29" s="934"/>
      <c r="E29" s="934"/>
      <c r="F29" s="934"/>
      <c r="G29" s="935"/>
      <c r="H29" s="976"/>
      <c r="I29" s="977"/>
      <c r="J29" s="934"/>
      <c r="K29" s="934"/>
      <c r="L29" s="934"/>
      <c r="M29" s="934"/>
      <c r="N29" s="976"/>
      <c r="O29" s="977"/>
      <c r="P29" s="934"/>
      <c r="Q29" s="934"/>
      <c r="R29" s="934"/>
      <c r="S29" s="934"/>
      <c r="T29" s="976"/>
      <c r="U29" s="977"/>
      <c r="V29" s="934"/>
      <c r="W29" s="934"/>
      <c r="X29" s="934"/>
      <c r="Y29" s="934"/>
      <c r="Z29" s="976"/>
      <c r="AA29" s="977"/>
      <c r="AB29" s="934"/>
      <c r="AC29" s="934"/>
      <c r="AD29" s="934"/>
      <c r="AE29" s="935"/>
      <c r="AF29" s="604"/>
      <c r="AG29" s="604"/>
      <c r="AH29" s="25"/>
      <c r="AI29" s="4"/>
    </row>
    <row r="30" spans="1:35" x14ac:dyDescent="0.2">
      <c r="A30" s="4"/>
      <c r="B30" s="962" t="s">
        <v>109</v>
      </c>
      <c r="C30" s="962"/>
      <c r="D30" s="963"/>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4"/>
    </row>
    <row r="31" spans="1:35" x14ac:dyDescent="0.2">
      <c r="A31" s="4"/>
      <c r="B31" s="964"/>
      <c r="C31" s="965"/>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7"/>
      <c r="AI31" s="4"/>
    </row>
    <row r="32" spans="1:35" x14ac:dyDescent="0.2">
      <c r="A32" s="4"/>
      <c r="B32" s="968"/>
      <c r="C32" s="969"/>
      <c r="D32" s="969"/>
      <c r="E32" s="969"/>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70"/>
      <c r="AI32" s="4"/>
    </row>
    <row r="33" spans="1:35" x14ac:dyDescent="0.2">
      <c r="A33" s="4"/>
      <c r="B33" s="968"/>
      <c r="C33" s="969"/>
      <c r="D33" s="969"/>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70"/>
      <c r="AI33" s="4"/>
    </row>
    <row r="34" spans="1:35" x14ac:dyDescent="0.2">
      <c r="A34" s="171"/>
      <c r="B34" s="968"/>
      <c r="C34" s="969"/>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70"/>
      <c r="AI34" s="15"/>
    </row>
    <row r="35" spans="1:35" x14ac:dyDescent="0.2">
      <c r="A35" s="2"/>
      <c r="B35" s="971"/>
      <c r="C35" s="972"/>
      <c r="D35" s="972"/>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selectLockedCells="1"/>
  <mergeCells count="333">
    <mergeCell ref="Z5:AC6"/>
    <mergeCell ref="AD5:AG6"/>
    <mergeCell ref="B7:E7"/>
    <mergeCell ref="F7:I7"/>
    <mergeCell ref="J7:M7"/>
    <mergeCell ref="N7:Q7"/>
    <mergeCell ref="B25:C25"/>
    <mergeCell ref="D25:E25"/>
    <mergeCell ref="F25:G25"/>
    <mergeCell ref="N5:Q6"/>
    <mergeCell ref="P24:Q24"/>
    <mergeCell ref="R24:S24"/>
    <mergeCell ref="T23:U23"/>
    <mergeCell ref="V23:W23"/>
    <mergeCell ref="X23:Y23"/>
    <mergeCell ref="Z23:AA23"/>
    <mergeCell ref="AB23:AC23"/>
    <mergeCell ref="AD23:AE23"/>
    <mergeCell ref="AF24:AG24"/>
    <mergeCell ref="B23:C23"/>
    <mergeCell ref="D23:E23"/>
    <mergeCell ref="F23:G23"/>
    <mergeCell ref="H23:I23"/>
    <mergeCell ref="AB24:AC24"/>
    <mergeCell ref="B27:G27"/>
    <mergeCell ref="B28:C29"/>
    <mergeCell ref="D28:G29"/>
    <mergeCell ref="H28:I29"/>
    <mergeCell ref="J28:M29"/>
    <mergeCell ref="N28:O29"/>
    <mergeCell ref="R5:U6"/>
    <mergeCell ref="B31:AH35"/>
    <mergeCell ref="B30:AH30"/>
    <mergeCell ref="B26:C26"/>
    <mergeCell ref="D26:E26"/>
    <mergeCell ref="F26:G26"/>
    <mergeCell ref="H26:I26"/>
    <mergeCell ref="L26:M26"/>
    <mergeCell ref="N26:O26"/>
    <mergeCell ref="P26:Q26"/>
    <mergeCell ref="AB26:AC26"/>
    <mergeCell ref="AF26:AG26"/>
    <mergeCell ref="R26:S26"/>
    <mergeCell ref="T26:U26"/>
    <mergeCell ref="V26:W26"/>
    <mergeCell ref="X26:Y26"/>
    <mergeCell ref="V28:Y29"/>
    <mergeCell ref="V5:Y6"/>
    <mergeCell ref="Z28:AA29"/>
    <mergeCell ref="AB28:AE29"/>
    <mergeCell ref="AF28:AG28"/>
    <mergeCell ref="AF29:AG29"/>
    <mergeCell ref="Z26:AA26"/>
    <mergeCell ref="AD26:AE26"/>
    <mergeCell ref="P28:S29"/>
    <mergeCell ref="T28:U29"/>
    <mergeCell ref="H25:I25"/>
    <mergeCell ref="J25:K25"/>
    <mergeCell ref="L25:M25"/>
    <mergeCell ref="N25:O25"/>
    <mergeCell ref="P25:Q25"/>
    <mergeCell ref="R25:S25"/>
    <mergeCell ref="T25:U25"/>
    <mergeCell ref="AD25:AE25"/>
    <mergeCell ref="AF25:AG25"/>
    <mergeCell ref="V25:W25"/>
    <mergeCell ref="X25:Y25"/>
    <mergeCell ref="Z25:AA25"/>
    <mergeCell ref="AB25:AC25"/>
    <mergeCell ref="J26:K26"/>
    <mergeCell ref="AD24:AE24"/>
    <mergeCell ref="AF23:AG23"/>
    <mergeCell ref="B24:C24"/>
    <mergeCell ref="D24:E24"/>
    <mergeCell ref="F24:G24"/>
    <mergeCell ref="H24:I24"/>
    <mergeCell ref="J24:K24"/>
    <mergeCell ref="L24:M24"/>
    <mergeCell ref="N24:O24"/>
    <mergeCell ref="J23:K23"/>
    <mergeCell ref="L23:M23"/>
    <mergeCell ref="N23:O23"/>
    <mergeCell ref="P23:Q23"/>
    <mergeCell ref="R23:S23"/>
    <mergeCell ref="T24:U24"/>
    <mergeCell ref="V24:W24"/>
    <mergeCell ref="X24:Y24"/>
    <mergeCell ref="Z24:AA24"/>
    <mergeCell ref="B22:C22"/>
    <mergeCell ref="D22:E22"/>
    <mergeCell ref="F22:G22"/>
    <mergeCell ref="H22:I22"/>
    <mergeCell ref="J22:K22"/>
    <mergeCell ref="L22:M22"/>
    <mergeCell ref="N22:O22"/>
    <mergeCell ref="P22:Q22"/>
    <mergeCell ref="R22:S22"/>
    <mergeCell ref="AF20:AG20"/>
    <mergeCell ref="T20:U20"/>
    <mergeCell ref="V20:W20"/>
    <mergeCell ref="X20:Y20"/>
    <mergeCell ref="Z20:AA20"/>
    <mergeCell ref="AB20:AC20"/>
    <mergeCell ref="AD20:AE20"/>
    <mergeCell ref="AF19:AG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AF22:AG22"/>
    <mergeCell ref="T22:U22"/>
    <mergeCell ref="V22:W22"/>
    <mergeCell ref="X22:Y22"/>
    <mergeCell ref="Z22:AA22"/>
    <mergeCell ref="AB22:AC22"/>
    <mergeCell ref="AD22:AE22"/>
    <mergeCell ref="AF21:AG21"/>
    <mergeCell ref="T21:U21"/>
    <mergeCell ref="V21:W21"/>
    <mergeCell ref="X21:Y21"/>
    <mergeCell ref="Z21:AA21"/>
    <mergeCell ref="AB21:AC21"/>
    <mergeCell ref="AD21:AE21"/>
    <mergeCell ref="P18:Q18"/>
    <mergeCell ref="R18:S18"/>
    <mergeCell ref="AB19:AC19"/>
    <mergeCell ref="AD19:AE19"/>
    <mergeCell ref="P19:Q19"/>
    <mergeCell ref="R19:S19"/>
    <mergeCell ref="P20:Q20"/>
    <mergeCell ref="R20:S20"/>
    <mergeCell ref="T19:U19"/>
    <mergeCell ref="V19:W19"/>
    <mergeCell ref="X19:Y19"/>
    <mergeCell ref="Z19:AA19"/>
    <mergeCell ref="B20:C20"/>
    <mergeCell ref="D20:E20"/>
    <mergeCell ref="F20:G20"/>
    <mergeCell ref="H20:I20"/>
    <mergeCell ref="J20:K20"/>
    <mergeCell ref="L20:M20"/>
    <mergeCell ref="N20:O20"/>
    <mergeCell ref="B17:C17"/>
    <mergeCell ref="D17:E17"/>
    <mergeCell ref="F17:G17"/>
    <mergeCell ref="H17:I17"/>
    <mergeCell ref="J17:K17"/>
    <mergeCell ref="L17:M17"/>
    <mergeCell ref="N17:O17"/>
    <mergeCell ref="B18:C18"/>
    <mergeCell ref="D18:E18"/>
    <mergeCell ref="F18:G18"/>
    <mergeCell ref="H18:I18"/>
    <mergeCell ref="J18:K18"/>
    <mergeCell ref="L18:M18"/>
    <mergeCell ref="N18:O18"/>
    <mergeCell ref="P17:Q17"/>
    <mergeCell ref="R17:S17"/>
    <mergeCell ref="AD15:AE15"/>
    <mergeCell ref="AF18:AG18"/>
    <mergeCell ref="T18:U18"/>
    <mergeCell ref="V18:W18"/>
    <mergeCell ref="X18:Y18"/>
    <mergeCell ref="Z18:AA18"/>
    <mergeCell ref="AB18:AC18"/>
    <mergeCell ref="AD18:AE18"/>
    <mergeCell ref="AF17:AG17"/>
    <mergeCell ref="T17:U17"/>
    <mergeCell ref="V17:W17"/>
    <mergeCell ref="X17:Y17"/>
    <mergeCell ref="Z17:AA17"/>
    <mergeCell ref="AB17:AC17"/>
    <mergeCell ref="AD17:AE17"/>
    <mergeCell ref="AF16:AG16"/>
    <mergeCell ref="T16:U16"/>
    <mergeCell ref="V16:W16"/>
    <mergeCell ref="X16:Y16"/>
    <mergeCell ref="AF15:AG15"/>
    <mergeCell ref="P15:Q15"/>
    <mergeCell ref="R15:S15"/>
    <mergeCell ref="B16:C16"/>
    <mergeCell ref="D16:E16"/>
    <mergeCell ref="F16:G16"/>
    <mergeCell ref="H16:I16"/>
    <mergeCell ref="J16:K16"/>
    <mergeCell ref="L16:M16"/>
    <mergeCell ref="N16:O16"/>
    <mergeCell ref="B15:C15"/>
    <mergeCell ref="D15:E15"/>
    <mergeCell ref="F15:G15"/>
    <mergeCell ref="H15:I15"/>
    <mergeCell ref="J15:K15"/>
    <mergeCell ref="L15:M15"/>
    <mergeCell ref="N15:O15"/>
    <mergeCell ref="P16:Q16"/>
    <mergeCell ref="R16:S16"/>
    <mergeCell ref="T15:U15"/>
    <mergeCell ref="V15:W15"/>
    <mergeCell ref="X15:Y15"/>
    <mergeCell ref="Z15:AA15"/>
    <mergeCell ref="AB15:AC15"/>
    <mergeCell ref="B4:C4"/>
    <mergeCell ref="R4:S4"/>
    <mergeCell ref="J8:K9"/>
    <mergeCell ref="L8:M9"/>
    <mergeCell ref="N8:O9"/>
    <mergeCell ref="T11:U11"/>
    <mergeCell ref="V11:W11"/>
    <mergeCell ref="X11:Y11"/>
    <mergeCell ref="D4:Q4"/>
    <mergeCell ref="T4:AG4"/>
    <mergeCell ref="B5:E6"/>
    <mergeCell ref="F5:I6"/>
    <mergeCell ref="J5:M6"/>
    <mergeCell ref="AD14:AE14"/>
    <mergeCell ref="B8:C9"/>
    <mergeCell ref="D8:E9"/>
    <mergeCell ref="F8:G9"/>
    <mergeCell ref="AF13:AG13"/>
    <mergeCell ref="T13:U13"/>
    <mergeCell ref="V13:W13"/>
    <mergeCell ref="X13:Y13"/>
    <mergeCell ref="Z13:AA13"/>
    <mergeCell ref="AB13:AC13"/>
    <mergeCell ref="AD13:AE13"/>
    <mergeCell ref="B13:C13"/>
    <mergeCell ref="D13:E13"/>
    <mergeCell ref="P13:Q13"/>
    <mergeCell ref="R13:S13"/>
    <mergeCell ref="A36:C36"/>
    <mergeCell ref="D36:G36"/>
    <mergeCell ref="M36:P36"/>
    <mergeCell ref="V10:W10"/>
    <mergeCell ref="X10:Y10"/>
    <mergeCell ref="Z10:AA10"/>
    <mergeCell ref="AB10:AC10"/>
    <mergeCell ref="Z8:AA9"/>
    <mergeCell ref="AB8:AC9"/>
    <mergeCell ref="V8:W9"/>
    <mergeCell ref="X8:Y9"/>
    <mergeCell ref="B10:C10"/>
    <mergeCell ref="D10:E10"/>
    <mergeCell ref="F10:G10"/>
    <mergeCell ref="H10:I10"/>
    <mergeCell ref="J10:K10"/>
    <mergeCell ref="L10:M10"/>
    <mergeCell ref="F13:G13"/>
    <mergeCell ref="H13:I13"/>
    <mergeCell ref="J13:K13"/>
    <mergeCell ref="L13:M13"/>
    <mergeCell ref="N13:O13"/>
    <mergeCell ref="N10:O10"/>
    <mergeCell ref="P10:Q10"/>
    <mergeCell ref="V36:Y36"/>
    <mergeCell ref="Z36:AA36"/>
    <mergeCell ref="AD36:AH36"/>
    <mergeCell ref="AD8:AE9"/>
    <mergeCell ref="AF8:AG9"/>
    <mergeCell ref="AF12:AG12"/>
    <mergeCell ref="R11:S11"/>
    <mergeCell ref="T12:U12"/>
    <mergeCell ref="V12:W12"/>
    <mergeCell ref="X12:Y12"/>
    <mergeCell ref="Z12:AA12"/>
    <mergeCell ref="AB12:AC12"/>
    <mergeCell ref="AD12:AE12"/>
    <mergeCell ref="AF11:AG11"/>
    <mergeCell ref="AD11:AE11"/>
    <mergeCell ref="AF14:AG14"/>
    <mergeCell ref="R12:S12"/>
    <mergeCell ref="T14:U14"/>
    <mergeCell ref="V14:W14"/>
    <mergeCell ref="X14:Y14"/>
    <mergeCell ref="R14:S14"/>
    <mergeCell ref="Z16:AA16"/>
    <mergeCell ref="AB16:AC16"/>
    <mergeCell ref="AD16:AE16"/>
    <mergeCell ref="H8:I9"/>
    <mergeCell ref="Z7:AC7"/>
    <mergeCell ref="AD7:AG7"/>
    <mergeCell ref="R7:U7"/>
    <mergeCell ref="V7:Y7"/>
    <mergeCell ref="R8:S9"/>
    <mergeCell ref="T8:U9"/>
    <mergeCell ref="AD10:AE10"/>
    <mergeCell ref="AF10:AG10"/>
    <mergeCell ref="L12:M12"/>
    <mergeCell ref="N12:O12"/>
    <mergeCell ref="P12:Q12"/>
    <mergeCell ref="B14:C14"/>
    <mergeCell ref="D14:E14"/>
    <mergeCell ref="F14:G14"/>
    <mergeCell ref="H14:I14"/>
    <mergeCell ref="J14:K14"/>
    <mergeCell ref="L14:M14"/>
    <mergeCell ref="N14:O14"/>
    <mergeCell ref="P14:Q14"/>
    <mergeCell ref="AB36:AC36"/>
    <mergeCell ref="H36:L36"/>
    <mergeCell ref="Q36:S36"/>
    <mergeCell ref="T36:U36"/>
    <mergeCell ref="R10:S10"/>
    <mergeCell ref="T10:U10"/>
    <mergeCell ref="P8:Q9"/>
    <mergeCell ref="B11:C11"/>
    <mergeCell ref="D11:E11"/>
    <mergeCell ref="F11:G11"/>
    <mergeCell ref="H11:I11"/>
    <mergeCell ref="J11:K11"/>
    <mergeCell ref="L11:M11"/>
    <mergeCell ref="N11:O11"/>
    <mergeCell ref="P11:Q11"/>
    <mergeCell ref="B12:C12"/>
    <mergeCell ref="D12:E12"/>
    <mergeCell ref="F12:G12"/>
    <mergeCell ref="H12:I12"/>
    <mergeCell ref="J12:K12"/>
    <mergeCell ref="Z11:AA11"/>
    <mergeCell ref="AB11:AC11"/>
    <mergeCell ref="Z14:AA14"/>
    <mergeCell ref="AB14:AC14"/>
  </mergeCells>
  <phoneticPr fontId="5" type="noConversion"/>
  <conditionalFormatting sqref="D36:G36 M36:P36">
    <cfRule type="cellIs" dxfId="94" priority="1" stopIfTrue="1" operator="equal">
      <formula>0</formula>
    </cfRule>
  </conditionalFormatting>
  <hyperlinks>
    <hyperlink ref="AI36" location="'Form II(a)'!AC28" display="i" xr:uid="{00000000-0004-0000-3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XXI(c)</oddFooter>
  </headerFooter>
  <legacyDrawing r:id="rId2"/>
  <legacyDrawingHF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2">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697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3" t="s">
        <v>345</v>
      </c>
      <c r="C4" s="944"/>
      <c r="D4" s="945"/>
      <c r="E4" s="946"/>
      <c r="F4" s="946"/>
      <c r="G4" s="946"/>
      <c r="H4" s="946"/>
      <c r="I4" s="946"/>
      <c r="J4" s="420"/>
      <c r="K4" s="420"/>
      <c r="L4" s="420"/>
      <c r="M4" s="420"/>
      <c r="N4" s="420"/>
      <c r="O4" s="420"/>
      <c r="P4" s="420"/>
      <c r="Q4" s="947"/>
      <c r="R4" s="943" t="s">
        <v>345</v>
      </c>
      <c r="S4" s="944"/>
      <c r="T4" s="945"/>
      <c r="U4" s="946"/>
      <c r="V4" s="946"/>
      <c r="W4" s="946"/>
      <c r="X4" s="946"/>
      <c r="Y4" s="946"/>
      <c r="Z4" s="420"/>
      <c r="AA4" s="420"/>
      <c r="AB4" s="420"/>
      <c r="AC4" s="420"/>
      <c r="AD4" s="420"/>
      <c r="AE4" s="420"/>
      <c r="AF4" s="420"/>
      <c r="AG4" s="947"/>
      <c r="AH4" s="25"/>
      <c r="AI4" s="4"/>
    </row>
    <row r="5" spans="1:35" ht="12.75" customHeight="1" x14ac:dyDescent="0.2">
      <c r="A5" s="4"/>
      <c r="B5" s="647" t="s">
        <v>153</v>
      </c>
      <c r="C5" s="948"/>
      <c r="D5" s="888"/>
      <c r="E5" s="889"/>
      <c r="F5" s="951" t="s">
        <v>51</v>
      </c>
      <c r="G5" s="951"/>
      <c r="H5" s="952"/>
      <c r="I5" s="952"/>
      <c r="J5" s="951" t="s">
        <v>154</v>
      </c>
      <c r="K5" s="951"/>
      <c r="L5" s="952"/>
      <c r="M5" s="952"/>
      <c r="N5" s="647" t="s">
        <v>155</v>
      </c>
      <c r="O5" s="948"/>
      <c r="P5" s="888"/>
      <c r="Q5" s="949"/>
      <c r="R5" s="647" t="s">
        <v>153</v>
      </c>
      <c r="S5" s="948"/>
      <c r="T5" s="888"/>
      <c r="U5" s="889"/>
      <c r="V5" s="951" t="s">
        <v>51</v>
      </c>
      <c r="W5" s="951"/>
      <c r="X5" s="952"/>
      <c r="Y5" s="952"/>
      <c r="Z5" s="951" t="s">
        <v>154</v>
      </c>
      <c r="AA5" s="951"/>
      <c r="AB5" s="952"/>
      <c r="AC5" s="952"/>
      <c r="AD5" s="647" t="s">
        <v>155</v>
      </c>
      <c r="AE5" s="948"/>
      <c r="AF5" s="888"/>
      <c r="AG5" s="949"/>
      <c r="AH5" s="25"/>
      <c r="AI5" s="4"/>
    </row>
    <row r="6" spans="1:35" x14ac:dyDescent="0.2">
      <c r="A6" s="4"/>
      <c r="B6" s="617"/>
      <c r="C6" s="646"/>
      <c r="D6" s="477"/>
      <c r="E6" s="478"/>
      <c r="F6" s="953"/>
      <c r="G6" s="953"/>
      <c r="H6" s="954"/>
      <c r="I6" s="954"/>
      <c r="J6" s="953"/>
      <c r="K6" s="953"/>
      <c r="L6" s="954"/>
      <c r="M6" s="954"/>
      <c r="N6" s="617"/>
      <c r="O6" s="646"/>
      <c r="P6" s="477"/>
      <c r="Q6" s="950"/>
      <c r="R6" s="617"/>
      <c r="S6" s="646"/>
      <c r="T6" s="477"/>
      <c r="U6" s="478"/>
      <c r="V6" s="953"/>
      <c r="W6" s="953"/>
      <c r="X6" s="954"/>
      <c r="Y6" s="954"/>
      <c r="Z6" s="953"/>
      <c r="AA6" s="953"/>
      <c r="AB6" s="954"/>
      <c r="AC6" s="954"/>
      <c r="AD6" s="617"/>
      <c r="AE6" s="646"/>
      <c r="AF6" s="477"/>
      <c r="AG6" s="950"/>
      <c r="AH6" s="25"/>
      <c r="AI6" s="4"/>
    </row>
    <row r="7" spans="1:35" ht="12.75" customHeight="1" x14ac:dyDescent="0.2">
      <c r="A7" s="4"/>
      <c r="B7" s="955"/>
      <c r="C7" s="956"/>
      <c r="D7" s="957"/>
      <c r="E7" s="958"/>
      <c r="F7" s="924"/>
      <c r="G7" s="924"/>
      <c r="H7" s="959"/>
      <c r="I7" s="959"/>
      <c r="J7" s="924"/>
      <c r="K7" s="924"/>
      <c r="L7" s="959"/>
      <c r="M7" s="959"/>
      <c r="N7" s="600"/>
      <c r="O7" s="960"/>
      <c r="P7" s="957"/>
      <c r="Q7" s="961"/>
      <c r="R7" s="955"/>
      <c r="S7" s="956"/>
      <c r="T7" s="957"/>
      <c r="U7" s="958"/>
      <c r="V7" s="924"/>
      <c r="W7" s="924"/>
      <c r="X7" s="959"/>
      <c r="Y7" s="959"/>
      <c r="Z7" s="924"/>
      <c r="AA7" s="924"/>
      <c r="AB7" s="959"/>
      <c r="AC7" s="959"/>
      <c r="AD7" s="600"/>
      <c r="AE7" s="960"/>
      <c r="AF7" s="957"/>
      <c r="AG7" s="961"/>
      <c r="AH7" s="25"/>
      <c r="AI7" s="4"/>
    </row>
    <row r="8" spans="1:35" ht="12.75" customHeight="1" x14ac:dyDescent="0.2">
      <c r="A8" s="4"/>
      <c r="B8" s="842" t="s">
        <v>149</v>
      </c>
      <c r="C8" s="842"/>
      <c r="D8" s="842" t="s">
        <v>150</v>
      </c>
      <c r="E8" s="842"/>
      <c r="F8" s="842" t="s">
        <v>151</v>
      </c>
      <c r="G8" s="842"/>
      <c r="H8" s="842" t="s">
        <v>152</v>
      </c>
      <c r="I8" s="842"/>
      <c r="J8" s="842" t="s">
        <v>149</v>
      </c>
      <c r="K8" s="842"/>
      <c r="L8" s="842" t="s">
        <v>150</v>
      </c>
      <c r="M8" s="842"/>
      <c r="N8" s="842" t="s">
        <v>151</v>
      </c>
      <c r="O8" s="842"/>
      <c r="P8" s="928" t="s">
        <v>152</v>
      </c>
      <c r="Q8" s="929"/>
      <c r="R8" s="842" t="s">
        <v>149</v>
      </c>
      <c r="S8" s="842"/>
      <c r="T8" s="842" t="s">
        <v>150</v>
      </c>
      <c r="U8" s="842"/>
      <c r="V8" s="842" t="s">
        <v>151</v>
      </c>
      <c r="W8" s="842"/>
      <c r="X8" s="842" t="s">
        <v>152</v>
      </c>
      <c r="Y8" s="842"/>
      <c r="Z8" s="842" t="s">
        <v>149</v>
      </c>
      <c r="AA8" s="842"/>
      <c r="AB8" s="842" t="s">
        <v>150</v>
      </c>
      <c r="AC8" s="842"/>
      <c r="AD8" s="842" t="s">
        <v>151</v>
      </c>
      <c r="AE8" s="842"/>
      <c r="AF8" s="928" t="s">
        <v>152</v>
      </c>
      <c r="AG8" s="929"/>
      <c r="AH8" s="25"/>
      <c r="AI8" s="4"/>
    </row>
    <row r="9" spans="1:35" x14ac:dyDescent="0.2">
      <c r="A9" s="4"/>
      <c r="B9" s="842"/>
      <c r="C9" s="842"/>
      <c r="D9" s="842"/>
      <c r="E9" s="842"/>
      <c r="F9" s="842"/>
      <c r="G9" s="842"/>
      <c r="H9" s="842"/>
      <c r="I9" s="842"/>
      <c r="J9" s="842"/>
      <c r="K9" s="842"/>
      <c r="L9" s="842"/>
      <c r="M9" s="842"/>
      <c r="N9" s="842"/>
      <c r="O9" s="842"/>
      <c r="P9" s="928"/>
      <c r="Q9" s="929"/>
      <c r="R9" s="842"/>
      <c r="S9" s="842"/>
      <c r="T9" s="842"/>
      <c r="U9" s="842"/>
      <c r="V9" s="842"/>
      <c r="W9" s="842"/>
      <c r="X9" s="842"/>
      <c r="Y9" s="842"/>
      <c r="Z9" s="842"/>
      <c r="AA9" s="842"/>
      <c r="AB9" s="842"/>
      <c r="AC9" s="842"/>
      <c r="AD9" s="842"/>
      <c r="AE9" s="842"/>
      <c r="AF9" s="928"/>
      <c r="AG9" s="929"/>
      <c r="AH9" s="25"/>
      <c r="AI9" s="4"/>
    </row>
    <row r="10" spans="1:35" x14ac:dyDescent="0.2">
      <c r="A10" s="4"/>
      <c r="B10" s="937"/>
      <c r="C10" s="937"/>
      <c r="D10" s="924"/>
      <c r="E10" s="924"/>
      <c r="F10" s="924"/>
      <c r="G10" s="924"/>
      <c r="H10" s="925"/>
      <c r="I10" s="926"/>
      <c r="J10" s="926"/>
      <c r="K10" s="927"/>
      <c r="L10" s="924"/>
      <c r="M10" s="924"/>
      <c r="N10" s="924"/>
      <c r="O10" s="924"/>
      <c r="P10" s="925"/>
      <c r="Q10" s="926"/>
      <c r="R10" s="937"/>
      <c r="S10" s="937"/>
      <c r="T10" s="924"/>
      <c r="U10" s="924"/>
      <c r="V10" s="924"/>
      <c r="W10" s="924"/>
      <c r="X10" s="925"/>
      <c r="Y10" s="926"/>
      <c r="Z10" s="926"/>
      <c r="AA10" s="927"/>
      <c r="AB10" s="924"/>
      <c r="AC10" s="924"/>
      <c r="AD10" s="924"/>
      <c r="AE10" s="924"/>
      <c r="AF10" s="925"/>
      <c r="AG10" s="926"/>
      <c r="AH10" s="25"/>
      <c r="AI10" s="4"/>
    </row>
    <row r="11" spans="1:35" x14ac:dyDescent="0.2">
      <c r="A11" s="4"/>
      <c r="B11" s="937"/>
      <c r="C11" s="937"/>
      <c r="D11" s="924"/>
      <c r="E11" s="924"/>
      <c r="F11" s="924"/>
      <c r="G11" s="924"/>
      <c r="H11" s="925"/>
      <c r="I11" s="926"/>
      <c r="J11" s="926"/>
      <c r="K11" s="927"/>
      <c r="L11" s="924"/>
      <c r="M11" s="924"/>
      <c r="N11" s="924"/>
      <c r="O11" s="924"/>
      <c r="P11" s="925"/>
      <c r="Q11" s="926"/>
      <c r="R11" s="937"/>
      <c r="S11" s="937"/>
      <c r="T11" s="924"/>
      <c r="U11" s="924"/>
      <c r="V11" s="924"/>
      <c r="W11" s="924"/>
      <c r="X11" s="925"/>
      <c r="Y11" s="926"/>
      <c r="Z11" s="926"/>
      <c r="AA11" s="927"/>
      <c r="AB11" s="924"/>
      <c r="AC11" s="924"/>
      <c r="AD11" s="924"/>
      <c r="AE11" s="924"/>
      <c r="AF11" s="925"/>
      <c r="AG11" s="926"/>
      <c r="AH11" s="25"/>
      <c r="AI11" s="4"/>
    </row>
    <row r="12" spans="1:35" x14ac:dyDescent="0.2">
      <c r="A12" s="4"/>
      <c r="B12" s="937"/>
      <c r="C12" s="937"/>
      <c r="D12" s="924"/>
      <c r="E12" s="924"/>
      <c r="F12" s="924"/>
      <c r="G12" s="924"/>
      <c r="H12" s="925"/>
      <c r="I12" s="926"/>
      <c r="J12" s="926"/>
      <c r="K12" s="927"/>
      <c r="L12" s="924"/>
      <c r="M12" s="924"/>
      <c r="N12" s="924"/>
      <c r="O12" s="924"/>
      <c r="P12" s="925"/>
      <c r="Q12" s="926"/>
      <c r="R12" s="937"/>
      <c r="S12" s="937"/>
      <c r="T12" s="924"/>
      <c r="U12" s="924"/>
      <c r="V12" s="924"/>
      <c r="W12" s="924"/>
      <c r="X12" s="925"/>
      <c r="Y12" s="926"/>
      <c r="Z12" s="926"/>
      <c r="AA12" s="927"/>
      <c r="AB12" s="924"/>
      <c r="AC12" s="924"/>
      <c r="AD12" s="924"/>
      <c r="AE12" s="924"/>
      <c r="AF12" s="925"/>
      <c r="AG12" s="926"/>
      <c r="AH12" s="25"/>
      <c r="AI12" s="4"/>
    </row>
    <row r="13" spans="1:35" x14ac:dyDescent="0.2">
      <c r="A13" s="4"/>
      <c r="B13" s="937"/>
      <c r="C13" s="937"/>
      <c r="D13" s="924"/>
      <c r="E13" s="924"/>
      <c r="F13" s="924"/>
      <c r="G13" s="924"/>
      <c r="H13" s="925"/>
      <c r="I13" s="926"/>
      <c r="J13" s="926"/>
      <c r="K13" s="927"/>
      <c r="L13" s="924"/>
      <c r="M13" s="924"/>
      <c r="N13" s="924"/>
      <c r="O13" s="924"/>
      <c r="P13" s="925"/>
      <c r="Q13" s="926"/>
      <c r="R13" s="937"/>
      <c r="S13" s="937"/>
      <c r="T13" s="924"/>
      <c r="U13" s="924"/>
      <c r="V13" s="924"/>
      <c r="W13" s="924"/>
      <c r="X13" s="925"/>
      <c r="Y13" s="926"/>
      <c r="Z13" s="926"/>
      <c r="AA13" s="927"/>
      <c r="AB13" s="924"/>
      <c r="AC13" s="924"/>
      <c r="AD13" s="924"/>
      <c r="AE13" s="924"/>
      <c r="AF13" s="925"/>
      <c r="AG13" s="926"/>
      <c r="AH13" s="25"/>
      <c r="AI13" s="4"/>
    </row>
    <row r="14" spans="1:35" x14ac:dyDescent="0.2">
      <c r="A14" s="4"/>
      <c r="B14" s="937"/>
      <c r="C14" s="937"/>
      <c r="D14" s="924"/>
      <c r="E14" s="924"/>
      <c r="F14" s="924"/>
      <c r="G14" s="924"/>
      <c r="H14" s="925"/>
      <c r="I14" s="926"/>
      <c r="J14" s="926"/>
      <c r="K14" s="927"/>
      <c r="L14" s="924"/>
      <c r="M14" s="924"/>
      <c r="N14" s="924"/>
      <c r="O14" s="924"/>
      <c r="P14" s="925"/>
      <c r="Q14" s="926"/>
      <c r="R14" s="937"/>
      <c r="S14" s="937"/>
      <c r="T14" s="924"/>
      <c r="U14" s="924"/>
      <c r="V14" s="924"/>
      <c r="W14" s="924"/>
      <c r="X14" s="925"/>
      <c r="Y14" s="926"/>
      <c r="Z14" s="926"/>
      <c r="AA14" s="927"/>
      <c r="AB14" s="924"/>
      <c r="AC14" s="924"/>
      <c r="AD14" s="924"/>
      <c r="AE14" s="924"/>
      <c r="AF14" s="925"/>
      <c r="AG14" s="926"/>
      <c r="AH14" s="25"/>
      <c r="AI14" s="4"/>
    </row>
    <row r="15" spans="1:35" x14ac:dyDescent="0.2">
      <c r="A15" s="4"/>
      <c r="B15" s="937"/>
      <c r="C15" s="937"/>
      <c r="D15" s="924"/>
      <c r="E15" s="924"/>
      <c r="F15" s="924"/>
      <c r="G15" s="924"/>
      <c r="H15" s="925"/>
      <c r="I15" s="926"/>
      <c r="J15" s="926"/>
      <c r="K15" s="927"/>
      <c r="L15" s="924"/>
      <c r="M15" s="924"/>
      <c r="N15" s="924"/>
      <c r="O15" s="924"/>
      <c r="P15" s="925"/>
      <c r="Q15" s="926"/>
      <c r="R15" s="937"/>
      <c r="S15" s="937"/>
      <c r="T15" s="924"/>
      <c r="U15" s="924"/>
      <c r="V15" s="924"/>
      <c r="W15" s="924"/>
      <c r="X15" s="925"/>
      <c r="Y15" s="926"/>
      <c r="Z15" s="926"/>
      <c r="AA15" s="927"/>
      <c r="AB15" s="924"/>
      <c r="AC15" s="924"/>
      <c r="AD15" s="924"/>
      <c r="AE15" s="924"/>
      <c r="AF15" s="925"/>
      <c r="AG15" s="926"/>
      <c r="AH15" s="25"/>
      <c r="AI15" s="4"/>
    </row>
    <row r="16" spans="1:35" x14ac:dyDescent="0.2">
      <c r="A16" s="4"/>
      <c r="B16" s="937"/>
      <c r="C16" s="937"/>
      <c r="D16" s="924"/>
      <c r="E16" s="924"/>
      <c r="F16" s="924"/>
      <c r="G16" s="924"/>
      <c r="H16" s="925"/>
      <c r="I16" s="926"/>
      <c r="J16" s="926"/>
      <c r="K16" s="927"/>
      <c r="L16" s="924"/>
      <c r="M16" s="924"/>
      <c r="N16" s="924"/>
      <c r="O16" s="924"/>
      <c r="P16" s="925"/>
      <c r="Q16" s="926"/>
      <c r="R16" s="937"/>
      <c r="S16" s="937"/>
      <c r="T16" s="924"/>
      <c r="U16" s="924"/>
      <c r="V16" s="924"/>
      <c r="W16" s="924"/>
      <c r="X16" s="925"/>
      <c r="Y16" s="926"/>
      <c r="Z16" s="926"/>
      <c r="AA16" s="927"/>
      <c r="AB16" s="924"/>
      <c r="AC16" s="924"/>
      <c r="AD16" s="924"/>
      <c r="AE16" s="924"/>
      <c r="AF16" s="925"/>
      <c r="AG16" s="926"/>
      <c r="AH16" s="25"/>
      <c r="AI16" s="4"/>
    </row>
    <row r="17" spans="1:35" x14ac:dyDescent="0.2">
      <c r="A17" s="4"/>
      <c r="B17" s="937"/>
      <c r="C17" s="937"/>
      <c r="D17" s="924"/>
      <c r="E17" s="924"/>
      <c r="F17" s="924"/>
      <c r="G17" s="924"/>
      <c r="H17" s="925"/>
      <c r="I17" s="926"/>
      <c r="J17" s="926"/>
      <c r="K17" s="927"/>
      <c r="L17" s="924"/>
      <c r="M17" s="924"/>
      <c r="N17" s="924"/>
      <c r="O17" s="924"/>
      <c r="P17" s="925"/>
      <c r="Q17" s="926"/>
      <c r="R17" s="937"/>
      <c r="S17" s="937"/>
      <c r="T17" s="924"/>
      <c r="U17" s="924"/>
      <c r="V17" s="924"/>
      <c r="W17" s="924"/>
      <c r="X17" s="925"/>
      <c r="Y17" s="926"/>
      <c r="Z17" s="926"/>
      <c r="AA17" s="927"/>
      <c r="AB17" s="924"/>
      <c r="AC17" s="924"/>
      <c r="AD17" s="924"/>
      <c r="AE17" s="924"/>
      <c r="AF17" s="925"/>
      <c r="AG17" s="926"/>
      <c r="AH17" s="25"/>
      <c r="AI17" s="4"/>
    </row>
    <row r="18" spans="1:35" x14ac:dyDescent="0.2">
      <c r="A18" s="4"/>
      <c r="B18" s="937"/>
      <c r="C18" s="937"/>
      <c r="D18" s="924"/>
      <c r="E18" s="924"/>
      <c r="F18" s="924"/>
      <c r="G18" s="924"/>
      <c r="H18" s="925"/>
      <c r="I18" s="926"/>
      <c r="J18" s="926"/>
      <c r="K18" s="927"/>
      <c r="L18" s="924"/>
      <c r="M18" s="924"/>
      <c r="N18" s="924"/>
      <c r="O18" s="924"/>
      <c r="P18" s="925"/>
      <c r="Q18" s="926"/>
      <c r="R18" s="937"/>
      <c r="S18" s="937"/>
      <c r="T18" s="924"/>
      <c r="U18" s="924"/>
      <c r="V18" s="924"/>
      <c r="W18" s="924"/>
      <c r="X18" s="925"/>
      <c r="Y18" s="926"/>
      <c r="Z18" s="926"/>
      <c r="AA18" s="927"/>
      <c r="AB18" s="924"/>
      <c r="AC18" s="924"/>
      <c r="AD18" s="924"/>
      <c r="AE18" s="924"/>
      <c r="AF18" s="925"/>
      <c r="AG18" s="926"/>
      <c r="AH18" s="25"/>
      <c r="AI18" s="4"/>
    </row>
    <row r="19" spans="1:35" x14ac:dyDescent="0.2">
      <c r="A19" s="4"/>
      <c r="B19" s="937"/>
      <c r="C19" s="937"/>
      <c r="D19" s="924"/>
      <c r="E19" s="924"/>
      <c r="F19" s="924"/>
      <c r="G19" s="924"/>
      <c r="H19" s="925"/>
      <c r="I19" s="926"/>
      <c r="J19" s="926"/>
      <c r="K19" s="927"/>
      <c r="L19" s="924"/>
      <c r="M19" s="924"/>
      <c r="N19" s="924"/>
      <c r="O19" s="924"/>
      <c r="P19" s="925"/>
      <c r="Q19" s="926"/>
      <c r="R19" s="937"/>
      <c r="S19" s="937"/>
      <c r="T19" s="924"/>
      <c r="U19" s="924"/>
      <c r="V19" s="924"/>
      <c r="W19" s="924"/>
      <c r="X19" s="925"/>
      <c r="Y19" s="926"/>
      <c r="Z19" s="926"/>
      <c r="AA19" s="927"/>
      <c r="AB19" s="924"/>
      <c r="AC19" s="924"/>
      <c r="AD19" s="924"/>
      <c r="AE19" s="924"/>
      <c r="AF19" s="925"/>
      <c r="AG19" s="926"/>
      <c r="AH19" s="25"/>
      <c r="AI19" s="4"/>
    </row>
    <row r="20" spans="1:35" x14ac:dyDescent="0.2">
      <c r="A20" s="4"/>
      <c r="B20" s="937"/>
      <c r="C20" s="937"/>
      <c r="D20" s="924"/>
      <c r="E20" s="924"/>
      <c r="F20" s="924"/>
      <c r="G20" s="924"/>
      <c r="H20" s="925"/>
      <c r="I20" s="926"/>
      <c r="J20" s="926"/>
      <c r="K20" s="927"/>
      <c r="L20" s="924"/>
      <c r="M20" s="924"/>
      <c r="N20" s="924"/>
      <c r="O20" s="924"/>
      <c r="P20" s="925"/>
      <c r="Q20" s="926"/>
      <c r="R20" s="937"/>
      <c r="S20" s="937"/>
      <c r="T20" s="924"/>
      <c r="U20" s="924"/>
      <c r="V20" s="924"/>
      <c r="W20" s="924"/>
      <c r="X20" s="925"/>
      <c r="Y20" s="926"/>
      <c r="Z20" s="926"/>
      <c r="AA20" s="927"/>
      <c r="AB20" s="924"/>
      <c r="AC20" s="924"/>
      <c r="AD20" s="924"/>
      <c r="AE20" s="924"/>
      <c r="AF20" s="925"/>
      <c r="AG20" s="926"/>
      <c r="AH20" s="25"/>
      <c r="AI20" s="4"/>
    </row>
    <row r="21" spans="1:35" x14ac:dyDescent="0.2">
      <c r="A21" s="4"/>
      <c r="B21" s="937"/>
      <c r="C21" s="937"/>
      <c r="D21" s="924"/>
      <c r="E21" s="924"/>
      <c r="F21" s="924"/>
      <c r="G21" s="924"/>
      <c r="H21" s="925"/>
      <c r="I21" s="926"/>
      <c r="J21" s="926"/>
      <c r="K21" s="927"/>
      <c r="L21" s="924"/>
      <c r="M21" s="924"/>
      <c r="N21" s="924"/>
      <c r="O21" s="924"/>
      <c r="P21" s="925"/>
      <c r="Q21" s="926"/>
      <c r="R21" s="937"/>
      <c r="S21" s="937"/>
      <c r="T21" s="924"/>
      <c r="U21" s="924"/>
      <c r="V21" s="924"/>
      <c r="W21" s="924"/>
      <c r="X21" s="925"/>
      <c r="Y21" s="926"/>
      <c r="Z21" s="926"/>
      <c r="AA21" s="927"/>
      <c r="AB21" s="924"/>
      <c r="AC21" s="924"/>
      <c r="AD21" s="924"/>
      <c r="AE21" s="924"/>
      <c r="AF21" s="925"/>
      <c r="AG21" s="926"/>
      <c r="AH21" s="25"/>
      <c r="AI21" s="4"/>
    </row>
    <row r="22" spans="1:35" x14ac:dyDescent="0.2">
      <c r="A22" s="4"/>
      <c r="B22" s="937"/>
      <c r="C22" s="937"/>
      <c r="D22" s="924"/>
      <c r="E22" s="924"/>
      <c r="F22" s="924"/>
      <c r="G22" s="924"/>
      <c r="H22" s="925"/>
      <c r="I22" s="926"/>
      <c r="J22" s="926"/>
      <c r="K22" s="927"/>
      <c r="L22" s="924"/>
      <c r="M22" s="924"/>
      <c r="N22" s="924"/>
      <c r="O22" s="924"/>
      <c r="P22" s="925"/>
      <c r="Q22" s="926"/>
      <c r="R22" s="937"/>
      <c r="S22" s="937"/>
      <c r="T22" s="924"/>
      <c r="U22" s="924"/>
      <c r="V22" s="924"/>
      <c r="W22" s="924"/>
      <c r="X22" s="925"/>
      <c r="Y22" s="926"/>
      <c r="Z22" s="926"/>
      <c r="AA22" s="927"/>
      <c r="AB22" s="924"/>
      <c r="AC22" s="924"/>
      <c r="AD22" s="924"/>
      <c r="AE22" s="924"/>
      <c r="AF22" s="925"/>
      <c r="AG22" s="926"/>
      <c r="AH22" s="25"/>
      <c r="AI22" s="4"/>
    </row>
    <row r="23" spans="1:35" x14ac:dyDescent="0.2">
      <c r="A23" s="4"/>
      <c r="B23" s="937"/>
      <c r="C23" s="937"/>
      <c r="D23" s="924"/>
      <c r="E23" s="924"/>
      <c r="F23" s="924"/>
      <c r="G23" s="924"/>
      <c r="H23" s="925"/>
      <c r="I23" s="926"/>
      <c r="J23" s="926"/>
      <c r="K23" s="927"/>
      <c r="L23" s="924"/>
      <c r="M23" s="924"/>
      <c r="N23" s="924"/>
      <c r="O23" s="924"/>
      <c r="P23" s="925"/>
      <c r="Q23" s="926"/>
      <c r="R23" s="937"/>
      <c r="S23" s="937"/>
      <c r="T23" s="924"/>
      <c r="U23" s="924"/>
      <c r="V23" s="924"/>
      <c r="W23" s="924"/>
      <c r="X23" s="925"/>
      <c r="Y23" s="926"/>
      <c r="Z23" s="926"/>
      <c r="AA23" s="927"/>
      <c r="AB23" s="924"/>
      <c r="AC23" s="924"/>
      <c r="AD23" s="924"/>
      <c r="AE23" s="924"/>
      <c r="AF23" s="925"/>
      <c r="AG23" s="926"/>
      <c r="AH23" s="25"/>
      <c r="AI23" s="4"/>
    </row>
    <row r="24" spans="1:35" x14ac:dyDescent="0.2">
      <c r="A24" s="4"/>
      <c r="B24" s="937"/>
      <c r="C24" s="937"/>
      <c r="D24" s="924"/>
      <c r="E24" s="924"/>
      <c r="F24" s="924"/>
      <c r="G24" s="924"/>
      <c r="H24" s="925"/>
      <c r="I24" s="926"/>
      <c r="J24" s="926"/>
      <c r="K24" s="927"/>
      <c r="L24" s="924"/>
      <c r="M24" s="924"/>
      <c r="N24" s="924"/>
      <c r="O24" s="924"/>
      <c r="P24" s="925"/>
      <c r="Q24" s="926"/>
      <c r="R24" s="937"/>
      <c r="S24" s="937"/>
      <c r="T24" s="924"/>
      <c r="U24" s="924"/>
      <c r="V24" s="924"/>
      <c r="W24" s="924"/>
      <c r="X24" s="925"/>
      <c r="Y24" s="926"/>
      <c r="Z24" s="926"/>
      <c r="AA24" s="927"/>
      <c r="AB24" s="924"/>
      <c r="AC24" s="924"/>
      <c r="AD24" s="924"/>
      <c r="AE24" s="924"/>
      <c r="AF24" s="925"/>
      <c r="AG24" s="926"/>
      <c r="AH24" s="25"/>
      <c r="AI24" s="4"/>
    </row>
    <row r="25" spans="1:35" x14ac:dyDescent="0.2">
      <c r="A25" s="4"/>
      <c r="B25" s="937"/>
      <c r="C25" s="937"/>
      <c r="D25" s="924"/>
      <c r="E25" s="924"/>
      <c r="F25" s="924"/>
      <c r="G25" s="924"/>
      <c r="H25" s="925"/>
      <c r="I25" s="926"/>
      <c r="J25" s="926"/>
      <c r="K25" s="927"/>
      <c r="L25" s="924"/>
      <c r="M25" s="924"/>
      <c r="N25" s="924"/>
      <c r="O25" s="924"/>
      <c r="P25" s="925"/>
      <c r="Q25" s="926"/>
      <c r="R25" s="937"/>
      <c r="S25" s="937"/>
      <c r="T25" s="924"/>
      <c r="U25" s="924"/>
      <c r="V25" s="924"/>
      <c r="W25" s="924"/>
      <c r="X25" s="925"/>
      <c r="Y25" s="926"/>
      <c r="Z25" s="926"/>
      <c r="AA25" s="927"/>
      <c r="AB25" s="924"/>
      <c r="AC25" s="924"/>
      <c r="AD25" s="924"/>
      <c r="AE25" s="924"/>
      <c r="AF25" s="925"/>
      <c r="AG25" s="926"/>
      <c r="AH25" s="25"/>
      <c r="AI25" s="4"/>
    </row>
    <row r="26" spans="1:35" x14ac:dyDescent="0.2">
      <c r="A26" s="4"/>
      <c r="B26" s="938" t="s">
        <v>25</v>
      </c>
      <c r="C26" s="938"/>
      <c r="D26" s="93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25"/>
      <c r="AI26" s="4"/>
    </row>
    <row r="27" spans="1:35" x14ac:dyDescent="0.2">
      <c r="A27" s="171"/>
      <c r="B27" s="936" t="s">
        <v>528</v>
      </c>
      <c r="C27" s="655"/>
      <c r="D27" s="655"/>
      <c r="E27" s="655"/>
      <c r="F27" s="655"/>
      <c r="G27" s="65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74" t="str">
        <f>IF('Form XXI'!B28&lt;&gt;"",'Form XXI'!B28,"")</f>
        <v>A</v>
      </c>
      <c r="C28" s="975"/>
      <c r="D28" s="931" t="s">
        <v>575</v>
      </c>
      <c r="E28" s="932"/>
      <c r="F28" s="932"/>
      <c r="G28" s="933"/>
      <c r="H28" s="974" t="str">
        <f>IF('Form XXI'!H28&lt;&gt;"",'Form XXI'!H28,"")</f>
        <v>B</v>
      </c>
      <c r="I28" s="975"/>
      <c r="J28" s="932" t="s">
        <v>576</v>
      </c>
      <c r="K28" s="932"/>
      <c r="L28" s="932"/>
      <c r="M28" s="932"/>
      <c r="N28" s="974" t="str">
        <f>IF('Form XXI'!N28&lt;&gt;"",'Form XXI'!N28,"")</f>
        <v>C</v>
      </c>
      <c r="O28" s="975"/>
      <c r="P28" s="932" t="s">
        <v>577</v>
      </c>
      <c r="Q28" s="932"/>
      <c r="R28" s="932"/>
      <c r="S28" s="932"/>
      <c r="T28" s="974" t="str">
        <f>IF('Form XXI'!T28&lt;&gt;"",'Form XXI'!T28,"")</f>
        <v>D</v>
      </c>
      <c r="U28" s="975"/>
      <c r="V28" s="931" t="s">
        <v>578</v>
      </c>
      <c r="W28" s="932"/>
      <c r="X28" s="932"/>
      <c r="Y28" s="932"/>
      <c r="Z28" s="974" t="str">
        <f>IF('Form XXI'!Z28&lt;&gt;"",'Form XXI'!Z28,"")</f>
        <v>E</v>
      </c>
      <c r="AA28" s="975"/>
      <c r="AB28" s="931" t="s">
        <v>579</v>
      </c>
      <c r="AC28" s="932"/>
      <c r="AD28" s="932"/>
      <c r="AE28" s="933"/>
      <c r="AF28" s="604"/>
      <c r="AG28" s="604"/>
      <c r="AH28" s="25"/>
      <c r="AI28" s="4"/>
    </row>
    <row r="29" spans="1:35" x14ac:dyDescent="0.2">
      <c r="A29" s="4"/>
      <c r="B29" s="976"/>
      <c r="C29" s="977"/>
      <c r="D29" s="934"/>
      <c r="E29" s="934"/>
      <c r="F29" s="934"/>
      <c r="G29" s="935"/>
      <c r="H29" s="976"/>
      <c r="I29" s="977"/>
      <c r="J29" s="934"/>
      <c r="K29" s="934"/>
      <c r="L29" s="934"/>
      <c r="M29" s="934"/>
      <c r="N29" s="976"/>
      <c r="O29" s="977"/>
      <c r="P29" s="934"/>
      <c r="Q29" s="934"/>
      <c r="R29" s="934"/>
      <c r="S29" s="934"/>
      <c r="T29" s="976"/>
      <c r="U29" s="977"/>
      <c r="V29" s="934"/>
      <c r="W29" s="934"/>
      <c r="X29" s="934"/>
      <c r="Y29" s="934"/>
      <c r="Z29" s="976"/>
      <c r="AA29" s="977"/>
      <c r="AB29" s="934"/>
      <c r="AC29" s="934"/>
      <c r="AD29" s="934"/>
      <c r="AE29" s="935"/>
      <c r="AF29" s="604"/>
      <c r="AG29" s="604"/>
      <c r="AH29" s="25"/>
      <c r="AI29" s="4"/>
    </row>
    <row r="30" spans="1:35" x14ac:dyDescent="0.2">
      <c r="A30" s="4"/>
      <c r="B30" s="962" t="s">
        <v>109</v>
      </c>
      <c r="C30" s="962"/>
      <c r="D30" s="963"/>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4"/>
    </row>
    <row r="31" spans="1:35" x14ac:dyDescent="0.2">
      <c r="A31" s="4"/>
      <c r="B31" s="964"/>
      <c r="C31" s="965"/>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7"/>
      <c r="AI31" s="4"/>
    </row>
    <row r="32" spans="1:35" x14ac:dyDescent="0.2">
      <c r="A32" s="4"/>
      <c r="B32" s="968"/>
      <c r="C32" s="969"/>
      <c r="D32" s="969"/>
      <c r="E32" s="969"/>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70"/>
      <c r="AI32" s="4"/>
    </row>
    <row r="33" spans="1:35" x14ac:dyDescent="0.2">
      <c r="A33" s="4"/>
      <c r="B33" s="968"/>
      <c r="C33" s="969"/>
      <c r="D33" s="969"/>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70"/>
      <c r="AI33" s="4"/>
    </row>
    <row r="34" spans="1:35" x14ac:dyDescent="0.2">
      <c r="A34" s="171"/>
      <c r="B34" s="968"/>
      <c r="C34" s="969"/>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70"/>
      <c r="AI34" s="15"/>
    </row>
    <row r="35" spans="1:35" x14ac:dyDescent="0.2">
      <c r="A35" s="2"/>
      <c r="B35" s="971"/>
      <c r="C35" s="972"/>
      <c r="D35" s="972"/>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selectLockedCells="1"/>
  <mergeCells count="333">
    <mergeCell ref="B4:C4"/>
    <mergeCell ref="R4:S4"/>
    <mergeCell ref="Z7:AC7"/>
    <mergeCell ref="J8:K9"/>
    <mergeCell ref="D4:Q4"/>
    <mergeCell ref="T4:AG4"/>
    <mergeCell ref="B5:E6"/>
    <mergeCell ref="F5:I6"/>
    <mergeCell ref="J5:M6"/>
    <mergeCell ref="N5:Q6"/>
    <mergeCell ref="R5:U6"/>
    <mergeCell ref="V5:Y6"/>
    <mergeCell ref="Z5:AC6"/>
    <mergeCell ref="AD5:AG6"/>
    <mergeCell ref="B7:E7"/>
    <mergeCell ref="F7:I7"/>
    <mergeCell ref="AD7:AG7"/>
    <mergeCell ref="R7:U7"/>
    <mergeCell ref="V7:Y7"/>
    <mergeCell ref="R8:S9"/>
    <mergeCell ref="T8:U9"/>
    <mergeCell ref="V8:W9"/>
    <mergeCell ref="X8:Y9"/>
    <mergeCell ref="AF8:AG9"/>
    <mergeCell ref="Z10:AA10"/>
    <mergeCell ref="AB10:AC10"/>
    <mergeCell ref="V36:Y36"/>
    <mergeCell ref="Z36:AA36"/>
    <mergeCell ref="AD36:AH36"/>
    <mergeCell ref="Z8:AA9"/>
    <mergeCell ref="AB8:AC9"/>
    <mergeCell ref="B8:C9"/>
    <mergeCell ref="D8:E9"/>
    <mergeCell ref="F8:G9"/>
    <mergeCell ref="H8:I9"/>
    <mergeCell ref="AD8:AE9"/>
    <mergeCell ref="A36:C36"/>
    <mergeCell ref="D36:G36"/>
    <mergeCell ref="M36:P36"/>
    <mergeCell ref="AB36:AC36"/>
    <mergeCell ref="H36:L36"/>
    <mergeCell ref="Q36:S36"/>
    <mergeCell ref="T36:U36"/>
    <mergeCell ref="L8:M9"/>
    <mergeCell ref="N8:O9"/>
    <mergeCell ref="P8:Q9"/>
    <mergeCell ref="AD10:AE10"/>
    <mergeCell ref="AF10:AG10"/>
    <mergeCell ref="AF12:AG12"/>
    <mergeCell ref="R12:S12"/>
    <mergeCell ref="T12:U12"/>
    <mergeCell ref="V12:W12"/>
    <mergeCell ref="X12:Y12"/>
    <mergeCell ref="Z12:AA12"/>
    <mergeCell ref="AB12:AC12"/>
    <mergeCell ref="AD11:AE11"/>
    <mergeCell ref="AF11:AG11"/>
    <mergeCell ref="R11:S11"/>
    <mergeCell ref="T11:U11"/>
    <mergeCell ref="V11:W11"/>
    <mergeCell ref="X11:Y11"/>
    <mergeCell ref="Z11:AA11"/>
    <mergeCell ref="AB11:AC11"/>
    <mergeCell ref="V10:W10"/>
    <mergeCell ref="X10:Y10"/>
    <mergeCell ref="L11:M11"/>
    <mergeCell ref="N11:O11"/>
    <mergeCell ref="P11:Q11"/>
    <mergeCell ref="B12:C12"/>
    <mergeCell ref="D12:E12"/>
    <mergeCell ref="F12:G12"/>
    <mergeCell ref="H12:I12"/>
    <mergeCell ref="R10:S10"/>
    <mergeCell ref="T10:U10"/>
    <mergeCell ref="B10:C10"/>
    <mergeCell ref="D10:E10"/>
    <mergeCell ref="F10:G10"/>
    <mergeCell ref="H10:I10"/>
    <mergeCell ref="B11:C11"/>
    <mergeCell ref="D11:E11"/>
    <mergeCell ref="F11:G11"/>
    <mergeCell ref="H11:I11"/>
    <mergeCell ref="J11:K11"/>
    <mergeCell ref="J10:K10"/>
    <mergeCell ref="L10:M10"/>
    <mergeCell ref="N10:O10"/>
    <mergeCell ref="P10:Q10"/>
    <mergeCell ref="B13:C13"/>
    <mergeCell ref="D13:E13"/>
    <mergeCell ref="F13:G13"/>
    <mergeCell ref="H13:I13"/>
    <mergeCell ref="AD12:AE12"/>
    <mergeCell ref="J12:K12"/>
    <mergeCell ref="L12:M12"/>
    <mergeCell ref="N12:O12"/>
    <mergeCell ref="P12:Q12"/>
    <mergeCell ref="Z13:AA13"/>
    <mergeCell ref="AB13:AC13"/>
    <mergeCell ref="J13:K13"/>
    <mergeCell ref="L13:M13"/>
    <mergeCell ref="N13:O13"/>
    <mergeCell ref="P13:Q13"/>
    <mergeCell ref="AF14:AG14"/>
    <mergeCell ref="R14:S14"/>
    <mergeCell ref="T14:U14"/>
    <mergeCell ref="V14:W14"/>
    <mergeCell ref="X14:Y14"/>
    <mergeCell ref="Z14:AA14"/>
    <mergeCell ref="AB14:AC14"/>
    <mergeCell ref="AD13:AE13"/>
    <mergeCell ref="AF13:AG13"/>
    <mergeCell ref="R13:S13"/>
    <mergeCell ref="T13:U13"/>
    <mergeCell ref="V13:W13"/>
    <mergeCell ref="X13:Y13"/>
    <mergeCell ref="B14:C14"/>
    <mergeCell ref="D14:E14"/>
    <mergeCell ref="F14:G14"/>
    <mergeCell ref="H14:I14"/>
    <mergeCell ref="B15:C15"/>
    <mergeCell ref="D15:E15"/>
    <mergeCell ref="F15:G15"/>
    <mergeCell ref="H15:I15"/>
    <mergeCell ref="AD14:AE14"/>
    <mergeCell ref="J14:K14"/>
    <mergeCell ref="L14:M14"/>
    <mergeCell ref="N14:O14"/>
    <mergeCell ref="P14:Q14"/>
    <mergeCell ref="Z15:AA15"/>
    <mergeCell ref="AB15:AC15"/>
    <mergeCell ref="J15:K15"/>
    <mergeCell ref="L15:M15"/>
    <mergeCell ref="N15:O15"/>
    <mergeCell ref="P15:Q15"/>
    <mergeCell ref="AF16:AG16"/>
    <mergeCell ref="R16:S16"/>
    <mergeCell ref="T16:U16"/>
    <mergeCell ref="V16:W16"/>
    <mergeCell ref="X16:Y16"/>
    <mergeCell ref="Z16:AA16"/>
    <mergeCell ref="AB16:AC16"/>
    <mergeCell ref="AD15:AE15"/>
    <mergeCell ref="AF15:AG15"/>
    <mergeCell ref="R15:S15"/>
    <mergeCell ref="T15:U15"/>
    <mergeCell ref="V15:W15"/>
    <mergeCell ref="X15:Y15"/>
    <mergeCell ref="B16:C16"/>
    <mergeCell ref="D16:E16"/>
    <mergeCell ref="F16:G16"/>
    <mergeCell ref="H16:I16"/>
    <mergeCell ref="B17:C17"/>
    <mergeCell ref="D17:E17"/>
    <mergeCell ref="F17:G17"/>
    <mergeCell ref="H17:I17"/>
    <mergeCell ref="AD16:AE16"/>
    <mergeCell ref="J16:K16"/>
    <mergeCell ref="L16:M16"/>
    <mergeCell ref="N16:O16"/>
    <mergeCell ref="P16:Q16"/>
    <mergeCell ref="Z17:AA17"/>
    <mergeCell ref="AB17:AC17"/>
    <mergeCell ref="J17:K17"/>
    <mergeCell ref="L17:M17"/>
    <mergeCell ref="N17:O17"/>
    <mergeCell ref="P17:Q17"/>
    <mergeCell ref="AF18:AG18"/>
    <mergeCell ref="R18:S18"/>
    <mergeCell ref="T18:U18"/>
    <mergeCell ref="V18:W18"/>
    <mergeCell ref="X18:Y18"/>
    <mergeCell ref="Z18:AA18"/>
    <mergeCell ref="AB18:AC18"/>
    <mergeCell ref="AD17:AE17"/>
    <mergeCell ref="AF17:AG17"/>
    <mergeCell ref="R17:S17"/>
    <mergeCell ref="T17:U17"/>
    <mergeCell ref="V17:W17"/>
    <mergeCell ref="X17:Y17"/>
    <mergeCell ref="B18:C18"/>
    <mergeCell ref="D18:E18"/>
    <mergeCell ref="F18:G18"/>
    <mergeCell ref="H18:I18"/>
    <mergeCell ref="B19:C19"/>
    <mergeCell ref="D19:E19"/>
    <mergeCell ref="F19:G19"/>
    <mergeCell ref="H19:I19"/>
    <mergeCell ref="AD18:AE18"/>
    <mergeCell ref="J18:K18"/>
    <mergeCell ref="L18:M18"/>
    <mergeCell ref="N18:O18"/>
    <mergeCell ref="P18:Q18"/>
    <mergeCell ref="Z19:AA19"/>
    <mergeCell ref="AB19:AC19"/>
    <mergeCell ref="J19:K19"/>
    <mergeCell ref="L19:M19"/>
    <mergeCell ref="N19:O19"/>
    <mergeCell ref="P19:Q19"/>
    <mergeCell ref="AF20:AG20"/>
    <mergeCell ref="R20:S20"/>
    <mergeCell ref="T20:U20"/>
    <mergeCell ref="V20:W20"/>
    <mergeCell ref="X20:Y20"/>
    <mergeCell ref="Z20:AA20"/>
    <mergeCell ref="AB20:AC20"/>
    <mergeCell ref="AD19:AE19"/>
    <mergeCell ref="AF19:AG19"/>
    <mergeCell ref="R19:S19"/>
    <mergeCell ref="T19:U19"/>
    <mergeCell ref="V19:W19"/>
    <mergeCell ref="X19:Y19"/>
    <mergeCell ref="B20:C20"/>
    <mergeCell ref="D20:E20"/>
    <mergeCell ref="F20:G20"/>
    <mergeCell ref="H20:I20"/>
    <mergeCell ref="B21:C21"/>
    <mergeCell ref="D21:E21"/>
    <mergeCell ref="F21:G21"/>
    <mergeCell ref="H21:I21"/>
    <mergeCell ref="AD20:AE20"/>
    <mergeCell ref="J20:K20"/>
    <mergeCell ref="L20:M20"/>
    <mergeCell ref="N20:O20"/>
    <mergeCell ref="P20:Q20"/>
    <mergeCell ref="Z21:AA21"/>
    <mergeCell ref="AB21:AC21"/>
    <mergeCell ref="J21:K21"/>
    <mergeCell ref="L21:M21"/>
    <mergeCell ref="N21:O21"/>
    <mergeCell ref="P21:Q21"/>
    <mergeCell ref="AF22:AG22"/>
    <mergeCell ref="R22:S22"/>
    <mergeCell ref="T22:U22"/>
    <mergeCell ref="V22:W22"/>
    <mergeCell ref="X22:Y22"/>
    <mergeCell ref="Z22:AA22"/>
    <mergeCell ref="AB22:AC22"/>
    <mergeCell ref="AD21:AE21"/>
    <mergeCell ref="AF21:AG21"/>
    <mergeCell ref="R21:S21"/>
    <mergeCell ref="T21:U21"/>
    <mergeCell ref="V21:W21"/>
    <mergeCell ref="X21:Y21"/>
    <mergeCell ref="B22:C22"/>
    <mergeCell ref="D22:E22"/>
    <mergeCell ref="F22:G22"/>
    <mergeCell ref="H22:I22"/>
    <mergeCell ref="B23:C23"/>
    <mergeCell ref="D23:E23"/>
    <mergeCell ref="F23:G23"/>
    <mergeCell ref="H23:I23"/>
    <mergeCell ref="AD22:AE22"/>
    <mergeCell ref="J22:K22"/>
    <mergeCell ref="L22:M22"/>
    <mergeCell ref="N22:O22"/>
    <mergeCell ref="P22:Q22"/>
    <mergeCell ref="Z23:AA23"/>
    <mergeCell ref="AB23:AC23"/>
    <mergeCell ref="J23:K23"/>
    <mergeCell ref="L23:M23"/>
    <mergeCell ref="N23:O23"/>
    <mergeCell ref="P23:Q23"/>
    <mergeCell ref="AF24:AG24"/>
    <mergeCell ref="R24:S24"/>
    <mergeCell ref="T24:U24"/>
    <mergeCell ref="V24:W24"/>
    <mergeCell ref="X24:Y24"/>
    <mergeCell ref="Z24:AA24"/>
    <mergeCell ref="AB24:AC24"/>
    <mergeCell ref="AD23:AE23"/>
    <mergeCell ref="AF23:AG23"/>
    <mergeCell ref="R23:S23"/>
    <mergeCell ref="T23:U23"/>
    <mergeCell ref="V23:W23"/>
    <mergeCell ref="X23:Y23"/>
    <mergeCell ref="AD24:AE24"/>
    <mergeCell ref="V25:W25"/>
    <mergeCell ref="X25:Y25"/>
    <mergeCell ref="J24:K24"/>
    <mergeCell ref="L24:M24"/>
    <mergeCell ref="N24:O24"/>
    <mergeCell ref="P24:Q24"/>
    <mergeCell ref="Z25:AA25"/>
    <mergeCell ref="AB25:AC25"/>
    <mergeCell ref="J25:K25"/>
    <mergeCell ref="L25:M25"/>
    <mergeCell ref="N25:O25"/>
    <mergeCell ref="P25:Q25"/>
    <mergeCell ref="J28:M29"/>
    <mergeCell ref="N28:O29"/>
    <mergeCell ref="P28:S29"/>
    <mergeCell ref="B24:C24"/>
    <mergeCell ref="D24:E24"/>
    <mergeCell ref="F24:G24"/>
    <mergeCell ref="H24:I24"/>
    <mergeCell ref="B25:C25"/>
    <mergeCell ref="D25:E25"/>
    <mergeCell ref="F25:G25"/>
    <mergeCell ref="H25:I25"/>
    <mergeCell ref="X26:Y26"/>
    <mergeCell ref="Z26:AA26"/>
    <mergeCell ref="AB26:AC26"/>
    <mergeCell ref="N26:O26"/>
    <mergeCell ref="P26:Q26"/>
    <mergeCell ref="V28:Y29"/>
    <mergeCell ref="Z28:AA29"/>
    <mergeCell ref="AB28:AE29"/>
    <mergeCell ref="AF28:AG28"/>
    <mergeCell ref="AF29:AG29"/>
    <mergeCell ref="B31:AH35"/>
    <mergeCell ref="B30:AH30"/>
    <mergeCell ref="T28:U29"/>
    <mergeCell ref="J7:M7"/>
    <mergeCell ref="N7:Q7"/>
    <mergeCell ref="B26:C26"/>
    <mergeCell ref="D26:E26"/>
    <mergeCell ref="F26:G26"/>
    <mergeCell ref="H26:I26"/>
    <mergeCell ref="AD25:AE25"/>
    <mergeCell ref="AF25:AG25"/>
    <mergeCell ref="R25:S25"/>
    <mergeCell ref="T25:U25"/>
    <mergeCell ref="B27:G27"/>
    <mergeCell ref="B28:C29"/>
    <mergeCell ref="D28:G29"/>
    <mergeCell ref="H28:I29"/>
    <mergeCell ref="J26:K26"/>
    <mergeCell ref="L26:M26"/>
    <mergeCell ref="AD26:AE26"/>
    <mergeCell ref="AF26:AG26"/>
    <mergeCell ref="R26:S26"/>
    <mergeCell ref="T26:U26"/>
    <mergeCell ref="V26:W26"/>
  </mergeCells>
  <phoneticPr fontId="5" type="noConversion"/>
  <conditionalFormatting sqref="D36:G36 M36:P36">
    <cfRule type="cellIs" dxfId="93" priority="1" stopIfTrue="1" operator="equal">
      <formula>0</formula>
    </cfRule>
  </conditionalFormatting>
  <hyperlinks>
    <hyperlink ref="AI36" location="'Form II(a)'!AC29" display="i" xr:uid="{00000000-0004-0000-35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XXI(d)</oddFooter>
  </headerFooter>
  <legacyDrawing r:id="rId2"/>
  <legacyDrawingHF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3">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697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3" t="s">
        <v>345</v>
      </c>
      <c r="C4" s="944"/>
      <c r="D4" s="945"/>
      <c r="E4" s="946"/>
      <c r="F4" s="946"/>
      <c r="G4" s="946"/>
      <c r="H4" s="946"/>
      <c r="I4" s="946"/>
      <c r="J4" s="420"/>
      <c r="K4" s="420"/>
      <c r="L4" s="420"/>
      <c r="M4" s="420"/>
      <c r="N4" s="420"/>
      <c r="O4" s="420"/>
      <c r="P4" s="420"/>
      <c r="Q4" s="947"/>
      <c r="R4" s="943" t="s">
        <v>345</v>
      </c>
      <c r="S4" s="944"/>
      <c r="T4" s="945"/>
      <c r="U4" s="946"/>
      <c r="V4" s="946"/>
      <c r="W4" s="946"/>
      <c r="X4" s="946"/>
      <c r="Y4" s="946"/>
      <c r="Z4" s="420"/>
      <c r="AA4" s="420"/>
      <c r="AB4" s="420"/>
      <c r="AC4" s="420"/>
      <c r="AD4" s="420"/>
      <c r="AE4" s="420"/>
      <c r="AF4" s="420"/>
      <c r="AG4" s="947"/>
      <c r="AH4" s="25"/>
      <c r="AI4" s="4"/>
    </row>
    <row r="5" spans="1:35" ht="12.75" customHeight="1" x14ac:dyDescent="0.2">
      <c r="A5" s="4"/>
      <c r="B5" s="647" t="s">
        <v>153</v>
      </c>
      <c r="C5" s="948"/>
      <c r="D5" s="888"/>
      <c r="E5" s="889"/>
      <c r="F5" s="951" t="s">
        <v>51</v>
      </c>
      <c r="G5" s="951"/>
      <c r="H5" s="952"/>
      <c r="I5" s="952"/>
      <c r="J5" s="951" t="s">
        <v>154</v>
      </c>
      <c r="K5" s="951"/>
      <c r="L5" s="952"/>
      <c r="M5" s="952"/>
      <c r="N5" s="647" t="s">
        <v>155</v>
      </c>
      <c r="O5" s="948"/>
      <c r="P5" s="888"/>
      <c r="Q5" s="949"/>
      <c r="R5" s="647" t="s">
        <v>153</v>
      </c>
      <c r="S5" s="948"/>
      <c r="T5" s="888"/>
      <c r="U5" s="889"/>
      <c r="V5" s="951" t="s">
        <v>51</v>
      </c>
      <c r="W5" s="951"/>
      <c r="X5" s="952"/>
      <c r="Y5" s="952"/>
      <c r="Z5" s="951" t="s">
        <v>154</v>
      </c>
      <c r="AA5" s="951"/>
      <c r="AB5" s="952"/>
      <c r="AC5" s="952"/>
      <c r="AD5" s="647" t="s">
        <v>155</v>
      </c>
      <c r="AE5" s="948"/>
      <c r="AF5" s="888"/>
      <c r="AG5" s="949"/>
      <c r="AH5" s="25"/>
      <c r="AI5" s="4"/>
    </row>
    <row r="6" spans="1:35" x14ac:dyDescent="0.2">
      <c r="A6" s="4"/>
      <c r="B6" s="617"/>
      <c r="C6" s="646"/>
      <c r="D6" s="477"/>
      <c r="E6" s="478"/>
      <c r="F6" s="953"/>
      <c r="G6" s="953"/>
      <c r="H6" s="954"/>
      <c r="I6" s="954"/>
      <c r="J6" s="953"/>
      <c r="K6" s="953"/>
      <c r="L6" s="954"/>
      <c r="M6" s="954"/>
      <c r="N6" s="617"/>
      <c r="O6" s="646"/>
      <c r="P6" s="477"/>
      <c r="Q6" s="950"/>
      <c r="R6" s="617"/>
      <c r="S6" s="646"/>
      <c r="T6" s="477"/>
      <c r="U6" s="478"/>
      <c r="V6" s="953"/>
      <c r="W6" s="953"/>
      <c r="X6" s="954"/>
      <c r="Y6" s="954"/>
      <c r="Z6" s="953"/>
      <c r="AA6" s="953"/>
      <c r="AB6" s="954"/>
      <c r="AC6" s="954"/>
      <c r="AD6" s="617"/>
      <c r="AE6" s="646"/>
      <c r="AF6" s="477"/>
      <c r="AG6" s="950"/>
      <c r="AH6" s="25"/>
      <c r="AI6" s="4"/>
    </row>
    <row r="7" spans="1:35" ht="12.75" customHeight="1" x14ac:dyDescent="0.2">
      <c r="A7" s="4"/>
      <c r="B7" s="955"/>
      <c r="C7" s="956"/>
      <c r="D7" s="957"/>
      <c r="E7" s="958"/>
      <c r="F7" s="924"/>
      <c r="G7" s="924"/>
      <c r="H7" s="959"/>
      <c r="I7" s="959"/>
      <c r="J7" s="924"/>
      <c r="K7" s="924"/>
      <c r="L7" s="959"/>
      <c r="M7" s="959"/>
      <c r="N7" s="600"/>
      <c r="O7" s="960"/>
      <c r="P7" s="957"/>
      <c r="Q7" s="961"/>
      <c r="R7" s="955"/>
      <c r="S7" s="956"/>
      <c r="T7" s="957"/>
      <c r="U7" s="958"/>
      <c r="V7" s="924"/>
      <c r="W7" s="924"/>
      <c r="X7" s="959"/>
      <c r="Y7" s="959"/>
      <c r="Z7" s="924"/>
      <c r="AA7" s="924"/>
      <c r="AB7" s="959"/>
      <c r="AC7" s="959"/>
      <c r="AD7" s="600"/>
      <c r="AE7" s="960"/>
      <c r="AF7" s="957"/>
      <c r="AG7" s="961"/>
      <c r="AH7" s="25"/>
      <c r="AI7" s="4"/>
    </row>
    <row r="8" spans="1:35" ht="12.75" customHeight="1" x14ac:dyDescent="0.2">
      <c r="A8" s="4"/>
      <c r="B8" s="842" t="s">
        <v>149</v>
      </c>
      <c r="C8" s="842"/>
      <c r="D8" s="842" t="s">
        <v>150</v>
      </c>
      <c r="E8" s="842"/>
      <c r="F8" s="842" t="s">
        <v>151</v>
      </c>
      <c r="G8" s="842"/>
      <c r="H8" s="842" t="s">
        <v>152</v>
      </c>
      <c r="I8" s="842"/>
      <c r="J8" s="842" t="s">
        <v>149</v>
      </c>
      <c r="K8" s="842"/>
      <c r="L8" s="842" t="s">
        <v>150</v>
      </c>
      <c r="M8" s="842"/>
      <c r="N8" s="842" t="s">
        <v>151</v>
      </c>
      <c r="O8" s="842"/>
      <c r="P8" s="928" t="s">
        <v>152</v>
      </c>
      <c r="Q8" s="929"/>
      <c r="R8" s="842" t="s">
        <v>149</v>
      </c>
      <c r="S8" s="842"/>
      <c r="T8" s="842" t="s">
        <v>150</v>
      </c>
      <c r="U8" s="842"/>
      <c r="V8" s="842" t="s">
        <v>151</v>
      </c>
      <c r="W8" s="842"/>
      <c r="X8" s="842" t="s">
        <v>152</v>
      </c>
      <c r="Y8" s="842"/>
      <c r="Z8" s="842" t="s">
        <v>149</v>
      </c>
      <c r="AA8" s="842"/>
      <c r="AB8" s="842" t="s">
        <v>150</v>
      </c>
      <c r="AC8" s="842"/>
      <c r="AD8" s="842" t="s">
        <v>151</v>
      </c>
      <c r="AE8" s="842"/>
      <c r="AF8" s="928" t="s">
        <v>152</v>
      </c>
      <c r="AG8" s="929"/>
      <c r="AH8" s="25"/>
      <c r="AI8" s="4"/>
    </row>
    <row r="9" spans="1:35" x14ac:dyDescent="0.2">
      <c r="A9" s="4"/>
      <c r="B9" s="842"/>
      <c r="C9" s="842"/>
      <c r="D9" s="842"/>
      <c r="E9" s="842"/>
      <c r="F9" s="842"/>
      <c r="G9" s="842"/>
      <c r="H9" s="842"/>
      <c r="I9" s="842"/>
      <c r="J9" s="842"/>
      <c r="K9" s="842"/>
      <c r="L9" s="842"/>
      <c r="M9" s="842"/>
      <c r="N9" s="842"/>
      <c r="O9" s="842"/>
      <c r="P9" s="928"/>
      <c r="Q9" s="929"/>
      <c r="R9" s="842"/>
      <c r="S9" s="842"/>
      <c r="T9" s="842"/>
      <c r="U9" s="842"/>
      <c r="V9" s="842"/>
      <c r="W9" s="842"/>
      <c r="X9" s="842"/>
      <c r="Y9" s="842"/>
      <c r="Z9" s="842"/>
      <c r="AA9" s="842"/>
      <c r="AB9" s="842"/>
      <c r="AC9" s="842"/>
      <c r="AD9" s="842"/>
      <c r="AE9" s="842"/>
      <c r="AF9" s="928"/>
      <c r="AG9" s="929"/>
      <c r="AH9" s="25"/>
      <c r="AI9" s="4"/>
    </row>
    <row r="10" spans="1:35" x14ac:dyDescent="0.2">
      <c r="A10" s="4"/>
      <c r="B10" s="937"/>
      <c r="C10" s="937"/>
      <c r="D10" s="924"/>
      <c r="E10" s="924"/>
      <c r="F10" s="924"/>
      <c r="G10" s="924"/>
      <c r="H10" s="925"/>
      <c r="I10" s="926"/>
      <c r="J10" s="926"/>
      <c r="K10" s="927"/>
      <c r="L10" s="924"/>
      <c r="M10" s="924"/>
      <c r="N10" s="924"/>
      <c r="O10" s="924"/>
      <c r="P10" s="925"/>
      <c r="Q10" s="926"/>
      <c r="R10" s="937"/>
      <c r="S10" s="937"/>
      <c r="T10" s="924"/>
      <c r="U10" s="924"/>
      <c r="V10" s="924"/>
      <c r="W10" s="924"/>
      <c r="X10" s="925"/>
      <c r="Y10" s="926"/>
      <c r="Z10" s="926"/>
      <c r="AA10" s="927"/>
      <c r="AB10" s="924"/>
      <c r="AC10" s="924"/>
      <c r="AD10" s="924"/>
      <c r="AE10" s="924"/>
      <c r="AF10" s="925"/>
      <c r="AG10" s="926"/>
      <c r="AH10" s="25"/>
      <c r="AI10" s="4"/>
    </row>
    <row r="11" spans="1:35" x14ac:dyDescent="0.2">
      <c r="A11" s="4"/>
      <c r="B11" s="937"/>
      <c r="C11" s="937"/>
      <c r="D11" s="924"/>
      <c r="E11" s="924"/>
      <c r="F11" s="924"/>
      <c r="G11" s="924"/>
      <c r="H11" s="925"/>
      <c r="I11" s="926"/>
      <c r="J11" s="926"/>
      <c r="K11" s="927"/>
      <c r="L11" s="924"/>
      <c r="M11" s="924"/>
      <c r="N11" s="924"/>
      <c r="O11" s="924"/>
      <c r="P11" s="925"/>
      <c r="Q11" s="926"/>
      <c r="R11" s="937"/>
      <c r="S11" s="937"/>
      <c r="T11" s="924"/>
      <c r="U11" s="924"/>
      <c r="V11" s="924"/>
      <c r="W11" s="924"/>
      <c r="X11" s="925"/>
      <c r="Y11" s="926"/>
      <c r="Z11" s="926"/>
      <c r="AA11" s="927"/>
      <c r="AB11" s="924"/>
      <c r="AC11" s="924"/>
      <c r="AD11" s="924"/>
      <c r="AE11" s="924"/>
      <c r="AF11" s="925"/>
      <c r="AG11" s="926"/>
      <c r="AH11" s="25"/>
      <c r="AI11" s="4"/>
    </row>
    <row r="12" spans="1:35" x14ac:dyDescent="0.2">
      <c r="A12" s="4"/>
      <c r="B12" s="937"/>
      <c r="C12" s="937"/>
      <c r="D12" s="924"/>
      <c r="E12" s="924"/>
      <c r="F12" s="924"/>
      <c r="G12" s="924"/>
      <c r="H12" s="925"/>
      <c r="I12" s="926"/>
      <c r="J12" s="926"/>
      <c r="K12" s="927"/>
      <c r="L12" s="924"/>
      <c r="M12" s="924"/>
      <c r="N12" s="924"/>
      <c r="O12" s="924"/>
      <c r="P12" s="925"/>
      <c r="Q12" s="926"/>
      <c r="R12" s="937"/>
      <c r="S12" s="937"/>
      <c r="T12" s="924"/>
      <c r="U12" s="924"/>
      <c r="V12" s="924"/>
      <c r="W12" s="924"/>
      <c r="X12" s="925"/>
      <c r="Y12" s="926"/>
      <c r="Z12" s="926"/>
      <c r="AA12" s="927"/>
      <c r="AB12" s="924"/>
      <c r="AC12" s="924"/>
      <c r="AD12" s="924"/>
      <c r="AE12" s="924"/>
      <c r="AF12" s="925"/>
      <c r="AG12" s="926"/>
      <c r="AH12" s="25"/>
      <c r="AI12" s="4"/>
    </row>
    <row r="13" spans="1:35" x14ac:dyDescent="0.2">
      <c r="A13" s="4"/>
      <c r="B13" s="937"/>
      <c r="C13" s="937"/>
      <c r="D13" s="924"/>
      <c r="E13" s="924"/>
      <c r="F13" s="924"/>
      <c r="G13" s="924"/>
      <c r="H13" s="925"/>
      <c r="I13" s="926"/>
      <c r="J13" s="926"/>
      <c r="K13" s="927"/>
      <c r="L13" s="924"/>
      <c r="M13" s="924"/>
      <c r="N13" s="924"/>
      <c r="O13" s="924"/>
      <c r="P13" s="925"/>
      <c r="Q13" s="926"/>
      <c r="R13" s="937"/>
      <c r="S13" s="937"/>
      <c r="T13" s="924"/>
      <c r="U13" s="924"/>
      <c r="V13" s="924"/>
      <c r="W13" s="924"/>
      <c r="X13" s="925"/>
      <c r="Y13" s="926"/>
      <c r="Z13" s="926"/>
      <c r="AA13" s="927"/>
      <c r="AB13" s="924"/>
      <c r="AC13" s="924"/>
      <c r="AD13" s="924"/>
      <c r="AE13" s="924"/>
      <c r="AF13" s="925"/>
      <c r="AG13" s="926"/>
      <c r="AH13" s="25"/>
      <c r="AI13" s="4"/>
    </row>
    <row r="14" spans="1:35" x14ac:dyDescent="0.2">
      <c r="A14" s="4"/>
      <c r="B14" s="937"/>
      <c r="C14" s="937"/>
      <c r="D14" s="924"/>
      <c r="E14" s="924"/>
      <c r="F14" s="924"/>
      <c r="G14" s="924"/>
      <c r="H14" s="925"/>
      <c r="I14" s="926"/>
      <c r="J14" s="926"/>
      <c r="K14" s="927"/>
      <c r="L14" s="924"/>
      <c r="M14" s="924"/>
      <c r="N14" s="924"/>
      <c r="O14" s="924"/>
      <c r="P14" s="925"/>
      <c r="Q14" s="926"/>
      <c r="R14" s="937"/>
      <c r="S14" s="937"/>
      <c r="T14" s="924"/>
      <c r="U14" s="924"/>
      <c r="V14" s="924"/>
      <c r="W14" s="924"/>
      <c r="X14" s="925"/>
      <c r="Y14" s="926"/>
      <c r="Z14" s="926"/>
      <c r="AA14" s="927"/>
      <c r="AB14" s="924"/>
      <c r="AC14" s="924"/>
      <c r="AD14" s="924"/>
      <c r="AE14" s="924"/>
      <c r="AF14" s="925"/>
      <c r="AG14" s="926"/>
      <c r="AH14" s="25"/>
      <c r="AI14" s="4"/>
    </row>
    <row r="15" spans="1:35" x14ac:dyDescent="0.2">
      <c r="A15" s="4"/>
      <c r="B15" s="937"/>
      <c r="C15" s="937"/>
      <c r="D15" s="924"/>
      <c r="E15" s="924"/>
      <c r="F15" s="924"/>
      <c r="G15" s="924"/>
      <c r="H15" s="925"/>
      <c r="I15" s="926"/>
      <c r="J15" s="926"/>
      <c r="K15" s="927"/>
      <c r="L15" s="924"/>
      <c r="M15" s="924"/>
      <c r="N15" s="924"/>
      <c r="O15" s="924"/>
      <c r="P15" s="925"/>
      <c r="Q15" s="926"/>
      <c r="R15" s="937"/>
      <c r="S15" s="937"/>
      <c r="T15" s="924"/>
      <c r="U15" s="924"/>
      <c r="V15" s="924"/>
      <c r="W15" s="924"/>
      <c r="X15" s="925"/>
      <c r="Y15" s="926"/>
      <c r="Z15" s="926"/>
      <c r="AA15" s="927"/>
      <c r="AB15" s="924"/>
      <c r="AC15" s="924"/>
      <c r="AD15" s="924"/>
      <c r="AE15" s="924"/>
      <c r="AF15" s="925"/>
      <c r="AG15" s="926"/>
      <c r="AH15" s="25"/>
      <c r="AI15" s="4"/>
    </row>
    <row r="16" spans="1:35" x14ac:dyDescent="0.2">
      <c r="A16" s="4"/>
      <c r="B16" s="937"/>
      <c r="C16" s="937"/>
      <c r="D16" s="924"/>
      <c r="E16" s="924"/>
      <c r="F16" s="924"/>
      <c r="G16" s="924"/>
      <c r="H16" s="925"/>
      <c r="I16" s="926"/>
      <c r="J16" s="926"/>
      <c r="K16" s="927"/>
      <c r="L16" s="924"/>
      <c r="M16" s="924"/>
      <c r="N16" s="924"/>
      <c r="O16" s="924"/>
      <c r="P16" s="925"/>
      <c r="Q16" s="926"/>
      <c r="R16" s="937"/>
      <c r="S16" s="937"/>
      <c r="T16" s="924"/>
      <c r="U16" s="924"/>
      <c r="V16" s="924"/>
      <c r="W16" s="924"/>
      <c r="X16" s="925"/>
      <c r="Y16" s="926"/>
      <c r="Z16" s="926"/>
      <c r="AA16" s="927"/>
      <c r="AB16" s="924"/>
      <c r="AC16" s="924"/>
      <c r="AD16" s="924"/>
      <c r="AE16" s="924"/>
      <c r="AF16" s="925"/>
      <c r="AG16" s="926"/>
      <c r="AH16" s="25"/>
      <c r="AI16" s="4"/>
    </row>
    <row r="17" spans="1:35" x14ac:dyDescent="0.2">
      <c r="A17" s="4"/>
      <c r="B17" s="937"/>
      <c r="C17" s="937"/>
      <c r="D17" s="924"/>
      <c r="E17" s="924"/>
      <c r="F17" s="924"/>
      <c r="G17" s="924"/>
      <c r="H17" s="925"/>
      <c r="I17" s="926"/>
      <c r="J17" s="926"/>
      <c r="K17" s="927"/>
      <c r="L17" s="924"/>
      <c r="M17" s="924"/>
      <c r="N17" s="924"/>
      <c r="O17" s="924"/>
      <c r="P17" s="925"/>
      <c r="Q17" s="926"/>
      <c r="R17" s="937"/>
      <c r="S17" s="937"/>
      <c r="T17" s="924"/>
      <c r="U17" s="924"/>
      <c r="V17" s="924"/>
      <c r="W17" s="924"/>
      <c r="X17" s="925"/>
      <c r="Y17" s="926"/>
      <c r="Z17" s="926"/>
      <c r="AA17" s="927"/>
      <c r="AB17" s="924"/>
      <c r="AC17" s="924"/>
      <c r="AD17" s="924"/>
      <c r="AE17" s="924"/>
      <c r="AF17" s="925"/>
      <c r="AG17" s="926"/>
      <c r="AH17" s="25"/>
      <c r="AI17" s="4"/>
    </row>
    <row r="18" spans="1:35" x14ac:dyDescent="0.2">
      <c r="A18" s="4"/>
      <c r="B18" s="937"/>
      <c r="C18" s="937"/>
      <c r="D18" s="924"/>
      <c r="E18" s="924"/>
      <c r="F18" s="924"/>
      <c r="G18" s="924"/>
      <c r="H18" s="925"/>
      <c r="I18" s="926"/>
      <c r="J18" s="926"/>
      <c r="K18" s="927"/>
      <c r="L18" s="924"/>
      <c r="M18" s="924"/>
      <c r="N18" s="924"/>
      <c r="O18" s="924"/>
      <c r="P18" s="925"/>
      <c r="Q18" s="926"/>
      <c r="R18" s="937"/>
      <c r="S18" s="937"/>
      <c r="T18" s="924"/>
      <c r="U18" s="924"/>
      <c r="V18" s="924"/>
      <c r="W18" s="924"/>
      <c r="X18" s="925"/>
      <c r="Y18" s="926"/>
      <c r="Z18" s="926"/>
      <c r="AA18" s="927"/>
      <c r="AB18" s="924"/>
      <c r="AC18" s="924"/>
      <c r="AD18" s="924"/>
      <c r="AE18" s="924"/>
      <c r="AF18" s="925"/>
      <c r="AG18" s="926"/>
      <c r="AH18" s="25"/>
      <c r="AI18" s="4"/>
    </row>
    <row r="19" spans="1:35" x14ac:dyDescent="0.2">
      <c r="A19" s="4"/>
      <c r="B19" s="937"/>
      <c r="C19" s="937"/>
      <c r="D19" s="924"/>
      <c r="E19" s="924"/>
      <c r="F19" s="924"/>
      <c r="G19" s="924"/>
      <c r="H19" s="925"/>
      <c r="I19" s="926"/>
      <c r="J19" s="926"/>
      <c r="K19" s="927"/>
      <c r="L19" s="924"/>
      <c r="M19" s="924"/>
      <c r="N19" s="924"/>
      <c r="O19" s="924"/>
      <c r="P19" s="925"/>
      <c r="Q19" s="926"/>
      <c r="R19" s="937"/>
      <c r="S19" s="937"/>
      <c r="T19" s="924"/>
      <c r="U19" s="924"/>
      <c r="V19" s="924"/>
      <c r="W19" s="924"/>
      <c r="X19" s="925"/>
      <c r="Y19" s="926"/>
      <c r="Z19" s="926"/>
      <c r="AA19" s="927"/>
      <c r="AB19" s="924"/>
      <c r="AC19" s="924"/>
      <c r="AD19" s="924"/>
      <c r="AE19" s="924"/>
      <c r="AF19" s="925"/>
      <c r="AG19" s="926"/>
      <c r="AH19" s="25"/>
      <c r="AI19" s="4"/>
    </row>
    <row r="20" spans="1:35" x14ac:dyDescent="0.2">
      <c r="A20" s="4"/>
      <c r="B20" s="937"/>
      <c r="C20" s="937"/>
      <c r="D20" s="924"/>
      <c r="E20" s="924"/>
      <c r="F20" s="924"/>
      <c r="G20" s="924"/>
      <c r="H20" s="925"/>
      <c r="I20" s="926"/>
      <c r="J20" s="926"/>
      <c r="K20" s="927"/>
      <c r="L20" s="924"/>
      <c r="M20" s="924"/>
      <c r="N20" s="924"/>
      <c r="O20" s="924"/>
      <c r="P20" s="925"/>
      <c r="Q20" s="926"/>
      <c r="R20" s="937"/>
      <c r="S20" s="937"/>
      <c r="T20" s="924"/>
      <c r="U20" s="924"/>
      <c r="V20" s="924"/>
      <c r="W20" s="924"/>
      <c r="X20" s="925"/>
      <c r="Y20" s="926"/>
      <c r="Z20" s="926"/>
      <c r="AA20" s="927"/>
      <c r="AB20" s="924"/>
      <c r="AC20" s="924"/>
      <c r="AD20" s="924"/>
      <c r="AE20" s="924"/>
      <c r="AF20" s="925"/>
      <c r="AG20" s="926"/>
      <c r="AH20" s="25"/>
      <c r="AI20" s="4"/>
    </row>
    <row r="21" spans="1:35" x14ac:dyDescent="0.2">
      <c r="A21" s="4"/>
      <c r="B21" s="937"/>
      <c r="C21" s="937"/>
      <c r="D21" s="924"/>
      <c r="E21" s="924"/>
      <c r="F21" s="924"/>
      <c r="G21" s="924"/>
      <c r="H21" s="925"/>
      <c r="I21" s="926"/>
      <c r="J21" s="926"/>
      <c r="K21" s="927"/>
      <c r="L21" s="924"/>
      <c r="M21" s="924"/>
      <c r="N21" s="924"/>
      <c r="O21" s="924"/>
      <c r="P21" s="925"/>
      <c r="Q21" s="926"/>
      <c r="R21" s="937"/>
      <c r="S21" s="937"/>
      <c r="T21" s="924"/>
      <c r="U21" s="924"/>
      <c r="V21" s="924"/>
      <c r="W21" s="924"/>
      <c r="X21" s="925"/>
      <c r="Y21" s="926"/>
      <c r="Z21" s="926"/>
      <c r="AA21" s="927"/>
      <c r="AB21" s="924"/>
      <c r="AC21" s="924"/>
      <c r="AD21" s="924"/>
      <c r="AE21" s="924"/>
      <c r="AF21" s="925"/>
      <c r="AG21" s="926"/>
      <c r="AH21" s="25"/>
      <c r="AI21" s="4"/>
    </row>
    <row r="22" spans="1:35" x14ac:dyDescent="0.2">
      <c r="A22" s="4"/>
      <c r="B22" s="937"/>
      <c r="C22" s="937"/>
      <c r="D22" s="924"/>
      <c r="E22" s="924"/>
      <c r="F22" s="924"/>
      <c r="G22" s="924"/>
      <c r="H22" s="925"/>
      <c r="I22" s="926"/>
      <c r="J22" s="926"/>
      <c r="K22" s="927"/>
      <c r="L22" s="924"/>
      <c r="M22" s="924"/>
      <c r="N22" s="924"/>
      <c r="O22" s="924"/>
      <c r="P22" s="925"/>
      <c r="Q22" s="926"/>
      <c r="R22" s="937"/>
      <c r="S22" s="937"/>
      <c r="T22" s="924"/>
      <c r="U22" s="924"/>
      <c r="V22" s="924"/>
      <c r="W22" s="924"/>
      <c r="X22" s="925"/>
      <c r="Y22" s="926"/>
      <c r="Z22" s="926"/>
      <c r="AA22" s="927"/>
      <c r="AB22" s="924"/>
      <c r="AC22" s="924"/>
      <c r="AD22" s="924"/>
      <c r="AE22" s="924"/>
      <c r="AF22" s="925"/>
      <c r="AG22" s="926"/>
      <c r="AH22" s="25"/>
      <c r="AI22" s="4"/>
    </row>
    <row r="23" spans="1:35" x14ac:dyDescent="0.2">
      <c r="A23" s="4"/>
      <c r="B23" s="937"/>
      <c r="C23" s="937"/>
      <c r="D23" s="924"/>
      <c r="E23" s="924"/>
      <c r="F23" s="924"/>
      <c r="G23" s="924"/>
      <c r="H23" s="925"/>
      <c r="I23" s="926"/>
      <c r="J23" s="926"/>
      <c r="K23" s="927"/>
      <c r="L23" s="924"/>
      <c r="M23" s="924"/>
      <c r="N23" s="924"/>
      <c r="O23" s="924"/>
      <c r="P23" s="925"/>
      <c r="Q23" s="926"/>
      <c r="R23" s="937"/>
      <c r="S23" s="937"/>
      <c r="T23" s="924"/>
      <c r="U23" s="924"/>
      <c r="V23" s="924"/>
      <c r="W23" s="924"/>
      <c r="X23" s="925"/>
      <c r="Y23" s="926"/>
      <c r="Z23" s="926"/>
      <c r="AA23" s="927"/>
      <c r="AB23" s="924"/>
      <c r="AC23" s="924"/>
      <c r="AD23" s="924"/>
      <c r="AE23" s="924"/>
      <c r="AF23" s="925"/>
      <c r="AG23" s="926"/>
      <c r="AH23" s="25"/>
      <c r="AI23" s="4"/>
    </row>
    <row r="24" spans="1:35" x14ac:dyDescent="0.2">
      <c r="A24" s="4"/>
      <c r="B24" s="937"/>
      <c r="C24" s="937"/>
      <c r="D24" s="924"/>
      <c r="E24" s="924"/>
      <c r="F24" s="924"/>
      <c r="G24" s="924"/>
      <c r="H24" s="925"/>
      <c r="I24" s="926"/>
      <c r="J24" s="926"/>
      <c r="K24" s="927"/>
      <c r="L24" s="924"/>
      <c r="M24" s="924"/>
      <c r="N24" s="924"/>
      <c r="O24" s="924"/>
      <c r="P24" s="925"/>
      <c r="Q24" s="926"/>
      <c r="R24" s="937"/>
      <c r="S24" s="937"/>
      <c r="T24" s="924"/>
      <c r="U24" s="924"/>
      <c r="V24" s="924"/>
      <c r="W24" s="924"/>
      <c r="X24" s="925"/>
      <c r="Y24" s="926"/>
      <c r="Z24" s="926"/>
      <c r="AA24" s="927"/>
      <c r="AB24" s="924"/>
      <c r="AC24" s="924"/>
      <c r="AD24" s="924"/>
      <c r="AE24" s="924"/>
      <c r="AF24" s="925"/>
      <c r="AG24" s="926"/>
      <c r="AH24" s="25"/>
      <c r="AI24" s="4"/>
    </row>
    <row r="25" spans="1:35" x14ac:dyDescent="0.2">
      <c r="A25" s="4"/>
      <c r="B25" s="937"/>
      <c r="C25" s="937"/>
      <c r="D25" s="924"/>
      <c r="E25" s="924"/>
      <c r="F25" s="924"/>
      <c r="G25" s="924"/>
      <c r="H25" s="925"/>
      <c r="I25" s="926"/>
      <c r="J25" s="926"/>
      <c r="K25" s="927"/>
      <c r="L25" s="924"/>
      <c r="M25" s="924"/>
      <c r="N25" s="924"/>
      <c r="O25" s="924"/>
      <c r="P25" s="925"/>
      <c r="Q25" s="926"/>
      <c r="R25" s="937"/>
      <c r="S25" s="937"/>
      <c r="T25" s="924"/>
      <c r="U25" s="924"/>
      <c r="V25" s="924"/>
      <c r="W25" s="924"/>
      <c r="X25" s="925"/>
      <c r="Y25" s="926"/>
      <c r="Z25" s="926"/>
      <c r="AA25" s="927"/>
      <c r="AB25" s="924"/>
      <c r="AC25" s="924"/>
      <c r="AD25" s="924"/>
      <c r="AE25" s="924"/>
      <c r="AF25" s="925"/>
      <c r="AG25" s="926"/>
      <c r="AH25" s="25"/>
      <c r="AI25" s="4"/>
    </row>
    <row r="26" spans="1:35" x14ac:dyDescent="0.2">
      <c r="A26" s="4"/>
      <c r="B26" s="938" t="s">
        <v>25</v>
      </c>
      <c r="C26" s="938"/>
      <c r="D26" s="93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25"/>
      <c r="AI26" s="4"/>
    </row>
    <row r="27" spans="1:35" x14ac:dyDescent="0.2">
      <c r="A27" s="171"/>
      <c r="B27" s="936" t="s">
        <v>528</v>
      </c>
      <c r="C27" s="655"/>
      <c r="D27" s="655"/>
      <c r="E27" s="655"/>
      <c r="F27" s="655"/>
      <c r="G27" s="65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74" t="str">
        <f>IF('Form XXI'!B28&lt;&gt;"",'Form XXI'!B28,"")</f>
        <v>A</v>
      </c>
      <c r="C28" s="975"/>
      <c r="D28" s="931" t="s">
        <v>575</v>
      </c>
      <c r="E28" s="932"/>
      <c r="F28" s="932"/>
      <c r="G28" s="933"/>
      <c r="H28" s="974" t="str">
        <f>IF('Form XXI'!H28&lt;&gt;"",'Form XXI'!H28,"")</f>
        <v>B</v>
      </c>
      <c r="I28" s="975"/>
      <c r="J28" s="932" t="s">
        <v>576</v>
      </c>
      <c r="K28" s="932"/>
      <c r="L28" s="932"/>
      <c r="M28" s="932"/>
      <c r="N28" s="974" t="str">
        <f>IF('Form XXI'!N28&lt;&gt;"",'Form XXI'!N28,"")</f>
        <v>C</v>
      </c>
      <c r="O28" s="975"/>
      <c r="P28" s="932" t="s">
        <v>577</v>
      </c>
      <c r="Q28" s="932"/>
      <c r="R28" s="932"/>
      <c r="S28" s="932"/>
      <c r="T28" s="974" t="str">
        <f>IF('Form XXI'!T28&lt;&gt;"",'Form XXI'!T28,"")</f>
        <v>D</v>
      </c>
      <c r="U28" s="975"/>
      <c r="V28" s="931" t="s">
        <v>578</v>
      </c>
      <c r="W28" s="932"/>
      <c r="X28" s="932"/>
      <c r="Y28" s="932"/>
      <c r="Z28" s="974" t="str">
        <f>IF('Form XXI'!Z28&lt;&gt;"",'Form XXI'!Z28,"")</f>
        <v>E</v>
      </c>
      <c r="AA28" s="975"/>
      <c r="AB28" s="931" t="s">
        <v>579</v>
      </c>
      <c r="AC28" s="932"/>
      <c r="AD28" s="932"/>
      <c r="AE28" s="933"/>
      <c r="AF28" s="604"/>
      <c r="AG28" s="604"/>
      <c r="AH28" s="25"/>
      <c r="AI28" s="4"/>
    </row>
    <row r="29" spans="1:35" x14ac:dyDescent="0.2">
      <c r="A29" s="4"/>
      <c r="B29" s="976"/>
      <c r="C29" s="977"/>
      <c r="D29" s="934"/>
      <c r="E29" s="934"/>
      <c r="F29" s="934"/>
      <c r="G29" s="935"/>
      <c r="H29" s="976"/>
      <c r="I29" s="977"/>
      <c r="J29" s="934"/>
      <c r="K29" s="934"/>
      <c r="L29" s="934"/>
      <c r="M29" s="934"/>
      <c r="N29" s="976"/>
      <c r="O29" s="977"/>
      <c r="P29" s="934"/>
      <c r="Q29" s="934"/>
      <c r="R29" s="934"/>
      <c r="S29" s="934"/>
      <c r="T29" s="976"/>
      <c r="U29" s="977"/>
      <c r="V29" s="934"/>
      <c r="W29" s="934"/>
      <c r="X29" s="934"/>
      <c r="Y29" s="934"/>
      <c r="Z29" s="976"/>
      <c r="AA29" s="977"/>
      <c r="AB29" s="934"/>
      <c r="AC29" s="934"/>
      <c r="AD29" s="934"/>
      <c r="AE29" s="935"/>
      <c r="AF29" s="604"/>
      <c r="AG29" s="604"/>
      <c r="AH29" s="25"/>
      <c r="AI29" s="4"/>
    </row>
    <row r="30" spans="1:35" x14ac:dyDescent="0.2">
      <c r="A30" s="4"/>
      <c r="B30" s="962" t="s">
        <v>109</v>
      </c>
      <c r="C30" s="962"/>
      <c r="D30" s="963"/>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4"/>
    </row>
    <row r="31" spans="1:35" x14ac:dyDescent="0.2">
      <c r="A31" s="4"/>
      <c r="B31" s="964"/>
      <c r="C31" s="965"/>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7"/>
      <c r="AI31" s="4"/>
    </row>
    <row r="32" spans="1:35" x14ac:dyDescent="0.2">
      <c r="A32" s="4"/>
      <c r="B32" s="968"/>
      <c r="C32" s="969"/>
      <c r="D32" s="969"/>
      <c r="E32" s="969"/>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70"/>
      <c r="AI32" s="4"/>
    </row>
    <row r="33" spans="1:35" x14ac:dyDescent="0.2">
      <c r="A33" s="4"/>
      <c r="B33" s="968"/>
      <c r="C33" s="969"/>
      <c r="D33" s="969"/>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70"/>
      <c r="AI33" s="4"/>
    </row>
    <row r="34" spans="1:35" x14ac:dyDescent="0.2">
      <c r="A34" s="171"/>
      <c r="B34" s="968"/>
      <c r="C34" s="969"/>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70"/>
      <c r="AI34" s="15"/>
    </row>
    <row r="35" spans="1:35" x14ac:dyDescent="0.2">
      <c r="A35" s="2"/>
      <c r="B35" s="971"/>
      <c r="C35" s="972"/>
      <c r="D35" s="972"/>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selectLockedCells="1"/>
  <mergeCells count="333">
    <mergeCell ref="Z5:AC6"/>
    <mergeCell ref="AD5:AG6"/>
    <mergeCell ref="B7:E7"/>
    <mergeCell ref="F7:I7"/>
    <mergeCell ref="J7:M7"/>
    <mergeCell ref="N7:Q7"/>
    <mergeCell ref="B25:C25"/>
    <mergeCell ref="D25:E25"/>
    <mergeCell ref="F25:G25"/>
    <mergeCell ref="N5:Q6"/>
    <mergeCell ref="P24:Q24"/>
    <mergeCell ref="R24:S24"/>
    <mergeCell ref="T23:U23"/>
    <mergeCell ref="V23:W23"/>
    <mergeCell ref="X23:Y23"/>
    <mergeCell ref="Z23:AA23"/>
    <mergeCell ref="AB23:AC23"/>
    <mergeCell ref="AD23:AE23"/>
    <mergeCell ref="AF24:AG24"/>
    <mergeCell ref="B23:C23"/>
    <mergeCell ref="D23:E23"/>
    <mergeCell ref="F23:G23"/>
    <mergeCell ref="H23:I23"/>
    <mergeCell ref="AB24:AC24"/>
    <mergeCell ref="B27:G27"/>
    <mergeCell ref="B28:C29"/>
    <mergeCell ref="D28:G29"/>
    <mergeCell ref="H28:I29"/>
    <mergeCell ref="J28:M29"/>
    <mergeCell ref="N28:O29"/>
    <mergeCell ref="R5:U6"/>
    <mergeCell ref="B31:AH35"/>
    <mergeCell ref="B30:AH30"/>
    <mergeCell ref="B26:C26"/>
    <mergeCell ref="D26:E26"/>
    <mergeCell ref="F26:G26"/>
    <mergeCell ref="H26:I26"/>
    <mergeCell ref="L26:M26"/>
    <mergeCell ref="N26:O26"/>
    <mergeCell ref="P26:Q26"/>
    <mergeCell ref="AB26:AC26"/>
    <mergeCell ref="AF26:AG26"/>
    <mergeCell ref="R26:S26"/>
    <mergeCell ref="T26:U26"/>
    <mergeCell ref="V26:W26"/>
    <mergeCell ref="X26:Y26"/>
    <mergeCell ref="V28:Y29"/>
    <mergeCell ref="V5:Y6"/>
    <mergeCell ref="Z28:AA29"/>
    <mergeCell ref="AB28:AE29"/>
    <mergeCell ref="AF28:AG28"/>
    <mergeCell ref="AF29:AG29"/>
    <mergeCell ref="Z26:AA26"/>
    <mergeCell ref="AD26:AE26"/>
    <mergeCell ref="P28:S29"/>
    <mergeCell ref="T28:U29"/>
    <mergeCell ref="H25:I25"/>
    <mergeCell ref="J25:K25"/>
    <mergeCell ref="L25:M25"/>
    <mergeCell ref="N25:O25"/>
    <mergeCell ref="P25:Q25"/>
    <mergeCell ref="R25:S25"/>
    <mergeCell ref="T25:U25"/>
    <mergeCell ref="AD25:AE25"/>
    <mergeCell ref="AF25:AG25"/>
    <mergeCell ref="V25:W25"/>
    <mergeCell ref="X25:Y25"/>
    <mergeCell ref="Z25:AA25"/>
    <mergeCell ref="AB25:AC25"/>
    <mergeCell ref="J26:K26"/>
    <mergeCell ref="AD24:AE24"/>
    <mergeCell ref="AF23:AG23"/>
    <mergeCell ref="B24:C24"/>
    <mergeCell ref="D24:E24"/>
    <mergeCell ref="F24:G24"/>
    <mergeCell ref="H24:I24"/>
    <mergeCell ref="J24:K24"/>
    <mergeCell ref="L24:M24"/>
    <mergeCell ref="N24:O24"/>
    <mergeCell ref="J23:K23"/>
    <mergeCell ref="L23:M23"/>
    <mergeCell ref="N23:O23"/>
    <mergeCell ref="P23:Q23"/>
    <mergeCell ref="R23:S23"/>
    <mergeCell ref="T24:U24"/>
    <mergeCell ref="V24:W24"/>
    <mergeCell ref="X24:Y24"/>
    <mergeCell ref="Z24:AA24"/>
    <mergeCell ref="B22:C22"/>
    <mergeCell ref="D22:E22"/>
    <mergeCell ref="F22:G22"/>
    <mergeCell ref="H22:I22"/>
    <mergeCell ref="J22:K22"/>
    <mergeCell ref="L22:M22"/>
    <mergeCell ref="N22:O22"/>
    <mergeCell ref="P22:Q22"/>
    <mergeCell ref="R22:S22"/>
    <mergeCell ref="AF20:AG20"/>
    <mergeCell ref="T20:U20"/>
    <mergeCell ref="V20:W20"/>
    <mergeCell ref="X20:Y20"/>
    <mergeCell ref="Z20:AA20"/>
    <mergeCell ref="AB20:AC20"/>
    <mergeCell ref="AD20:AE20"/>
    <mergeCell ref="AF19:AG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AF22:AG22"/>
    <mergeCell ref="T22:U22"/>
    <mergeCell ref="V22:W22"/>
    <mergeCell ref="X22:Y22"/>
    <mergeCell ref="Z22:AA22"/>
    <mergeCell ref="AB22:AC22"/>
    <mergeCell ref="AD22:AE22"/>
    <mergeCell ref="AF21:AG21"/>
    <mergeCell ref="T21:U21"/>
    <mergeCell ref="V21:W21"/>
    <mergeCell ref="X21:Y21"/>
    <mergeCell ref="Z21:AA21"/>
    <mergeCell ref="AB21:AC21"/>
    <mergeCell ref="AD21:AE21"/>
    <mergeCell ref="P18:Q18"/>
    <mergeCell ref="R18:S18"/>
    <mergeCell ref="AB19:AC19"/>
    <mergeCell ref="AD19:AE19"/>
    <mergeCell ref="P19:Q19"/>
    <mergeCell ref="R19:S19"/>
    <mergeCell ref="P20:Q20"/>
    <mergeCell ref="R20:S20"/>
    <mergeCell ref="T19:U19"/>
    <mergeCell ref="V19:W19"/>
    <mergeCell ref="X19:Y19"/>
    <mergeCell ref="Z19:AA19"/>
    <mergeCell ref="B20:C20"/>
    <mergeCell ref="D20:E20"/>
    <mergeCell ref="F20:G20"/>
    <mergeCell ref="H20:I20"/>
    <mergeCell ref="J20:K20"/>
    <mergeCell ref="L20:M20"/>
    <mergeCell ref="N20:O20"/>
    <mergeCell ref="B17:C17"/>
    <mergeCell ref="D17:E17"/>
    <mergeCell ref="F17:G17"/>
    <mergeCell ref="H17:I17"/>
    <mergeCell ref="J17:K17"/>
    <mergeCell ref="L17:M17"/>
    <mergeCell ref="N17:O17"/>
    <mergeCell ref="B18:C18"/>
    <mergeCell ref="D18:E18"/>
    <mergeCell ref="F18:G18"/>
    <mergeCell ref="H18:I18"/>
    <mergeCell ref="J18:K18"/>
    <mergeCell ref="L18:M18"/>
    <mergeCell ref="N18:O18"/>
    <mergeCell ref="P17:Q17"/>
    <mergeCell ref="R17:S17"/>
    <mergeCell ref="AD15:AE15"/>
    <mergeCell ref="AF18:AG18"/>
    <mergeCell ref="T18:U18"/>
    <mergeCell ref="V18:W18"/>
    <mergeCell ref="X18:Y18"/>
    <mergeCell ref="Z18:AA18"/>
    <mergeCell ref="AB18:AC18"/>
    <mergeCell ref="AD18:AE18"/>
    <mergeCell ref="AF17:AG17"/>
    <mergeCell ref="T17:U17"/>
    <mergeCell ref="V17:W17"/>
    <mergeCell ref="X17:Y17"/>
    <mergeCell ref="Z17:AA17"/>
    <mergeCell ref="AB17:AC17"/>
    <mergeCell ref="AD17:AE17"/>
    <mergeCell ref="AF16:AG16"/>
    <mergeCell ref="T16:U16"/>
    <mergeCell ref="V16:W16"/>
    <mergeCell ref="X16:Y16"/>
    <mergeCell ref="AF15:AG15"/>
    <mergeCell ref="P15:Q15"/>
    <mergeCell ref="R15:S15"/>
    <mergeCell ref="B16:C16"/>
    <mergeCell ref="D16:E16"/>
    <mergeCell ref="F16:G16"/>
    <mergeCell ref="H16:I16"/>
    <mergeCell ref="J16:K16"/>
    <mergeCell ref="L16:M16"/>
    <mergeCell ref="N16:O16"/>
    <mergeCell ref="B15:C15"/>
    <mergeCell ref="D15:E15"/>
    <mergeCell ref="F15:G15"/>
    <mergeCell ref="H15:I15"/>
    <mergeCell ref="J15:K15"/>
    <mergeCell ref="L15:M15"/>
    <mergeCell ref="N15:O15"/>
    <mergeCell ref="P16:Q16"/>
    <mergeCell ref="R16:S16"/>
    <mergeCell ref="T15:U15"/>
    <mergeCell ref="V15:W15"/>
    <mergeCell ref="X15:Y15"/>
    <mergeCell ref="Z15:AA15"/>
    <mergeCell ref="AB15:AC15"/>
    <mergeCell ref="B4:C4"/>
    <mergeCell ref="R4:S4"/>
    <mergeCell ref="J8:K9"/>
    <mergeCell ref="L8:M9"/>
    <mergeCell ref="N8:O9"/>
    <mergeCell ref="T11:U11"/>
    <mergeCell ref="V11:W11"/>
    <mergeCell ref="X11:Y11"/>
    <mergeCell ref="D4:Q4"/>
    <mergeCell ref="T4:AG4"/>
    <mergeCell ref="B5:E6"/>
    <mergeCell ref="F5:I6"/>
    <mergeCell ref="J5:M6"/>
    <mergeCell ref="AD14:AE14"/>
    <mergeCell ref="B8:C9"/>
    <mergeCell ref="D8:E9"/>
    <mergeCell ref="F8:G9"/>
    <mergeCell ref="AF13:AG13"/>
    <mergeCell ref="T13:U13"/>
    <mergeCell ref="V13:W13"/>
    <mergeCell ref="X13:Y13"/>
    <mergeCell ref="Z13:AA13"/>
    <mergeCell ref="AB13:AC13"/>
    <mergeCell ref="AD13:AE13"/>
    <mergeCell ref="B13:C13"/>
    <mergeCell ref="D13:E13"/>
    <mergeCell ref="P13:Q13"/>
    <mergeCell ref="R13:S13"/>
    <mergeCell ref="A36:C36"/>
    <mergeCell ref="D36:G36"/>
    <mergeCell ref="M36:P36"/>
    <mergeCell ref="V10:W10"/>
    <mergeCell ref="X10:Y10"/>
    <mergeCell ref="Z10:AA10"/>
    <mergeCell ref="AB10:AC10"/>
    <mergeCell ref="Z8:AA9"/>
    <mergeCell ref="AB8:AC9"/>
    <mergeCell ref="V8:W9"/>
    <mergeCell ref="X8:Y9"/>
    <mergeCell ref="B10:C10"/>
    <mergeCell ref="D10:E10"/>
    <mergeCell ref="F10:G10"/>
    <mergeCell ref="H10:I10"/>
    <mergeCell ref="J10:K10"/>
    <mergeCell ref="L10:M10"/>
    <mergeCell ref="F13:G13"/>
    <mergeCell ref="H13:I13"/>
    <mergeCell ref="J13:K13"/>
    <mergeCell ref="L13:M13"/>
    <mergeCell ref="N13:O13"/>
    <mergeCell ref="N10:O10"/>
    <mergeCell ref="P10:Q10"/>
    <mergeCell ref="V36:Y36"/>
    <mergeCell ref="Z36:AA36"/>
    <mergeCell ref="AD36:AH36"/>
    <mergeCell ref="AD8:AE9"/>
    <mergeCell ref="AF8:AG9"/>
    <mergeCell ref="AF12:AG12"/>
    <mergeCell ref="R11:S11"/>
    <mergeCell ref="T12:U12"/>
    <mergeCell ref="V12:W12"/>
    <mergeCell ref="X12:Y12"/>
    <mergeCell ref="Z12:AA12"/>
    <mergeCell ref="AB12:AC12"/>
    <mergeCell ref="AD12:AE12"/>
    <mergeCell ref="AF11:AG11"/>
    <mergeCell ref="AD11:AE11"/>
    <mergeCell ref="AF14:AG14"/>
    <mergeCell ref="R12:S12"/>
    <mergeCell ref="T14:U14"/>
    <mergeCell ref="V14:W14"/>
    <mergeCell ref="X14:Y14"/>
    <mergeCell ref="R14:S14"/>
    <mergeCell ref="Z16:AA16"/>
    <mergeCell ref="AB16:AC16"/>
    <mergeCell ref="AD16:AE16"/>
    <mergeCell ref="H8:I9"/>
    <mergeCell ref="Z7:AC7"/>
    <mergeCell ref="AD7:AG7"/>
    <mergeCell ref="R7:U7"/>
    <mergeCell ref="V7:Y7"/>
    <mergeCell ref="R8:S9"/>
    <mergeCell ref="T8:U9"/>
    <mergeCell ref="AD10:AE10"/>
    <mergeCell ref="AF10:AG10"/>
    <mergeCell ref="L12:M12"/>
    <mergeCell ref="N12:O12"/>
    <mergeCell ref="P12:Q12"/>
    <mergeCell ref="B14:C14"/>
    <mergeCell ref="D14:E14"/>
    <mergeCell ref="F14:G14"/>
    <mergeCell ref="H14:I14"/>
    <mergeCell ref="J14:K14"/>
    <mergeCell ref="L14:M14"/>
    <mergeCell ref="N14:O14"/>
    <mergeCell ref="P14:Q14"/>
    <mergeCell ref="AB36:AC36"/>
    <mergeCell ref="H36:L36"/>
    <mergeCell ref="Q36:S36"/>
    <mergeCell ref="T36:U36"/>
    <mergeCell ref="R10:S10"/>
    <mergeCell ref="T10:U10"/>
    <mergeCell ref="P8:Q9"/>
    <mergeCell ref="B11:C11"/>
    <mergeCell ref="D11:E11"/>
    <mergeCell ref="F11:G11"/>
    <mergeCell ref="H11:I11"/>
    <mergeCell ref="J11:K11"/>
    <mergeCell ref="L11:M11"/>
    <mergeCell ref="N11:O11"/>
    <mergeCell ref="P11:Q11"/>
    <mergeCell ref="B12:C12"/>
    <mergeCell ref="D12:E12"/>
    <mergeCell ref="F12:G12"/>
    <mergeCell ref="H12:I12"/>
    <mergeCell ref="J12:K12"/>
    <mergeCell ref="Z11:AA11"/>
    <mergeCell ref="AB11:AC11"/>
    <mergeCell ref="Z14:AA14"/>
    <mergeCell ref="AB14:AC14"/>
  </mergeCells>
  <phoneticPr fontId="5" type="noConversion"/>
  <conditionalFormatting sqref="D36:G36 M36:P36">
    <cfRule type="cellIs" dxfId="92" priority="1" stopIfTrue="1" operator="equal">
      <formula>0</formula>
    </cfRule>
  </conditionalFormatting>
  <hyperlinks>
    <hyperlink ref="AI36" location="'Form II(a)'!AC30" display="i" xr:uid="{00000000-0004-0000-36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XXI(e)</oddFooter>
  </headerFooter>
  <legacyDrawing r:id="rId2"/>
  <legacyDrawingHF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4">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697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3" t="s">
        <v>345</v>
      </c>
      <c r="C4" s="944"/>
      <c r="D4" s="945"/>
      <c r="E4" s="946"/>
      <c r="F4" s="946"/>
      <c r="G4" s="946"/>
      <c r="H4" s="946"/>
      <c r="I4" s="946"/>
      <c r="J4" s="420"/>
      <c r="K4" s="420"/>
      <c r="L4" s="420"/>
      <c r="M4" s="420"/>
      <c r="N4" s="420"/>
      <c r="O4" s="420"/>
      <c r="P4" s="420"/>
      <c r="Q4" s="947"/>
      <c r="R4" s="943" t="s">
        <v>345</v>
      </c>
      <c r="S4" s="944"/>
      <c r="T4" s="945"/>
      <c r="U4" s="946"/>
      <c r="V4" s="946"/>
      <c r="W4" s="946"/>
      <c r="X4" s="946"/>
      <c r="Y4" s="946"/>
      <c r="Z4" s="420"/>
      <c r="AA4" s="420"/>
      <c r="AB4" s="420"/>
      <c r="AC4" s="420"/>
      <c r="AD4" s="420"/>
      <c r="AE4" s="420"/>
      <c r="AF4" s="420"/>
      <c r="AG4" s="947"/>
      <c r="AH4" s="25"/>
      <c r="AI4" s="4"/>
    </row>
    <row r="5" spans="1:35" ht="12.75" customHeight="1" x14ac:dyDescent="0.2">
      <c r="A5" s="4"/>
      <c r="B5" s="647" t="s">
        <v>153</v>
      </c>
      <c r="C5" s="948"/>
      <c r="D5" s="888"/>
      <c r="E5" s="889"/>
      <c r="F5" s="951" t="s">
        <v>51</v>
      </c>
      <c r="G5" s="951"/>
      <c r="H5" s="952"/>
      <c r="I5" s="952"/>
      <c r="J5" s="951" t="s">
        <v>154</v>
      </c>
      <c r="K5" s="951"/>
      <c r="L5" s="952"/>
      <c r="M5" s="952"/>
      <c r="N5" s="647" t="s">
        <v>155</v>
      </c>
      <c r="O5" s="948"/>
      <c r="P5" s="888"/>
      <c r="Q5" s="949"/>
      <c r="R5" s="647" t="s">
        <v>153</v>
      </c>
      <c r="S5" s="948"/>
      <c r="T5" s="888"/>
      <c r="U5" s="889"/>
      <c r="V5" s="951" t="s">
        <v>51</v>
      </c>
      <c r="W5" s="951"/>
      <c r="X5" s="952"/>
      <c r="Y5" s="952"/>
      <c r="Z5" s="951" t="s">
        <v>154</v>
      </c>
      <c r="AA5" s="951"/>
      <c r="AB5" s="952"/>
      <c r="AC5" s="952"/>
      <c r="AD5" s="647" t="s">
        <v>155</v>
      </c>
      <c r="AE5" s="948"/>
      <c r="AF5" s="888"/>
      <c r="AG5" s="949"/>
      <c r="AH5" s="25"/>
      <c r="AI5" s="4"/>
    </row>
    <row r="6" spans="1:35" x14ac:dyDescent="0.2">
      <c r="A6" s="4"/>
      <c r="B6" s="617"/>
      <c r="C6" s="646"/>
      <c r="D6" s="477"/>
      <c r="E6" s="478"/>
      <c r="F6" s="953"/>
      <c r="G6" s="953"/>
      <c r="H6" s="954"/>
      <c r="I6" s="954"/>
      <c r="J6" s="953"/>
      <c r="K6" s="953"/>
      <c r="L6" s="954"/>
      <c r="M6" s="954"/>
      <c r="N6" s="617"/>
      <c r="O6" s="646"/>
      <c r="P6" s="477"/>
      <c r="Q6" s="950"/>
      <c r="R6" s="617"/>
      <c r="S6" s="646"/>
      <c r="T6" s="477"/>
      <c r="U6" s="478"/>
      <c r="V6" s="953"/>
      <c r="W6" s="953"/>
      <c r="X6" s="954"/>
      <c r="Y6" s="954"/>
      <c r="Z6" s="953"/>
      <c r="AA6" s="953"/>
      <c r="AB6" s="954"/>
      <c r="AC6" s="954"/>
      <c r="AD6" s="617"/>
      <c r="AE6" s="646"/>
      <c r="AF6" s="477"/>
      <c r="AG6" s="950"/>
      <c r="AH6" s="25"/>
      <c r="AI6" s="4"/>
    </row>
    <row r="7" spans="1:35" ht="12.75" customHeight="1" x14ac:dyDescent="0.2">
      <c r="A7" s="4"/>
      <c r="B7" s="955"/>
      <c r="C7" s="956"/>
      <c r="D7" s="957"/>
      <c r="E7" s="958"/>
      <c r="F7" s="924"/>
      <c r="G7" s="924"/>
      <c r="H7" s="959"/>
      <c r="I7" s="959"/>
      <c r="J7" s="924"/>
      <c r="K7" s="924"/>
      <c r="L7" s="959"/>
      <c r="M7" s="959"/>
      <c r="N7" s="600"/>
      <c r="O7" s="960"/>
      <c r="P7" s="957"/>
      <c r="Q7" s="961"/>
      <c r="R7" s="955"/>
      <c r="S7" s="956"/>
      <c r="T7" s="957"/>
      <c r="U7" s="958"/>
      <c r="V7" s="924"/>
      <c r="W7" s="924"/>
      <c r="X7" s="959"/>
      <c r="Y7" s="959"/>
      <c r="Z7" s="924"/>
      <c r="AA7" s="924"/>
      <c r="AB7" s="959"/>
      <c r="AC7" s="959"/>
      <c r="AD7" s="600"/>
      <c r="AE7" s="960"/>
      <c r="AF7" s="957"/>
      <c r="AG7" s="961"/>
      <c r="AH7" s="25"/>
      <c r="AI7" s="4"/>
    </row>
    <row r="8" spans="1:35" ht="12.75" customHeight="1" x14ac:dyDescent="0.2">
      <c r="A8" s="4"/>
      <c r="B8" s="842" t="s">
        <v>149</v>
      </c>
      <c r="C8" s="842"/>
      <c r="D8" s="842" t="s">
        <v>150</v>
      </c>
      <c r="E8" s="842"/>
      <c r="F8" s="842" t="s">
        <v>151</v>
      </c>
      <c r="G8" s="842"/>
      <c r="H8" s="842" t="s">
        <v>152</v>
      </c>
      <c r="I8" s="842"/>
      <c r="J8" s="842" t="s">
        <v>149</v>
      </c>
      <c r="K8" s="842"/>
      <c r="L8" s="842" t="s">
        <v>150</v>
      </c>
      <c r="M8" s="842"/>
      <c r="N8" s="842" t="s">
        <v>151</v>
      </c>
      <c r="O8" s="842"/>
      <c r="P8" s="928" t="s">
        <v>152</v>
      </c>
      <c r="Q8" s="929"/>
      <c r="R8" s="842" t="s">
        <v>149</v>
      </c>
      <c r="S8" s="842"/>
      <c r="T8" s="842" t="s">
        <v>150</v>
      </c>
      <c r="U8" s="842"/>
      <c r="V8" s="842" t="s">
        <v>151</v>
      </c>
      <c r="W8" s="842"/>
      <c r="X8" s="842" t="s">
        <v>152</v>
      </c>
      <c r="Y8" s="842"/>
      <c r="Z8" s="842" t="s">
        <v>149</v>
      </c>
      <c r="AA8" s="842"/>
      <c r="AB8" s="842" t="s">
        <v>150</v>
      </c>
      <c r="AC8" s="842"/>
      <c r="AD8" s="842" t="s">
        <v>151</v>
      </c>
      <c r="AE8" s="842"/>
      <c r="AF8" s="928" t="s">
        <v>152</v>
      </c>
      <c r="AG8" s="929"/>
      <c r="AH8" s="25"/>
      <c r="AI8" s="4"/>
    </row>
    <row r="9" spans="1:35" x14ac:dyDescent="0.2">
      <c r="A9" s="4"/>
      <c r="B9" s="842"/>
      <c r="C9" s="842"/>
      <c r="D9" s="842"/>
      <c r="E9" s="842"/>
      <c r="F9" s="842"/>
      <c r="G9" s="842"/>
      <c r="H9" s="842"/>
      <c r="I9" s="842"/>
      <c r="J9" s="842"/>
      <c r="K9" s="842"/>
      <c r="L9" s="842"/>
      <c r="M9" s="842"/>
      <c r="N9" s="842"/>
      <c r="O9" s="842"/>
      <c r="P9" s="928"/>
      <c r="Q9" s="929"/>
      <c r="R9" s="842"/>
      <c r="S9" s="842"/>
      <c r="T9" s="842"/>
      <c r="U9" s="842"/>
      <c r="V9" s="842"/>
      <c r="W9" s="842"/>
      <c r="X9" s="842"/>
      <c r="Y9" s="842"/>
      <c r="Z9" s="842"/>
      <c r="AA9" s="842"/>
      <c r="AB9" s="842"/>
      <c r="AC9" s="842"/>
      <c r="AD9" s="842"/>
      <c r="AE9" s="842"/>
      <c r="AF9" s="928"/>
      <c r="AG9" s="929"/>
      <c r="AH9" s="25"/>
      <c r="AI9" s="4"/>
    </row>
    <row r="10" spans="1:35" x14ac:dyDescent="0.2">
      <c r="A10" s="4"/>
      <c r="B10" s="937"/>
      <c r="C10" s="937"/>
      <c r="D10" s="924"/>
      <c r="E10" s="924"/>
      <c r="F10" s="924"/>
      <c r="G10" s="924"/>
      <c r="H10" s="925"/>
      <c r="I10" s="926"/>
      <c r="J10" s="926"/>
      <c r="K10" s="927"/>
      <c r="L10" s="924"/>
      <c r="M10" s="924"/>
      <c r="N10" s="924"/>
      <c r="O10" s="924"/>
      <c r="P10" s="925"/>
      <c r="Q10" s="926"/>
      <c r="R10" s="937"/>
      <c r="S10" s="937"/>
      <c r="T10" s="924"/>
      <c r="U10" s="924"/>
      <c r="V10" s="924"/>
      <c r="W10" s="924"/>
      <c r="X10" s="925"/>
      <c r="Y10" s="926"/>
      <c r="Z10" s="926"/>
      <c r="AA10" s="927"/>
      <c r="AB10" s="924"/>
      <c r="AC10" s="924"/>
      <c r="AD10" s="924"/>
      <c r="AE10" s="924"/>
      <c r="AF10" s="925"/>
      <c r="AG10" s="926"/>
      <c r="AH10" s="25"/>
      <c r="AI10" s="4"/>
    </row>
    <row r="11" spans="1:35" x14ac:dyDescent="0.2">
      <c r="A11" s="4"/>
      <c r="B11" s="937"/>
      <c r="C11" s="937"/>
      <c r="D11" s="924"/>
      <c r="E11" s="924"/>
      <c r="F11" s="924"/>
      <c r="G11" s="924"/>
      <c r="H11" s="925"/>
      <c r="I11" s="926"/>
      <c r="J11" s="926"/>
      <c r="K11" s="927"/>
      <c r="L11" s="924"/>
      <c r="M11" s="924"/>
      <c r="N11" s="924"/>
      <c r="O11" s="924"/>
      <c r="P11" s="925"/>
      <c r="Q11" s="926"/>
      <c r="R11" s="937"/>
      <c r="S11" s="937"/>
      <c r="T11" s="924"/>
      <c r="U11" s="924"/>
      <c r="V11" s="924"/>
      <c r="W11" s="924"/>
      <c r="X11" s="925"/>
      <c r="Y11" s="926"/>
      <c r="Z11" s="926"/>
      <c r="AA11" s="927"/>
      <c r="AB11" s="924"/>
      <c r="AC11" s="924"/>
      <c r="AD11" s="924"/>
      <c r="AE11" s="924"/>
      <c r="AF11" s="925"/>
      <c r="AG11" s="926"/>
      <c r="AH11" s="25"/>
      <c r="AI11" s="4"/>
    </row>
    <row r="12" spans="1:35" x14ac:dyDescent="0.2">
      <c r="A12" s="4"/>
      <c r="B12" s="937"/>
      <c r="C12" s="937"/>
      <c r="D12" s="924"/>
      <c r="E12" s="924"/>
      <c r="F12" s="924"/>
      <c r="G12" s="924"/>
      <c r="H12" s="925"/>
      <c r="I12" s="926"/>
      <c r="J12" s="926"/>
      <c r="K12" s="927"/>
      <c r="L12" s="924"/>
      <c r="M12" s="924"/>
      <c r="N12" s="924"/>
      <c r="O12" s="924"/>
      <c r="P12" s="925"/>
      <c r="Q12" s="926"/>
      <c r="R12" s="937"/>
      <c r="S12" s="937"/>
      <c r="T12" s="924"/>
      <c r="U12" s="924"/>
      <c r="V12" s="924"/>
      <c r="W12" s="924"/>
      <c r="X12" s="925"/>
      <c r="Y12" s="926"/>
      <c r="Z12" s="926"/>
      <c r="AA12" s="927"/>
      <c r="AB12" s="924"/>
      <c r="AC12" s="924"/>
      <c r="AD12" s="924"/>
      <c r="AE12" s="924"/>
      <c r="AF12" s="925"/>
      <c r="AG12" s="926"/>
      <c r="AH12" s="25"/>
      <c r="AI12" s="4"/>
    </row>
    <row r="13" spans="1:35" x14ac:dyDescent="0.2">
      <c r="A13" s="4"/>
      <c r="B13" s="937"/>
      <c r="C13" s="937"/>
      <c r="D13" s="924"/>
      <c r="E13" s="924"/>
      <c r="F13" s="924"/>
      <c r="G13" s="924"/>
      <c r="H13" s="925"/>
      <c r="I13" s="926"/>
      <c r="J13" s="926"/>
      <c r="K13" s="927"/>
      <c r="L13" s="924"/>
      <c r="M13" s="924"/>
      <c r="N13" s="924"/>
      <c r="O13" s="924"/>
      <c r="P13" s="925"/>
      <c r="Q13" s="926"/>
      <c r="R13" s="937"/>
      <c r="S13" s="937"/>
      <c r="T13" s="924"/>
      <c r="U13" s="924"/>
      <c r="V13" s="924"/>
      <c r="W13" s="924"/>
      <c r="X13" s="925"/>
      <c r="Y13" s="926"/>
      <c r="Z13" s="926"/>
      <c r="AA13" s="927"/>
      <c r="AB13" s="924"/>
      <c r="AC13" s="924"/>
      <c r="AD13" s="924"/>
      <c r="AE13" s="924"/>
      <c r="AF13" s="925"/>
      <c r="AG13" s="926"/>
      <c r="AH13" s="25"/>
      <c r="AI13" s="4"/>
    </row>
    <row r="14" spans="1:35" x14ac:dyDescent="0.2">
      <c r="A14" s="4"/>
      <c r="B14" s="937"/>
      <c r="C14" s="937"/>
      <c r="D14" s="924"/>
      <c r="E14" s="924"/>
      <c r="F14" s="924"/>
      <c r="G14" s="924"/>
      <c r="H14" s="925"/>
      <c r="I14" s="926"/>
      <c r="J14" s="926"/>
      <c r="K14" s="927"/>
      <c r="L14" s="924"/>
      <c r="M14" s="924"/>
      <c r="N14" s="924"/>
      <c r="O14" s="924"/>
      <c r="P14" s="925"/>
      <c r="Q14" s="926"/>
      <c r="R14" s="937"/>
      <c r="S14" s="937"/>
      <c r="T14" s="924"/>
      <c r="U14" s="924"/>
      <c r="V14" s="924"/>
      <c r="W14" s="924"/>
      <c r="X14" s="925"/>
      <c r="Y14" s="926"/>
      <c r="Z14" s="926"/>
      <c r="AA14" s="927"/>
      <c r="AB14" s="924"/>
      <c r="AC14" s="924"/>
      <c r="AD14" s="924"/>
      <c r="AE14" s="924"/>
      <c r="AF14" s="925"/>
      <c r="AG14" s="926"/>
      <c r="AH14" s="25"/>
      <c r="AI14" s="4"/>
    </row>
    <row r="15" spans="1:35" x14ac:dyDescent="0.2">
      <c r="A15" s="4"/>
      <c r="B15" s="937"/>
      <c r="C15" s="937"/>
      <c r="D15" s="924"/>
      <c r="E15" s="924"/>
      <c r="F15" s="924"/>
      <c r="G15" s="924"/>
      <c r="H15" s="925"/>
      <c r="I15" s="926"/>
      <c r="J15" s="926"/>
      <c r="K15" s="927"/>
      <c r="L15" s="924"/>
      <c r="M15" s="924"/>
      <c r="N15" s="924"/>
      <c r="O15" s="924"/>
      <c r="P15" s="925"/>
      <c r="Q15" s="926"/>
      <c r="R15" s="937"/>
      <c r="S15" s="937"/>
      <c r="T15" s="924"/>
      <c r="U15" s="924"/>
      <c r="V15" s="924"/>
      <c r="W15" s="924"/>
      <c r="X15" s="925"/>
      <c r="Y15" s="926"/>
      <c r="Z15" s="926"/>
      <c r="AA15" s="927"/>
      <c r="AB15" s="924"/>
      <c r="AC15" s="924"/>
      <c r="AD15" s="924"/>
      <c r="AE15" s="924"/>
      <c r="AF15" s="925"/>
      <c r="AG15" s="926"/>
      <c r="AH15" s="25"/>
      <c r="AI15" s="4"/>
    </row>
    <row r="16" spans="1:35" x14ac:dyDescent="0.2">
      <c r="A16" s="4"/>
      <c r="B16" s="937"/>
      <c r="C16" s="937"/>
      <c r="D16" s="924"/>
      <c r="E16" s="924"/>
      <c r="F16" s="924"/>
      <c r="G16" s="924"/>
      <c r="H16" s="925"/>
      <c r="I16" s="926"/>
      <c r="J16" s="926"/>
      <c r="K16" s="927"/>
      <c r="L16" s="924"/>
      <c r="M16" s="924"/>
      <c r="N16" s="924"/>
      <c r="O16" s="924"/>
      <c r="P16" s="925"/>
      <c r="Q16" s="926"/>
      <c r="R16" s="937"/>
      <c r="S16" s="937"/>
      <c r="T16" s="924"/>
      <c r="U16" s="924"/>
      <c r="V16" s="924"/>
      <c r="W16" s="924"/>
      <c r="X16" s="925"/>
      <c r="Y16" s="926"/>
      <c r="Z16" s="926"/>
      <c r="AA16" s="927"/>
      <c r="AB16" s="924"/>
      <c r="AC16" s="924"/>
      <c r="AD16" s="924"/>
      <c r="AE16" s="924"/>
      <c r="AF16" s="925"/>
      <c r="AG16" s="926"/>
      <c r="AH16" s="25"/>
      <c r="AI16" s="4"/>
    </row>
    <row r="17" spans="1:35" x14ac:dyDescent="0.2">
      <c r="A17" s="4"/>
      <c r="B17" s="937"/>
      <c r="C17" s="937"/>
      <c r="D17" s="924"/>
      <c r="E17" s="924"/>
      <c r="F17" s="924"/>
      <c r="G17" s="924"/>
      <c r="H17" s="925"/>
      <c r="I17" s="926"/>
      <c r="J17" s="926"/>
      <c r="K17" s="927"/>
      <c r="L17" s="924"/>
      <c r="M17" s="924"/>
      <c r="N17" s="924"/>
      <c r="O17" s="924"/>
      <c r="P17" s="925"/>
      <c r="Q17" s="926"/>
      <c r="R17" s="937"/>
      <c r="S17" s="937"/>
      <c r="T17" s="924"/>
      <c r="U17" s="924"/>
      <c r="V17" s="924"/>
      <c r="W17" s="924"/>
      <c r="X17" s="925"/>
      <c r="Y17" s="926"/>
      <c r="Z17" s="926"/>
      <c r="AA17" s="927"/>
      <c r="AB17" s="924"/>
      <c r="AC17" s="924"/>
      <c r="AD17" s="924"/>
      <c r="AE17" s="924"/>
      <c r="AF17" s="925"/>
      <c r="AG17" s="926"/>
      <c r="AH17" s="25"/>
      <c r="AI17" s="4"/>
    </row>
    <row r="18" spans="1:35" x14ac:dyDescent="0.2">
      <c r="A18" s="4"/>
      <c r="B18" s="937"/>
      <c r="C18" s="937"/>
      <c r="D18" s="924"/>
      <c r="E18" s="924"/>
      <c r="F18" s="924"/>
      <c r="G18" s="924"/>
      <c r="H18" s="925"/>
      <c r="I18" s="926"/>
      <c r="J18" s="926"/>
      <c r="K18" s="927"/>
      <c r="L18" s="924"/>
      <c r="M18" s="924"/>
      <c r="N18" s="924"/>
      <c r="O18" s="924"/>
      <c r="P18" s="925"/>
      <c r="Q18" s="926"/>
      <c r="R18" s="937"/>
      <c r="S18" s="937"/>
      <c r="T18" s="924"/>
      <c r="U18" s="924"/>
      <c r="V18" s="924"/>
      <c r="W18" s="924"/>
      <c r="X18" s="925"/>
      <c r="Y18" s="926"/>
      <c r="Z18" s="926"/>
      <c r="AA18" s="927"/>
      <c r="AB18" s="924"/>
      <c r="AC18" s="924"/>
      <c r="AD18" s="924"/>
      <c r="AE18" s="924"/>
      <c r="AF18" s="925"/>
      <c r="AG18" s="926"/>
      <c r="AH18" s="25"/>
      <c r="AI18" s="4"/>
    </row>
    <row r="19" spans="1:35" x14ac:dyDescent="0.2">
      <c r="A19" s="4"/>
      <c r="B19" s="937"/>
      <c r="C19" s="937"/>
      <c r="D19" s="924"/>
      <c r="E19" s="924"/>
      <c r="F19" s="924"/>
      <c r="G19" s="924"/>
      <c r="H19" s="925"/>
      <c r="I19" s="926"/>
      <c r="J19" s="926"/>
      <c r="K19" s="927"/>
      <c r="L19" s="924"/>
      <c r="M19" s="924"/>
      <c r="N19" s="924"/>
      <c r="O19" s="924"/>
      <c r="P19" s="925"/>
      <c r="Q19" s="926"/>
      <c r="R19" s="937"/>
      <c r="S19" s="937"/>
      <c r="T19" s="924"/>
      <c r="U19" s="924"/>
      <c r="V19" s="924"/>
      <c r="W19" s="924"/>
      <c r="X19" s="925"/>
      <c r="Y19" s="926"/>
      <c r="Z19" s="926"/>
      <c r="AA19" s="927"/>
      <c r="AB19" s="924"/>
      <c r="AC19" s="924"/>
      <c r="AD19" s="924"/>
      <c r="AE19" s="924"/>
      <c r="AF19" s="925"/>
      <c r="AG19" s="926"/>
      <c r="AH19" s="25"/>
      <c r="AI19" s="4"/>
    </row>
    <row r="20" spans="1:35" x14ac:dyDescent="0.2">
      <c r="A20" s="4"/>
      <c r="B20" s="937"/>
      <c r="C20" s="937"/>
      <c r="D20" s="924"/>
      <c r="E20" s="924"/>
      <c r="F20" s="924"/>
      <c r="G20" s="924"/>
      <c r="H20" s="925"/>
      <c r="I20" s="926"/>
      <c r="J20" s="926"/>
      <c r="K20" s="927"/>
      <c r="L20" s="924"/>
      <c r="M20" s="924"/>
      <c r="N20" s="924"/>
      <c r="O20" s="924"/>
      <c r="P20" s="925"/>
      <c r="Q20" s="926"/>
      <c r="R20" s="937"/>
      <c r="S20" s="937"/>
      <c r="T20" s="924"/>
      <c r="U20" s="924"/>
      <c r="V20" s="924"/>
      <c r="W20" s="924"/>
      <c r="X20" s="925"/>
      <c r="Y20" s="926"/>
      <c r="Z20" s="926"/>
      <c r="AA20" s="927"/>
      <c r="AB20" s="924"/>
      <c r="AC20" s="924"/>
      <c r="AD20" s="924"/>
      <c r="AE20" s="924"/>
      <c r="AF20" s="925"/>
      <c r="AG20" s="926"/>
      <c r="AH20" s="25"/>
      <c r="AI20" s="4"/>
    </row>
    <row r="21" spans="1:35" x14ac:dyDescent="0.2">
      <c r="A21" s="4"/>
      <c r="B21" s="937"/>
      <c r="C21" s="937"/>
      <c r="D21" s="924"/>
      <c r="E21" s="924"/>
      <c r="F21" s="924"/>
      <c r="G21" s="924"/>
      <c r="H21" s="925"/>
      <c r="I21" s="926"/>
      <c r="J21" s="926"/>
      <c r="K21" s="927"/>
      <c r="L21" s="924"/>
      <c r="M21" s="924"/>
      <c r="N21" s="924"/>
      <c r="O21" s="924"/>
      <c r="P21" s="925"/>
      <c r="Q21" s="926"/>
      <c r="R21" s="937"/>
      <c r="S21" s="937"/>
      <c r="T21" s="924"/>
      <c r="U21" s="924"/>
      <c r="V21" s="924"/>
      <c r="W21" s="924"/>
      <c r="X21" s="925"/>
      <c r="Y21" s="926"/>
      <c r="Z21" s="926"/>
      <c r="AA21" s="927"/>
      <c r="AB21" s="924"/>
      <c r="AC21" s="924"/>
      <c r="AD21" s="924"/>
      <c r="AE21" s="924"/>
      <c r="AF21" s="925"/>
      <c r="AG21" s="926"/>
      <c r="AH21" s="25"/>
      <c r="AI21" s="4"/>
    </row>
    <row r="22" spans="1:35" x14ac:dyDescent="0.2">
      <c r="A22" s="4"/>
      <c r="B22" s="937"/>
      <c r="C22" s="937"/>
      <c r="D22" s="924"/>
      <c r="E22" s="924"/>
      <c r="F22" s="924"/>
      <c r="G22" s="924"/>
      <c r="H22" s="925"/>
      <c r="I22" s="926"/>
      <c r="J22" s="926"/>
      <c r="K22" s="927"/>
      <c r="L22" s="924"/>
      <c r="M22" s="924"/>
      <c r="N22" s="924"/>
      <c r="O22" s="924"/>
      <c r="P22" s="925"/>
      <c r="Q22" s="926"/>
      <c r="R22" s="937"/>
      <c r="S22" s="937"/>
      <c r="T22" s="924"/>
      <c r="U22" s="924"/>
      <c r="V22" s="924"/>
      <c r="W22" s="924"/>
      <c r="X22" s="925"/>
      <c r="Y22" s="926"/>
      <c r="Z22" s="926"/>
      <c r="AA22" s="927"/>
      <c r="AB22" s="924"/>
      <c r="AC22" s="924"/>
      <c r="AD22" s="924"/>
      <c r="AE22" s="924"/>
      <c r="AF22" s="925"/>
      <c r="AG22" s="926"/>
      <c r="AH22" s="25"/>
      <c r="AI22" s="4"/>
    </row>
    <row r="23" spans="1:35" x14ac:dyDescent="0.2">
      <c r="A23" s="4"/>
      <c r="B23" s="937"/>
      <c r="C23" s="937"/>
      <c r="D23" s="924"/>
      <c r="E23" s="924"/>
      <c r="F23" s="924"/>
      <c r="G23" s="924"/>
      <c r="H23" s="925"/>
      <c r="I23" s="926"/>
      <c r="J23" s="926"/>
      <c r="K23" s="927"/>
      <c r="L23" s="924"/>
      <c r="M23" s="924"/>
      <c r="N23" s="924"/>
      <c r="O23" s="924"/>
      <c r="P23" s="925"/>
      <c r="Q23" s="926"/>
      <c r="R23" s="937"/>
      <c r="S23" s="937"/>
      <c r="T23" s="924"/>
      <c r="U23" s="924"/>
      <c r="V23" s="924"/>
      <c r="W23" s="924"/>
      <c r="X23" s="925"/>
      <c r="Y23" s="926"/>
      <c r="Z23" s="926"/>
      <c r="AA23" s="927"/>
      <c r="AB23" s="924"/>
      <c r="AC23" s="924"/>
      <c r="AD23" s="924"/>
      <c r="AE23" s="924"/>
      <c r="AF23" s="925"/>
      <c r="AG23" s="926"/>
      <c r="AH23" s="25"/>
      <c r="AI23" s="4"/>
    </row>
    <row r="24" spans="1:35" x14ac:dyDescent="0.2">
      <c r="A24" s="4"/>
      <c r="B24" s="937"/>
      <c r="C24" s="937"/>
      <c r="D24" s="924"/>
      <c r="E24" s="924"/>
      <c r="F24" s="924"/>
      <c r="G24" s="924"/>
      <c r="H24" s="925"/>
      <c r="I24" s="926"/>
      <c r="J24" s="926"/>
      <c r="K24" s="927"/>
      <c r="L24" s="924"/>
      <c r="M24" s="924"/>
      <c r="N24" s="924"/>
      <c r="O24" s="924"/>
      <c r="P24" s="925"/>
      <c r="Q24" s="926"/>
      <c r="R24" s="937"/>
      <c r="S24" s="937"/>
      <c r="T24" s="924"/>
      <c r="U24" s="924"/>
      <c r="V24" s="924"/>
      <c r="W24" s="924"/>
      <c r="X24" s="925"/>
      <c r="Y24" s="926"/>
      <c r="Z24" s="926"/>
      <c r="AA24" s="927"/>
      <c r="AB24" s="924"/>
      <c r="AC24" s="924"/>
      <c r="AD24" s="924"/>
      <c r="AE24" s="924"/>
      <c r="AF24" s="925"/>
      <c r="AG24" s="926"/>
      <c r="AH24" s="25"/>
      <c r="AI24" s="4"/>
    </row>
    <row r="25" spans="1:35" x14ac:dyDescent="0.2">
      <c r="A25" s="4"/>
      <c r="B25" s="937"/>
      <c r="C25" s="937"/>
      <c r="D25" s="924"/>
      <c r="E25" s="924"/>
      <c r="F25" s="924"/>
      <c r="G25" s="924"/>
      <c r="H25" s="925"/>
      <c r="I25" s="926"/>
      <c r="J25" s="926"/>
      <c r="K25" s="927"/>
      <c r="L25" s="924"/>
      <c r="M25" s="924"/>
      <c r="N25" s="924"/>
      <c r="O25" s="924"/>
      <c r="P25" s="925"/>
      <c r="Q25" s="926"/>
      <c r="R25" s="937"/>
      <c r="S25" s="937"/>
      <c r="T25" s="924"/>
      <c r="U25" s="924"/>
      <c r="V25" s="924"/>
      <c r="W25" s="924"/>
      <c r="X25" s="925"/>
      <c r="Y25" s="926"/>
      <c r="Z25" s="926"/>
      <c r="AA25" s="927"/>
      <c r="AB25" s="924"/>
      <c r="AC25" s="924"/>
      <c r="AD25" s="924"/>
      <c r="AE25" s="924"/>
      <c r="AF25" s="925"/>
      <c r="AG25" s="926"/>
      <c r="AH25" s="25"/>
      <c r="AI25" s="4"/>
    </row>
    <row r="26" spans="1:35" x14ac:dyDescent="0.2">
      <c r="A26" s="4"/>
      <c r="B26" s="938" t="s">
        <v>25</v>
      </c>
      <c r="C26" s="938"/>
      <c r="D26" s="93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25"/>
      <c r="AI26" s="4"/>
    </row>
    <row r="27" spans="1:35" x14ac:dyDescent="0.2">
      <c r="A27" s="171"/>
      <c r="B27" s="936" t="s">
        <v>528</v>
      </c>
      <c r="C27" s="655"/>
      <c r="D27" s="655"/>
      <c r="E27" s="655"/>
      <c r="F27" s="655"/>
      <c r="G27" s="65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74" t="str">
        <f>IF('Form XXI'!B28&lt;&gt;"",'Form XXI'!B28,"")</f>
        <v>A</v>
      </c>
      <c r="C28" s="975"/>
      <c r="D28" s="931" t="s">
        <v>575</v>
      </c>
      <c r="E28" s="932"/>
      <c r="F28" s="932"/>
      <c r="G28" s="933"/>
      <c r="H28" s="974" t="str">
        <f>IF('Form XXI'!H28&lt;&gt;"",'Form XXI'!H28,"")</f>
        <v>B</v>
      </c>
      <c r="I28" s="975"/>
      <c r="J28" s="932" t="s">
        <v>576</v>
      </c>
      <c r="K28" s="932"/>
      <c r="L28" s="932"/>
      <c r="M28" s="932"/>
      <c r="N28" s="974" t="str">
        <f>IF('Form XXI'!N28&lt;&gt;"",'Form XXI'!N28,"")</f>
        <v>C</v>
      </c>
      <c r="O28" s="975"/>
      <c r="P28" s="932" t="s">
        <v>577</v>
      </c>
      <c r="Q28" s="932"/>
      <c r="R28" s="932"/>
      <c r="S28" s="932"/>
      <c r="T28" s="974" t="str">
        <f>IF('Form XXI'!T28&lt;&gt;"",'Form XXI'!T28,"")</f>
        <v>D</v>
      </c>
      <c r="U28" s="975"/>
      <c r="V28" s="931" t="s">
        <v>578</v>
      </c>
      <c r="W28" s="932"/>
      <c r="X28" s="932"/>
      <c r="Y28" s="932"/>
      <c r="Z28" s="974" t="str">
        <f>IF('Form XXI'!Z28&lt;&gt;"",'Form XXI'!Z28,"")</f>
        <v>E</v>
      </c>
      <c r="AA28" s="975"/>
      <c r="AB28" s="931" t="s">
        <v>579</v>
      </c>
      <c r="AC28" s="932"/>
      <c r="AD28" s="932"/>
      <c r="AE28" s="933"/>
      <c r="AF28" s="604"/>
      <c r="AG28" s="604"/>
      <c r="AH28" s="25"/>
      <c r="AI28" s="4"/>
    </row>
    <row r="29" spans="1:35" x14ac:dyDescent="0.2">
      <c r="A29" s="4"/>
      <c r="B29" s="976"/>
      <c r="C29" s="977"/>
      <c r="D29" s="934"/>
      <c r="E29" s="934"/>
      <c r="F29" s="934"/>
      <c r="G29" s="935"/>
      <c r="H29" s="976"/>
      <c r="I29" s="977"/>
      <c r="J29" s="934"/>
      <c r="K29" s="934"/>
      <c r="L29" s="934"/>
      <c r="M29" s="934"/>
      <c r="N29" s="976"/>
      <c r="O29" s="977"/>
      <c r="P29" s="934"/>
      <c r="Q29" s="934"/>
      <c r="R29" s="934"/>
      <c r="S29" s="934"/>
      <c r="T29" s="976"/>
      <c r="U29" s="977"/>
      <c r="V29" s="934"/>
      <c r="W29" s="934"/>
      <c r="X29" s="934"/>
      <c r="Y29" s="934"/>
      <c r="Z29" s="976"/>
      <c r="AA29" s="977"/>
      <c r="AB29" s="934"/>
      <c r="AC29" s="934"/>
      <c r="AD29" s="934"/>
      <c r="AE29" s="935"/>
      <c r="AF29" s="604"/>
      <c r="AG29" s="604"/>
      <c r="AH29" s="25"/>
      <c r="AI29" s="4"/>
    </row>
    <row r="30" spans="1:35" x14ac:dyDescent="0.2">
      <c r="A30" s="4"/>
      <c r="B30" s="962" t="s">
        <v>109</v>
      </c>
      <c r="C30" s="962"/>
      <c r="D30" s="963"/>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4"/>
    </row>
    <row r="31" spans="1:35" x14ac:dyDescent="0.2">
      <c r="A31" s="4"/>
      <c r="B31" s="964"/>
      <c r="C31" s="965"/>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7"/>
      <c r="AI31" s="4"/>
    </row>
    <row r="32" spans="1:35" x14ac:dyDescent="0.2">
      <c r="A32" s="4"/>
      <c r="B32" s="968"/>
      <c r="C32" s="969"/>
      <c r="D32" s="969"/>
      <c r="E32" s="969"/>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70"/>
      <c r="AI32" s="4"/>
    </row>
    <row r="33" spans="1:35" x14ac:dyDescent="0.2">
      <c r="A33" s="4"/>
      <c r="B33" s="968"/>
      <c r="C33" s="969"/>
      <c r="D33" s="969"/>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70"/>
      <c r="AI33" s="4"/>
    </row>
    <row r="34" spans="1:35" x14ac:dyDescent="0.2">
      <c r="A34" s="171"/>
      <c r="B34" s="968"/>
      <c r="C34" s="969"/>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70"/>
      <c r="AI34" s="15"/>
    </row>
    <row r="35" spans="1:35" x14ac:dyDescent="0.2">
      <c r="A35" s="2"/>
      <c r="B35" s="971"/>
      <c r="C35" s="972"/>
      <c r="D35" s="972"/>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selectLockedCells="1"/>
  <mergeCells count="333">
    <mergeCell ref="B4:C4"/>
    <mergeCell ref="R4:S4"/>
    <mergeCell ref="Z7:AC7"/>
    <mergeCell ref="J8:K9"/>
    <mergeCell ref="D4:Q4"/>
    <mergeCell ref="T4:AG4"/>
    <mergeCell ref="B5:E6"/>
    <mergeCell ref="F5:I6"/>
    <mergeCell ref="J5:M6"/>
    <mergeCell ref="N5:Q6"/>
    <mergeCell ref="R5:U6"/>
    <mergeCell ref="V5:Y6"/>
    <mergeCell ref="Z5:AC6"/>
    <mergeCell ref="AD5:AG6"/>
    <mergeCell ref="B7:E7"/>
    <mergeCell ref="F7:I7"/>
    <mergeCell ref="AD7:AG7"/>
    <mergeCell ref="R7:U7"/>
    <mergeCell ref="V7:Y7"/>
    <mergeCell ref="R8:S9"/>
    <mergeCell ref="T8:U9"/>
    <mergeCell ref="V8:W9"/>
    <mergeCell ref="X8:Y9"/>
    <mergeCell ref="AF8:AG9"/>
    <mergeCell ref="Z10:AA10"/>
    <mergeCell ref="AB10:AC10"/>
    <mergeCell ref="V36:Y36"/>
    <mergeCell ref="Z36:AA36"/>
    <mergeCell ref="AD36:AH36"/>
    <mergeCell ref="Z8:AA9"/>
    <mergeCell ref="AB8:AC9"/>
    <mergeCell ref="B8:C9"/>
    <mergeCell ref="D8:E9"/>
    <mergeCell ref="F8:G9"/>
    <mergeCell ref="H8:I9"/>
    <mergeCell ref="AD8:AE9"/>
    <mergeCell ref="A36:C36"/>
    <mergeCell ref="D36:G36"/>
    <mergeCell ref="M36:P36"/>
    <mergeCell ref="AB36:AC36"/>
    <mergeCell ref="H36:L36"/>
    <mergeCell ref="Q36:S36"/>
    <mergeCell ref="T36:U36"/>
    <mergeCell ref="L8:M9"/>
    <mergeCell ref="N8:O9"/>
    <mergeCell ref="P8:Q9"/>
    <mergeCell ref="AD10:AE10"/>
    <mergeCell ref="AF10:AG10"/>
    <mergeCell ref="AF12:AG12"/>
    <mergeCell ref="R12:S12"/>
    <mergeCell ref="T12:U12"/>
    <mergeCell ref="V12:W12"/>
    <mergeCell ref="X12:Y12"/>
    <mergeCell ref="Z12:AA12"/>
    <mergeCell ref="AB12:AC12"/>
    <mergeCell ref="AD11:AE11"/>
    <mergeCell ref="AF11:AG11"/>
    <mergeCell ref="R11:S11"/>
    <mergeCell ref="T11:U11"/>
    <mergeCell ref="V11:W11"/>
    <mergeCell ref="X11:Y11"/>
    <mergeCell ref="Z11:AA11"/>
    <mergeCell ref="AB11:AC11"/>
    <mergeCell ref="V10:W10"/>
    <mergeCell ref="X10:Y10"/>
    <mergeCell ref="L11:M11"/>
    <mergeCell ref="N11:O11"/>
    <mergeCell ref="P11:Q11"/>
    <mergeCell ref="B12:C12"/>
    <mergeCell ref="D12:E12"/>
    <mergeCell ref="F12:G12"/>
    <mergeCell ref="H12:I12"/>
    <mergeCell ref="R10:S10"/>
    <mergeCell ref="T10:U10"/>
    <mergeCell ref="B10:C10"/>
    <mergeCell ref="D10:E10"/>
    <mergeCell ref="F10:G10"/>
    <mergeCell ref="H10:I10"/>
    <mergeCell ref="B11:C11"/>
    <mergeCell ref="D11:E11"/>
    <mergeCell ref="F11:G11"/>
    <mergeCell ref="H11:I11"/>
    <mergeCell ref="J11:K11"/>
    <mergeCell ref="J10:K10"/>
    <mergeCell ref="L10:M10"/>
    <mergeCell ref="N10:O10"/>
    <mergeCell ref="P10:Q10"/>
    <mergeCell ref="B13:C13"/>
    <mergeCell ref="D13:E13"/>
    <mergeCell ref="F13:G13"/>
    <mergeCell ref="H13:I13"/>
    <mergeCell ref="AD12:AE12"/>
    <mergeCell ref="J12:K12"/>
    <mergeCell ref="L12:M12"/>
    <mergeCell ref="N12:O12"/>
    <mergeCell ref="P12:Q12"/>
    <mergeCell ref="Z13:AA13"/>
    <mergeCell ref="AB13:AC13"/>
    <mergeCell ref="J13:K13"/>
    <mergeCell ref="L13:M13"/>
    <mergeCell ref="N13:O13"/>
    <mergeCell ref="P13:Q13"/>
    <mergeCell ref="AF14:AG14"/>
    <mergeCell ref="R14:S14"/>
    <mergeCell ref="T14:U14"/>
    <mergeCell ref="V14:W14"/>
    <mergeCell ref="X14:Y14"/>
    <mergeCell ref="Z14:AA14"/>
    <mergeCell ref="AB14:AC14"/>
    <mergeCell ref="AD13:AE13"/>
    <mergeCell ref="AF13:AG13"/>
    <mergeCell ref="R13:S13"/>
    <mergeCell ref="T13:U13"/>
    <mergeCell ref="V13:W13"/>
    <mergeCell ref="X13:Y13"/>
    <mergeCell ref="B14:C14"/>
    <mergeCell ref="D14:E14"/>
    <mergeCell ref="F14:G14"/>
    <mergeCell ref="H14:I14"/>
    <mergeCell ref="B15:C15"/>
    <mergeCell ref="D15:E15"/>
    <mergeCell ref="F15:G15"/>
    <mergeCell ref="H15:I15"/>
    <mergeCell ref="AD14:AE14"/>
    <mergeCell ref="J14:K14"/>
    <mergeCell ref="L14:M14"/>
    <mergeCell ref="N14:O14"/>
    <mergeCell ref="P14:Q14"/>
    <mergeCell ref="Z15:AA15"/>
    <mergeCell ref="AB15:AC15"/>
    <mergeCell ref="J15:K15"/>
    <mergeCell ref="L15:M15"/>
    <mergeCell ref="N15:O15"/>
    <mergeCell ref="P15:Q15"/>
    <mergeCell ref="AF16:AG16"/>
    <mergeCell ref="R16:S16"/>
    <mergeCell ref="T16:U16"/>
    <mergeCell ref="V16:W16"/>
    <mergeCell ref="X16:Y16"/>
    <mergeCell ref="Z16:AA16"/>
    <mergeCell ref="AB16:AC16"/>
    <mergeCell ref="AD15:AE15"/>
    <mergeCell ref="AF15:AG15"/>
    <mergeCell ref="R15:S15"/>
    <mergeCell ref="T15:U15"/>
    <mergeCell ref="V15:W15"/>
    <mergeCell ref="X15:Y15"/>
    <mergeCell ref="B16:C16"/>
    <mergeCell ref="D16:E16"/>
    <mergeCell ref="F16:G16"/>
    <mergeCell ref="H16:I16"/>
    <mergeCell ref="B17:C17"/>
    <mergeCell ref="D17:E17"/>
    <mergeCell ref="F17:G17"/>
    <mergeCell ref="H17:I17"/>
    <mergeCell ref="AD16:AE16"/>
    <mergeCell ref="J16:K16"/>
    <mergeCell ref="L16:M16"/>
    <mergeCell ref="N16:O16"/>
    <mergeCell ref="P16:Q16"/>
    <mergeCell ref="Z17:AA17"/>
    <mergeCell ref="AB17:AC17"/>
    <mergeCell ref="J17:K17"/>
    <mergeCell ref="L17:M17"/>
    <mergeCell ref="N17:O17"/>
    <mergeCell ref="P17:Q17"/>
    <mergeCell ref="AF18:AG18"/>
    <mergeCell ref="R18:S18"/>
    <mergeCell ref="T18:U18"/>
    <mergeCell ref="V18:W18"/>
    <mergeCell ref="X18:Y18"/>
    <mergeCell ref="Z18:AA18"/>
    <mergeCell ref="AB18:AC18"/>
    <mergeCell ref="AD17:AE17"/>
    <mergeCell ref="AF17:AG17"/>
    <mergeCell ref="R17:S17"/>
    <mergeCell ref="T17:U17"/>
    <mergeCell ref="V17:W17"/>
    <mergeCell ref="X17:Y17"/>
    <mergeCell ref="B18:C18"/>
    <mergeCell ref="D18:E18"/>
    <mergeCell ref="F18:G18"/>
    <mergeCell ref="H18:I18"/>
    <mergeCell ref="B19:C19"/>
    <mergeCell ref="D19:E19"/>
    <mergeCell ref="F19:G19"/>
    <mergeCell ref="H19:I19"/>
    <mergeCell ref="AD18:AE18"/>
    <mergeCell ref="J18:K18"/>
    <mergeCell ref="L18:M18"/>
    <mergeCell ref="N18:O18"/>
    <mergeCell ref="P18:Q18"/>
    <mergeCell ref="Z19:AA19"/>
    <mergeCell ref="AB19:AC19"/>
    <mergeCell ref="J19:K19"/>
    <mergeCell ref="L19:M19"/>
    <mergeCell ref="N19:O19"/>
    <mergeCell ref="P19:Q19"/>
    <mergeCell ref="AF20:AG20"/>
    <mergeCell ref="R20:S20"/>
    <mergeCell ref="T20:U20"/>
    <mergeCell ref="V20:W20"/>
    <mergeCell ref="X20:Y20"/>
    <mergeCell ref="Z20:AA20"/>
    <mergeCell ref="AB20:AC20"/>
    <mergeCell ref="AD19:AE19"/>
    <mergeCell ref="AF19:AG19"/>
    <mergeCell ref="R19:S19"/>
    <mergeCell ref="T19:U19"/>
    <mergeCell ref="V19:W19"/>
    <mergeCell ref="X19:Y19"/>
    <mergeCell ref="B20:C20"/>
    <mergeCell ref="D20:E20"/>
    <mergeCell ref="F20:G20"/>
    <mergeCell ref="H20:I20"/>
    <mergeCell ref="B21:C21"/>
    <mergeCell ref="D21:E21"/>
    <mergeCell ref="F21:G21"/>
    <mergeCell ref="H21:I21"/>
    <mergeCell ref="AD20:AE20"/>
    <mergeCell ref="J20:K20"/>
    <mergeCell ref="L20:M20"/>
    <mergeCell ref="N20:O20"/>
    <mergeCell ref="P20:Q20"/>
    <mergeCell ref="Z21:AA21"/>
    <mergeCell ref="AB21:AC21"/>
    <mergeCell ref="J21:K21"/>
    <mergeCell ref="L21:M21"/>
    <mergeCell ref="N21:O21"/>
    <mergeCell ref="P21:Q21"/>
    <mergeCell ref="AF22:AG22"/>
    <mergeCell ref="R22:S22"/>
    <mergeCell ref="T22:U22"/>
    <mergeCell ref="V22:W22"/>
    <mergeCell ref="X22:Y22"/>
    <mergeCell ref="Z22:AA22"/>
    <mergeCell ref="AB22:AC22"/>
    <mergeCell ref="AD21:AE21"/>
    <mergeCell ref="AF21:AG21"/>
    <mergeCell ref="R21:S21"/>
    <mergeCell ref="T21:U21"/>
    <mergeCell ref="V21:W21"/>
    <mergeCell ref="X21:Y21"/>
    <mergeCell ref="B22:C22"/>
    <mergeCell ref="D22:E22"/>
    <mergeCell ref="F22:G22"/>
    <mergeCell ref="H22:I22"/>
    <mergeCell ref="B23:C23"/>
    <mergeCell ref="D23:E23"/>
    <mergeCell ref="F23:G23"/>
    <mergeCell ref="H23:I23"/>
    <mergeCell ref="AD22:AE22"/>
    <mergeCell ref="J22:K22"/>
    <mergeCell ref="L22:M22"/>
    <mergeCell ref="N22:O22"/>
    <mergeCell ref="P22:Q22"/>
    <mergeCell ref="Z23:AA23"/>
    <mergeCell ref="AB23:AC23"/>
    <mergeCell ref="J23:K23"/>
    <mergeCell ref="L23:M23"/>
    <mergeCell ref="N23:O23"/>
    <mergeCell ref="P23:Q23"/>
    <mergeCell ref="AF24:AG24"/>
    <mergeCell ref="R24:S24"/>
    <mergeCell ref="T24:U24"/>
    <mergeCell ref="V24:W24"/>
    <mergeCell ref="X24:Y24"/>
    <mergeCell ref="Z24:AA24"/>
    <mergeCell ref="AB24:AC24"/>
    <mergeCell ref="AD23:AE23"/>
    <mergeCell ref="AF23:AG23"/>
    <mergeCell ref="R23:S23"/>
    <mergeCell ref="T23:U23"/>
    <mergeCell ref="V23:W23"/>
    <mergeCell ref="X23:Y23"/>
    <mergeCell ref="AD24:AE24"/>
    <mergeCell ref="V25:W25"/>
    <mergeCell ref="X25:Y25"/>
    <mergeCell ref="J24:K24"/>
    <mergeCell ref="L24:M24"/>
    <mergeCell ref="N24:O24"/>
    <mergeCell ref="P24:Q24"/>
    <mergeCell ref="Z25:AA25"/>
    <mergeCell ref="AB25:AC25"/>
    <mergeCell ref="J25:K25"/>
    <mergeCell ref="L25:M25"/>
    <mergeCell ref="N25:O25"/>
    <mergeCell ref="P25:Q25"/>
    <mergeCell ref="J28:M29"/>
    <mergeCell ref="N28:O29"/>
    <mergeCell ref="P28:S29"/>
    <mergeCell ref="B24:C24"/>
    <mergeCell ref="D24:E24"/>
    <mergeCell ref="F24:G24"/>
    <mergeCell ref="H24:I24"/>
    <mergeCell ref="B25:C25"/>
    <mergeCell ref="D25:E25"/>
    <mergeCell ref="F25:G25"/>
    <mergeCell ref="H25:I25"/>
    <mergeCell ref="X26:Y26"/>
    <mergeCell ref="Z26:AA26"/>
    <mergeCell ref="AB26:AC26"/>
    <mergeCell ref="N26:O26"/>
    <mergeCell ref="P26:Q26"/>
    <mergeCell ref="V28:Y29"/>
    <mergeCell ref="Z28:AA29"/>
    <mergeCell ref="AB28:AE29"/>
    <mergeCell ref="AF28:AG28"/>
    <mergeCell ref="AF29:AG29"/>
    <mergeCell ref="B31:AH35"/>
    <mergeCell ref="B30:AH30"/>
    <mergeCell ref="T28:U29"/>
    <mergeCell ref="J7:M7"/>
    <mergeCell ref="N7:Q7"/>
    <mergeCell ref="B26:C26"/>
    <mergeCell ref="D26:E26"/>
    <mergeCell ref="F26:G26"/>
    <mergeCell ref="H26:I26"/>
    <mergeCell ref="AD25:AE25"/>
    <mergeCell ref="AF25:AG25"/>
    <mergeCell ref="R25:S25"/>
    <mergeCell ref="T25:U25"/>
    <mergeCell ref="B27:G27"/>
    <mergeCell ref="B28:C29"/>
    <mergeCell ref="D28:G29"/>
    <mergeCell ref="H28:I29"/>
    <mergeCell ref="J26:K26"/>
    <mergeCell ref="L26:M26"/>
    <mergeCell ref="AD26:AE26"/>
    <mergeCell ref="AF26:AG26"/>
    <mergeCell ref="R26:S26"/>
    <mergeCell ref="T26:U26"/>
    <mergeCell ref="V26:W26"/>
  </mergeCells>
  <phoneticPr fontId="5" type="noConversion"/>
  <conditionalFormatting sqref="D36:G36 M36:P36">
    <cfRule type="cellIs" dxfId="91" priority="1" stopIfTrue="1" operator="equal">
      <formula>0</formula>
    </cfRule>
  </conditionalFormatting>
  <hyperlinks>
    <hyperlink ref="AI36" location="'Form II(a)'!AC31" display="i" xr:uid="{00000000-0004-0000-37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XXI(f)</oddFooter>
  </headerFooter>
  <legacyDrawing r:id="rId2"/>
  <legacyDrawingHF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5">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697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3" t="s">
        <v>345</v>
      </c>
      <c r="C4" s="944"/>
      <c r="D4" s="945"/>
      <c r="E4" s="946"/>
      <c r="F4" s="946"/>
      <c r="G4" s="946"/>
      <c r="H4" s="946"/>
      <c r="I4" s="946"/>
      <c r="J4" s="420"/>
      <c r="K4" s="420"/>
      <c r="L4" s="420"/>
      <c r="M4" s="420"/>
      <c r="N4" s="420"/>
      <c r="O4" s="420"/>
      <c r="P4" s="420"/>
      <c r="Q4" s="947"/>
      <c r="R4" s="943" t="s">
        <v>345</v>
      </c>
      <c r="S4" s="944"/>
      <c r="T4" s="945"/>
      <c r="U4" s="946"/>
      <c r="V4" s="946"/>
      <c r="W4" s="946"/>
      <c r="X4" s="946"/>
      <c r="Y4" s="946"/>
      <c r="Z4" s="420"/>
      <c r="AA4" s="420"/>
      <c r="AB4" s="420"/>
      <c r="AC4" s="420"/>
      <c r="AD4" s="420"/>
      <c r="AE4" s="420"/>
      <c r="AF4" s="420"/>
      <c r="AG4" s="947"/>
      <c r="AH4" s="25"/>
      <c r="AI4" s="4"/>
    </row>
    <row r="5" spans="1:35" ht="12.75" customHeight="1" x14ac:dyDescent="0.2">
      <c r="A5" s="4"/>
      <c r="B5" s="647" t="s">
        <v>153</v>
      </c>
      <c r="C5" s="948"/>
      <c r="D5" s="888"/>
      <c r="E5" s="889"/>
      <c r="F5" s="951" t="s">
        <v>51</v>
      </c>
      <c r="G5" s="951"/>
      <c r="H5" s="952"/>
      <c r="I5" s="952"/>
      <c r="J5" s="951" t="s">
        <v>154</v>
      </c>
      <c r="K5" s="951"/>
      <c r="L5" s="952"/>
      <c r="M5" s="952"/>
      <c r="N5" s="647" t="s">
        <v>155</v>
      </c>
      <c r="O5" s="948"/>
      <c r="P5" s="888"/>
      <c r="Q5" s="949"/>
      <c r="R5" s="647" t="s">
        <v>153</v>
      </c>
      <c r="S5" s="948"/>
      <c r="T5" s="888"/>
      <c r="U5" s="889"/>
      <c r="V5" s="951" t="s">
        <v>51</v>
      </c>
      <c r="W5" s="951"/>
      <c r="X5" s="952"/>
      <c r="Y5" s="952"/>
      <c r="Z5" s="951" t="s">
        <v>154</v>
      </c>
      <c r="AA5" s="951"/>
      <c r="AB5" s="952"/>
      <c r="AC5" s="952"/>
      <c r="AD5" s="647" t="s">
        <v>155</v>
      </c>
      <c r="AE5" s="948"/>
      <c r="AF5" s="888"/>
      <c r="AG5" s="949"/>
      <c r="AH5" s="25"/>
      <c r="AI5" s="4"/>
    </row>
    <row r="6" spans="1:35" x14ac:dyDescent="0.2">
      <c r="A6" s="4"/>
      <c r="B6" s="617"/>
      <c r="C6" s="646"/>
      <c r="D6" s="477"/>
      <c r="E6" s="478"/>
      <c r="F6" s="953"/>
      <c r="G6" s="953"/>
      <c r="H6" s="954"/>
      <c r="I6" s="954"/>
      <c r="J6" s="953"/>
      <c r="K6" s="953"/>
      <c r="L6" s="954"/>
      <c r="M6" s="954"/>
      <c r="N6" s="617"/>
      <c r="O6" s="646"/>
      <c r="P6" s="477"/>
      <c r="Q6" s="950"/>
      <c r="R6" s="617"/>
      <c r="S6" s="646"/>
      <c r="T6" s="477"/>
      <c r="U6" s="478"/>
      <c r="V6" s="953"/>
      <c r="W6" s="953"/>
      <c r="X6" s="954"/>
      <c r="Y6" s="954"/>
      <c r="Z6" s="953"/>
      <c r="AA6" s="953"/>
      <c r="AB6" s="954"/>
      <c r="AC6" s="954"/>
      <c r="AD6" s="617"/>
      <c r="AE6" s="646"/>
      <c r="AF6" s="477"/>
      <c r="AG6" s="950"/>
      <c r="AH6" s="25"/>
      <c r="AI6" s="4"/>
    </row>
    <row r="7" spans="1:35" ht="12.75" customHeight="1" x14ac:dyDescent="0.2">
      <c r="A7" s="4"/>
      <c r="B7" s="955"/>
      <c r="C7" s="956"/>
      <c r="D7" s="957"/>
      <c r="E7" s="958"/>
      <c r="F7" s="924"/>
      <c r="G7" s="924"/>
      <c r="H7" s="959"/>
      <c r="I7" s="959"/>
      <c r="J7" s="924"/>
      <c r="K7" s="924"/>
      <c r="L7" s="959"/>
      <c r="M7" s="959"/>
      <c r="N7" s="600"/>
      <c r="O7" s="960"/>
      <c r="P7" s="957"/>
      <c r="Q7" s="961"/>
      <c r="R7" s="955"/>
      <c r="S7" s="956"/>
      <c r="T7" s="957"/>
      <c r="U7" s="958"/>
      <c r="V7" s="924"/>
      <c r="W7" s="924"/>
      <c r="X7" s="959"/>
      <c r="Y7" s="959"/>
      <c r="Z7" s="924"/>
      <c r="AA7" s="924"/>
      <c r="AB7" s="959"/>
      <c r="AC7" s="959"/>
      <c r="AD7" s="600"/>
      <c r="AE7" s="960"/>
      <c r="AF7" s="957"/>
      <c r="AG7" s="961"/>
      <c r="AH7" s="25"/>
      <c r="AI7" s="4"/>
    </row>
    <row r="8" spans="1:35" ht="12.75" customHeight="1" x14ac:dyDescent="0.2">
      <c r="A8" s="4"/>
      <c r="B8" s="842" t="s">
        <v>149</v>
      </c>
      <c r="C8" s="842"/>
      <c r="D8" s="842" t="s">
        <v>150</v>
      </c>
      <c r="E8" s="842"/>
      <c r="F8" s="842" t="s">
        <v>151</v>
      </c>
      <c r="G8" s="842"/>
      <c r="H8" s="842" t="s">
        <v>152</v>
      </c>
      <c r="I8" s="842"/>
      <c r="J8" s="842" t="s">
        <v>149</v>
      </c>
      <c r="K8" s="842"/>
      <c r="L8" s="842" t="s">
        <v>150</v>
      </c>
      <c r="M8" s="842"/>
      <c r="N8" s="842" t="s">
        <v>151</v>
      </c>
      <c r="O8" s="842"/>
      <c r="P8" s="928" t="s">
        <v>152</v>
      </c>
      <c r="Q8" s="929"/>
      <c r="R8" s="842" t="s">
        <v>149</v>
      </c>
      <c r="S8" s="842"/>
      <c r="T8" s="842" t="s">
        <v>150</v>
      </c>
      <c r="U8" s="842"/>
      <c r="V8" s="842" t="s">
        <v>151</v>
      </c>
      <c r="W8" s="842"/>
      <c r="X8" s="842" t="s">
        <v>152</v>
      </c>
      <c r="Y8" s="842"/>
      <c r="Z8" s="842" t="s">
        <v>149</v>
      </c>
      <c r="AA8" s="842"/>
      <c r="AB8" s="842" t="s">
        <v>150</v>
      </c>
      <c r="AC8" s="842"/>
      <c r="AD8" s="842" t="s">
        <v>151</v>
      </c>
      <c r="AE8" s="842"/>
      <c r="AF8" s="928" t="s">
        <v>152</v>
      </c>
      <c r="AG8" s="929"/>
      <c r="AH8" s="25"/>
      <c r="AI8" s="4"/>
    </row>
    <row r="9" spans="1:35" x14ac:dyDescent="0.2">
      <c r="A9" s="4"/>
      <c r="B9" s="842"/>
      <c r="C9" s="842"/>
      <c r="D9" s="842"/>
      <c r="E9" s="842"/>
      <c r="F9" s="842"/>
      <c r="G9" s="842"/>
      <c r="H9" s="842"/>
      <c r="I9" s="842"/>
      <c r="J9" s="842"/>
      <c r="K9" s="842"/>
      <c r="L9" s="842"/>
      <c r="M9" s="842"/>
      <c r="N9" s="842"/>
      <c r="O9" s="842"/>
      <c r="P9" s="928"/>
      <c r="Q9" s="929"/>
      <c r="R9" s="842"/>
      <c r="S9" s="842"/>
      <c r="T9" s="842"/>
      <c r="U9" s="842"/>
      <c r="V9" s="842"/>
      <c r="W9" s="842"/>
      <c r="X9" s="842"/>
      <c r="Y9" s="842"/>
      <c r="Z9" s="842"/>
      <c r="AA9" s="842"/>
      <c r="AB9" s="842"/>
      <c r="AC9" s="842"/>
      <c r="AD9" s="842"/>
      <c r="AE9" s="842"/>
      <c r="AF9" s="928"/>
      <c r="AG9" s="929"/>
      <c r="AH9" s="25"/>
      <c r="AI9" s="4"/>
    </row>
    <row r="10" spans="1:35" x14ac:dyDescent="0.2">
      <c r="A10" s="4"/>
      <c r="B10" s="937"/>
      <c r="C10" s="937"/>
      <c r="D10" s="924"/>
      <c r="E10" s="924"/>
      <c r="F10" s="924"/>
      <c r="G10" s="924"/>
      <c r="H10" s="925"/>
      <c r="I10" s="926"/>
      <c r="J10" s="926"/>
      <c r="K10" s="927"/>
      <c r="L10" s="924"/>
      <c r="M10" s="924"/>
      <c r="N10" s="924"/>
      <c r="O10" s="924"/>
      <c r="P10" s="925"/>
      <c r="Q10" s="926"/>
      <c r="R10" s="937"/>
      <c r="S10" s="937"/>
      <c r="T10" s="924"/>
      <c r="U10" s="924"/>
      <c r="V10" s="924"/>
      <c r="W10" s="924"/>
      <c r="X10" s="925"/>
      <c r="Y10" s="926"/>
      <c r="Z10" s="926"/>
      <c r="AA10" s="927"/>
      <c r="AB10" s="924"/>
      <c r="AC10" s="924"/>
      <c r="AD10" s="924"/>
      <c r="AE10" s="924"/>
      <c r="AF10" s="925"/>
      <c r="AG10" s="926"/>
      <c r="AH10" s="25"/>
      <c r="AI10" s="4"/>
    </row>
    <row r="11" spans="1:35" x14ac:dyDescent="0.2">
      <c r="A11" s="4"/>
      <c r="B11" s="937"/>
      <c r="C11" s="937"/>
      <c r="D11" s="924"/>
      <c r="E11" s="924"/>
      <c r="F11" s="924"/>
      <c r="G11" s="924"/>
      <c r="H11" s="925"/>
      <c r="I11" s="926"/>
      <c r="J11" s="926"/>
      <c r="K11" s="927"/>
      <c r="L11" s="924"/>
      <c r="M11" s="924"/>
      <c r="N11" s="924"/>
      <c r="O11" s="924"/>
      <c r="P11" s="925"/>
      <c r="Q11" s="926"/>
      <c r="R11" s="937"/>
      <c r="S11" s="937"/>
      <c r="T11" s="924"/>
      <c r="U11" s="924"/>
      <c r="V11" s="924"/>
      <c r="W11" s="924"/>
      <c r="X11" s="925"/>
      <c r="Y11" s="926"/>
      <c r="Z11" s="926"/>
      <c r="AA11" s="927"/>
      <c r="AB11" s="924"/>
      <c r="AC11" s="924"/>
      <c r="AD11" s="924"/>
      <c r="AE11" s="924"/>
      <c r="AF11" s="925"/>
      <c r="AG11" s="926"/>
      <c r="AH11" s="25"/>
      <c r="AI11" s="4"/>
    </row>
    <row r="12" spans="1:35" x14ac:dyDescent="0.2">
      <c r="A12" s="4"/>
      <c r="B12" s="937"/>
      <c r="C12" s="937"/>
      <c r="D12" s="924"/>
      <c r="E12" s="924"/>
      <c r="F12" s="924"/>
      <c r="G12" s="924"/>
      <c r="H12" s="925"/>
      <c r="I12" s="926"/>
      <c r="J12" s="926"/>
      <c r="K12" s="927"/>
      <c r="L12" s="924"/>
      <c r="M12" s="924"/>
      <c r="N12" s="924"/>
      <c r="O12" s="924"/>
      <c r="P12" s="925"/>
      <c r="Q12" s="926"/>
      <c r="R12" s="937"/>
      <c r="S12" s="937"/>
      <c r="T12" s="924"/>
      <c r="U12" s="924"/>
      <c r="V12" s="924"/>
      <c r="W12" s="924"/>
      <c r="X12" s="925"/>
      <c r="Y12" s="926"/>
      <c r="Z12" s="926"/>
      <c r="AA12" s="927"/>
      <c r="AB12" s="924"/>
      <c r="AC12" s="924"/>
      <c r="AD12" s="924"/>
      <c r="AE12" s="924"/>
      <c r="AF12" s="925"/>
      <c r="AG12" s="926"/>
      <c r="AH12" s="25"/>
      <c r="AI12" s="4"/>
    </row>
    <row r="13" spans="1:35" x14ac:dyDescent="0.2">
      <c r="A13" s="4"/>
      <c r="B13" s="937"/>
      <c r="C13" s="937"/>
      <c r="D13" s="924"/>
      <c r="E13" s="924"/>
      <c r="F13" s="924"/>
      <c r="G13" s="924"/>
      <c r="H13" s="925"/>
      <c r="I13" s="926"/>
      <c r="J13" s="926"/>
      <c r="K13" s="927"/>
      <c r="L13" s="924"/>
      <c r="M13" s="924"/>
      <c r="N13" s="924"/>
      <c r="O13" s="924"/>
      <c r="P13" s="925"/>
      <c r="Q13" s="926"/>
      <c r="R13" s="937"/>
      <c r="S13" s="937"/>
      <c r="T13" s="924"/>
      <c r="U13" s="924"/>
      <c r="V13" s="924"/>
      <c r="W13" s="924"/>
      <c r="X13" s="925"/>
      <c r="Y13" s="926"/>
      <c r="Z13" s="926"/>
      <c r="AA13" s="927"/>
      <c r="AB13" s="924"/>
      <c r="AC13" s="924"/>
      <c r="AD13" s="924"/>
      <c r="AE13" s="924"/>
      <c r="AF13" s="925"/>
      <c r="AG13" s="926"/>
      <c r="AH13" s="25"/>
      <c r="AI13" s="4"/>
    </row>
    <row r="14" spans="1:35" x14ac:dyDescent="0.2">
      <c r="A14" s="4"/>
      <c r="B14" s="937"/>
      <c r="C14" s="937"/>
      <c r="D14" s="924"/>
      <c r="E14" s="924"/>
      <c r="F14" s="924"/>
      <c r="G14" s="924"/>
      <c r="H14" s="925"/>
      <c r="I14" s="926"/>
      <c r="J14" s="926"/>
      <c r="K14" s="927"/>
      <c r="L14" s="924"/>
      <c r="M14" s="924"/>
      <c r="N14" s="924"/>
      <c r="O14" s="924"/>
      <c r="P14" s="925"/>
      <c r="Q14" s="926"/>
      <c r="R14" s="937"/>
      <c r="S14" s="937"/>
      <c r="T14" s="924"/>
      <c r="U14" s="924"/>
      <c r="V14" s="924"/>
      <c r="W14" s="924"/>
      <c r="X14" s="925"/>
      <c r="Y14" s="926"/>
      <c r="Z14" s="926"/>
      <c r="AA14" s="927"/>
      <c r="AB14" s="924"/>
      <c r="AC14" s="924"/>
      <c r="AD14" s="924"/>
      <c r="AE14" s="924"/>
      <c r="AF14" s="925"/>
      <c r="AG14" s="926"/>
      <c r="AH14" s="25"/>
      <c r="AI14" s="4"/>
    </row>
    <row r="15" spans="1:35" x14ac:dyDescent="0.2">
      <c r="A15" s="4"/>
      <c r="B15" s="937"/>
      <c r="C15" s="937"/>
      <c r="D15" s="924"/>
      <c r="E15" s="924"/>
      <c r="F15" s="924"/>
      <c r="G15" s="924"/>
      <c r="H15" s="925"/>
      <c r="I15" s="926"/>
      <c r="J15" s="926"/>
      <c r="K15" s="927"/>
      <c r="L15" s="924"/>
      <c r="M15" s="924"/>
      <c r="N15" s="924"/>
      <c r="O15" s="924"/>
      <c r="P15" s="925"/>
      <c r="Q15" s="926"/>
      <c r="R15" s="937"/>
      <c r="S15" s="937"/>
      <c r="T15" s="924"/>
      <c r="U15" s="924"/>
      <c r="V15" s="924"/>
      <c r="W15" s="924"/>
      <c r="X15" s="925"/>
      <c r="Y15" s="926"/>
      <c r="Z15" s="926"/>
      <c r="AA15" s="927"/>
      <c r="AB15" s="924"/>
      <c r="AC15" s="924"/>
      <c r="AD15" s="924"/>
      <c r="AE15" s="924"/>
      <c r="AF15" s="925"/>
      <c r="AG15" s="926"/>
      <c r="AH15" s="25"/>
      <c r="AI15" s="4"/>
    </row>
    <row r="16" spans="1:35" x14ac:dyDescent="0.2">
      <c r="A16" s="4"/>
      <c r="B16" s="937"/>
      <c r="C16" s="937"/>
      <c r="D16" s="924"/>
      <c r="E16" s="924"/>
      <c r="F16" s="924"/>
      <c r="G16" s="924"/>
      <c r="H16" s="925"/>
      <c r="I16" s="926"/>
      <c r="J16" s="926"/>
      <c r="K16" s="927"/>
      <c r="L16" s="924"/>
      <c r="M16" s="924"/>
      <c r="N16" s="924"/>
      <c r="O16" s="924"/>
      <c r="P16" s="925"/>
      <c r="Q16" s="926"/>
      <c r="R16" s="937"/>
      <c r="S16" s="937"/>
      <c r="T16" s="924"/>
      <c r="U16" s="924"/>
      <c r="V16" s="924"/>
      <c r="W16" s="924"/>
      <c r="X16" s="925"/>
      <c r="Y16" s="926"/>
      <c r="Z16" s="926"/>
      <c r="AA16" s="927"/>
      <c r="AB16" s="924"/>
      <c r="AC16" s="924"/>
      <c r="AD16" s="924"/>
      <c r="AE16" s="924"/>
      <c r="AF16" s="925"/>
      <c r="AG16" s="926"/>
      <c r="AH16" s="25"/>
      <c r="AI16" s="4"/>
    </row>
    <row r="17" spans="1:35" x14ac:dyDescent="0.2">
      <c r="A17" s="4"/>
      <c r="B17" s="937"/>
      <c r="C17" s="937"/>
      <c r="D17" s="924"/>
      <c r="E17" s="924"/>
      <c r="F17" s="924"/>
      <c r="G17" s="924"/>
      <c r="H17" s="925"/>
      <c r="I17" s="926"/>
      <c r="J17" s="926"/>
      <c r="K17" s="927"/>
      <c r="L17" s="924"/>
      <c r="M17" s="924"/>
      <c r="N17" s="924"/>
      <c r="O17" s="924"/>
      <c r="P17" s="925"/>
      <c r="Q17" s="926"/>
      <c r="R17" s="937"/>
      <c r="S17" s="937"/>
      <c r="T17" s="924"/>
      <c r="U17" s="924"/>
      <c r="V17" s="924"/>
      <c r="W17" s="924"/>
      <c r="X17" s="925"/>
      <c r="Y17" s="926"/>
      <c r="Z17" s="926"/>
      <c r="AA17" s="927"/>
      <c r="AB17" s="924"/>
      <c r="AC17" s="924"/>
      <c r="AD17" s="924"/>
      <c r="AE17" s="924"/>
      <c r="AF17" s="925"/>
      <c r="AG17" s="926"/>
      <c r="AH17" s="25"/>
      <c r="AI17" s="4"/>
    </row>
    <row r="18" spans="1:35" x14ac:dyDescent="0.2">
      <c r="A18" s="4"/>
      <c r="B18" s="937"/>
      <c r="C18" s="937"/>
      <c r="D18" s="924"/>
      <c r="E18" s="924"/>
      <c r="F18" s="924"/>
      <c r="G18" s="924"/>
      <c r="H18" s="925"/>
      <c r="I18" s="926"/>
      <c r="J18" s="926"/>
      <c r="K18" s="927"/>
      <c r="L18" s="924"/>
      <c r="M18" s="924"/>
      <c r="N18" s="924"/>
      <c r="O18" s="924"/>
      <c r="P18" s="925"/>
      <c r="Q18" s="926"/>
      <c r="R18" s="937"/>
      <c r="S18" s="937"/>
      <c r="T18" s="924"/>
      <c r="U18" s="924"/>
      <c r="V18" s="924"/>
      <c r="W18" s="924"/>
      <c r="X18" s="925"/>
      <c r="Y18" s="926"/>
      <c r="Z18" s="926"/>
      <c r="AA18" s="927"/>
      <c r="AB18" s="924"/>
      <c r="AC18" s="924"/>
      <c r="AD18" s="924"/>
      <c r="AE18" s="924"/>
      <c r="AF18" s="925"/>
      <c r="AG18" s="926"/>
      <c r="AH18" s="25"/>
      <c r="AI18" s="4"/>
    </row>
    <row r="19" spans="1:35" x14ac:dyDescent="0.2">
      <c r="A19" s="4"/>
      <c r="B19" s="937"/>
      <c r="C19" s="937"/>
      <c r="D19" s="924"/>
      <c r="E19" s="924"/>
      <c r="F19" s="924"/>
      <c r="G19" s="924"/>
      <c r="H19" s="925"/>
      <c r="I19" s="926"/>
      <c r="J19" s="926"/>
      <c r="K19" s="927"/>
      <c r="L19" s="924"/>
      <c r="M19" s="924"/>
      <c r="N19" s="924"/>
      <c r="O19" s="924"/>
      <c r="P19" s="925"/>
      <c r="Q19" s="926"/>
      <c r="R19" s="937"/>
      <c r="S19" s="937"/>
      <c r="T19" s="924"/>
      <c r="U19" s="924"/>
      <c r="V19" s="924"/>
      <c r="W19" s="924"/>
      <c r="X19" s="925"/>
      <c r="Y19" s="926"/>
      <c r="Z19" s="926"/>
      <c r="AA19" s="927"/>
      <c r="AB19" s="924"/>
      <c r="AC19" s="924"/>
      <c r="AD19" s="924"/>
      <c r="AE19" s="924"/>
      <c r="AF19" s="925"/>
      <c r="AG19" s="926"/>
      <c r="AH19" s="25"/>
      <c r="AI19" s="4"/>
    </row>
    <row r="20" spans="1:35" x14ac:dyDescent="0.2">
      <c r="A20" s="4"/>
      <c r="B20" s="937"/>
      <c r="C20" s="937"/>
      <c r="D20" s="924"/>
      <c r="E20" s="924"/>
      <c r="F20" s="924"/>
      <c r="G20" s="924"/>
      <c r="H20" s="925"/>
      <c r="I20" s="926"/>
      <c r="J20" s="926"/>
      <c r="K20" s="927"/>
      <c r="L20" s="924"/>
      <c r="M20" s="924"/>
      <c r="N20" s="924"/>
      <c r="O20" s="924"/>
      <c r="P20" s="925"/>
      <c r="Q20" s="926"/>
      <c r="R20" s="937"/>
      <c r="S20" s="937"/>
      <c r="T20" s="924"/>
      <c r="U20" s="924"/>
      <c r="V20" s="924"/>
      <c r="W20" s="924"/>
      <c r="X20" s="925"/>
      <c r="Y20" s="926"/>
      <c r="Z20" s="926"/>
      <c r="AA20" s="927"/>
      <c r="AB20" s="924"/>
      <c r="AC20" s="924"/>
      <c r="AD20" s="924"/>
      <c r="AE20" s="924"/>
      <c r="AF20" s="925"/>
      <c r="AG20" s="926"/>
      <c r="AH20" s="25"/>
      <c r="AI20" s="4"/>
    </row>
    <row r="21" spans="1:35" x14ac:dyDescent="0.2">
      <c r="A21" s="4"/>
      <c r="B21" s="937"/>
      <c r="C21" s="937"/>
      <c r="D21" s="924"/>
      <c r="E21" s="924"/>
      <c r="F21" s="924"/>
      <c r="G21" s="924"/>
      <c r="H21" s="925"/>
      <c r="I21" s="926"/>
      <c r="J21" s="926"/>
      <c r="K21" s="927"/>
      <c r="L21" s="924"/>
      <c r="M21" s="924"/>
      <c r="N21" s="924"/>
      <c r="O21" s="924"/>
      <c r="P21" s="925"/>
      <c r="Q21" s="926"/>
      <c r="R21" s="937"/>
      <c r="S21" s="937"/>
      <c r="T21" s="924"/>
      <c r="U21" s="924"/>
      <c r="V21" s="924"/>
      <c r="W21" s="924"/>
      <c r="X21" s="925"/>
      <c r="Y21" s="926"/>
      <c r="Z21" s="926"/>
      <c r="AA21" s="927"/>
      <c r="AB21" s="924"/>
      <c r="AC21" s="924"/>
      <c r="AD21" s="924"/>
      <c r="AE21" s="924"/>
      <c r="AF21" s="925"/>
      <c r="AG21" s="926"/>
      <c r="AH21" s="25"/>
      <c r="AI21" s="4"/>
    </row>
    <row r="22" spans="1:35" x14ac:dyDescent="0.2">
      <c r="A22" s="4"/>
      <c r="B22" s="937"/>
      <c r="C22" s="937"/>
      <c r="D22" s="924"/>
      <c r="E22" s="924"/>
      <c r="F22" s="924"/>
      <c r="G22" s="924"/>
      <c r="H22" s="925"/>
      <c r="I22" s="926"/>
      <c r="J22" s="926"/>
      <c r="K22" s="927"/>
      <c r="L22" s="924"/>
      <c r="M22" s="924"/>
      <c r="N22" s="924"/>
      <c r="O22" s="924"/>
      <c r="P22" s="925"/>
      <c r="Q22" s="926"/>
      <c r="R22" s="937"/>
      <c r="S22" s="937"/>
      <c r="T22" s="924"/>
      <c r="U22" s="924"/>
      <c r="V22" s="924"/>
      <c r="W22" s="924"/>
      <c r="X22" s="925"/>
      <c r="Y22" s="926"/>
      <c r="Z22" s="926"/>
      <c r="AA22" s="927"/>
      <c r="AB22" s="924"/>
      <c r="AC22" s="924"/>
      <c r="AD22" s="924"/>
      <c r="AE22" s="924"/>
      <c r="AF22" s="925"/>
      <c r="AG22" s="926"/>
      <c r="AH22" s="25"/>
      <c r="AI22" s="4"/>
    </row>
    <row r="23" spans="1:35" x14ac:dyDescent="0.2">
      <c r="A23" s="4"/>
      <c r="B23" s="937"/>
      <c r="C23" s="937"/>
      <c r="D23" s="924"/>
      <c r="E23" s="924"/>
      <c r="F23" s="924"/>
      <c r="G23" s="924"/>
      <c r="H23" s="925"/>
      <c r="I23" s="926"/>
      <c r="J23" s="926"/>
      <c r="K23" s="927"/>
      <c r="L23" s="924"/>
      <c r="M23" s="924"/>
      <c r="N23" s="924"/>
      <c r="O23" s="924"/>
      <c r="P23" s="925"/>
      <c r="Q23" s="926"/>
      <c r="R23" s="937"/>
      <c r="S23" s="937"/>
      <c r="T23" s="924"/>
      <c r="U23" s="924"/>
      <c r="V23" s="924"/>
      <c r="W23" s="924"/>
      <c r="X23" s="925"/>
      <c r="Y23" s="926"/>
      <c r="Z23" s="926"/>
      <c r="AA23" s="927"/>
      <c r="AB23" s="924"/>
      <c r="AC23" s="924"/>
      <c r="AD23" s="924"/>
      <c r="AE23" s="924"/>
      <c r="AF23" s="925"/>
      <c r="AG23" s="926"/>
      <c r="AH23" s="25"/>
      <c r="AI23" s="4"/>
    </row>
    <row r="24" spans="1:35" x14ac:dyDescent="0.2">
      <c r="A24" s="4"/>
      <c r="B24" s="937"/>
      <c r="C24" s="937"/>
      <c r="D24" s="924"/>
      <c r="E24" s="924"/>
      <c r="F24" s="924"/>
      <c r="G24" s="924"/>
      <c r="H24" s="925"/>
      <c r="I24" s="926"/>
      <c r="J24" s="926"/>
      <c r="K24" s="927"/>
      <c r="L24" s="924"/>
      <c r="M24" s="924"/>
      <c r="N24" s="924"/>
      <c r="O24" s="924"/>
      <c r="P24" s="925"/>
      <c r="Q24" s="926"/>
      <c r="R24" s="937"/>
      <c r="S24" s="937"/>
      <c r="T24" s="924"/>
      <c r="U24" s="924"/>
      <c r="V24" s="924"/>
      <c r="W24" s="924"/>
      <c r="X24" s="925"/>
      <c r="Y24" s="926"/>
      <c r="Z24" s="926"/>
      <c r="AA24" s="927"/>
      <c r="AB24" s="924"/>
      <c r="AC24" s="924"/>
      <c r="AD24" s="924"/>
      <c r="AE24" s="924"/>
      <c r="AF24" s="925"/>
      <c r="AG24" s="926"/>
      <c r="AH24" s="25"/>
      <c r="AI24" s="4"/>
    </row>
    <row r="25" spans="1:35" x14ac:dyDescent="0.2">
      <c r="A25" s="4"/>
      <c r="B25" s="937"/>
      <c r="C25" s="937"/>
      <c r="D25" s="924"/>
      <c r="E25" s="924"/>
      <c r="F25" s="924"/>
      <c r="G25" s="924"/>
      <c r="H25" s="925"/>
      <c r="I25" s="926"/>
      <c r="J25" s="926"/>
      <c r="K25" s="927"/>
      <c r="L25" s="924"/>
      <c r="M25" s="924"/>
      <c r="N25" s="924"/>
      <c r="O25" s="924"/>
      <c r="P25" s="925"/>
      <c r="Q25" s="926"/>
      <c r="R25" s="937"/>
      <c r="S25" s="937"/>
      <c r="T25" s="924"/>
      <c r="U25" s="924"/>
      <c r="V25" s="924"/>
      <c r="W25" s="924"/>
      <c r="X25" s="925"/>
      <c r="Y25" s="926"/>
      <c r="Z25" s="926"/>
      <c r="AA25" s="927"/>
      <c r="AB25" s="924"/>
      <c r="AC25" s="924"/>
      <c r="AD25" s="924"/>
      <c r="AE25" s="924"/>
      <c r="AF25" s="925"/>
      <c r="AG25" s="926"/>
      <c r="AH25" s="25"/>
      <c r="AI25" s="4"/>
    </row>
    <row r="26" spans="1:35" x14ac:dyDescent="0.2">
      <c r="A26" s="4"/>
      <c r="B26" s="938" t="s">
        <v>25</v>
      </c>
      <c r="C26" s="938"/>
      <c r="D26" s="93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25"/>
      <c r="AI26" s="4"/>
    </row>
    <row r="27" spans="1:35" x14ac:dyDescent="0.2">
      <c r="A27" s="171"/>
      <c r="B27" s="936" t="s">
        <v>528</v>
      </c>
      <c r="C27" s="655"/>
      <c r="D27" s="655"/>
      <c r="E27" s="655"/>
      <c r="F27" s="655"/>
      <c r="G27" s="65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74" t="str">
        <f>IF('Form XXI'!B28&lt;&gt;"",'Form XXI'!B28,"")</f>
        <v>A</v>
      </c>
      <c r="C28" s="975"/>
      <c r="D28" s="931" t="s">
        <v>575</v>
      </c>
      <c r="E28" s="932"/>
      <c r="F28" s="932"/>
      <c r="G28" s="933"/>
      <c r="H28" s="974" t="str">
        <f>IF('Form XXI'!H28&lt;&gt;"",'Form XXI'!H28,"")</f>
        <v>B</v>
      </c>
      <c r="I28" s="975"/>
      <c r="J28" s="932" t="s">
        <v>576</v>
      </c>
      <c r="K28" s="932"/>
      <c r="L28" s="932"/>
      <c r="M28" s="932"/>
      <c r="N28" s="974" t="str">
        <f>IF('Form XXI'!N28&lt;&gt;"",'Form XXI'!N28,"")</f>
        <v>C</v>
      </c>
      <c r="O28" s="975"/>
      <c r="P28" s="932" t="s">
        <v>577</v>
      </c>
      <c r="Q28" s="932"/>
      <c r="R28" s="932"/>
      <c r="S28" s="932"/>
      <c r="T28" s="974" t="str">
        <f>IF('Form XXI'!T28&lt;&gt;"",'Form XXI'!T28,"")</f>
        <v>D</v>
      </c>
      <c r="U28" s="975"/>
      <c r="V28" s="931" t="s">
        <v>578</v>
      </c>
      <c r="W28" s="932"/>
      <c r="X28" s="932"/>
      <c r="Y28" s="932"/>
      <c r="Z28" s="974" t="str">
        <f>IF('Form XXI'!Z28&lt;&gt;"",'Form XXI'!Z28,"")</f>
        <v>E</v>
      </c>
      <c r="AA28" s="975"/>
      <c r="AB28" s="931" t="s">
        <v>579</v>
      </c>
      <c r="AC28" s="932"/>
      <c r="AD28" s="932"/>
      <c r="AE28" s="933"/>
      <c r="AF28" s="604"/>
      <c r="AG28" s="604"/>
      <c r="AH28" s="25"/>
      <c r="AI28" s="4"/>
    </row>
    <row r="29" spans="1:35" x14ac:dyDescent="0.2">
      <c r="A29" s="4"/>
      <c r="B29" s="976"/>
      <c r="C29" s="977"/>
      <c r="D29" s="934"/>
      <c r="E29" s="934"/>
      <c r="F29" s="934"/>
      <c r="G29" s="935"/>
      <c r="H29" s="976"/>
      <c r="I29" s="977"/>
      <c r="J29" s="934"/>
      <c r="K29" s="934"/>
      <c r="L29" s="934"/>
      <c r="M29" s="934"/>
      <c r="N29" s="976"/>
      <c r="O29" s="977"/>
      <c r="P29" s="934"/>
      <c r="Q29" s="934"/>
      <c r="R29" s="934"/>
      <c r="S29" s="934"/>
      <c r="T29" s="976"/>
      <c r="U29" s="977"/>
      <c r="V29" s="934"/>
      <c r="W29" s="934"/>
      <c r="X29" s="934"/>
      <c r="Y29" s="934"/>
      <c r="Z29" s="976"/>
      <c r="AA29" s="977"/>
      <c r="AB29" s="934"/>
      <c r="AC29" s="934"/>
      <c r="AD29" s="934"/>
      <c r="AE29" s="935"/>
      <c r="AF29" s="604"/>
      <c r="AG29" s="604"/>
      <c r="AH29" s="25"/>
      <c r="AI29" s="4"/>
    </row>
    <row r="30" spans="1:35" x14ac:dyDescent="0.2">
      <c r="A30" s="4"/>
      <c r="B30" s="962" t="s">
        <v>109</v>
      </c>
      <c r="C30" s="962"/>
      <c r="D30" s="963"/>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4"/>
    </row>
    <row r="31" spans="1:35" x14ac:dyDescent="0.2">
      <c r="A31" s="4"/>
      <c r="B31" s="964"/>
      <c r="C31" s="965"/>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7"/>
      <c r="AI31" s="4"/>
    </row>
    <row r="32" spans="1:35" x14ac:dyDescent="0.2">
      <c r="A32" s="4"/>
      <c r="B32" s="968"/>
      <c r="C32" s="969"/>
      <c r="D32" s="969"/>
      <c r="E32" s="969"/>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70"/>
      <c r="AI32" s="4"/>
    </row>
    <row r="33" spans="1:35" x14ac:dyDescent="0.2">
      <c r="A33" s="4"/>
      <c r="B33" s="968"/>
      <c r="C33" s="969"/>
      <c r="D33" s="969"/>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70"/>
      <c r="AI33" s="4"/>
    </row>
    <row r="34" spans="1:35" x14ac:dyDescent="0.2">
      <c r="A34" s="171"/>
      <c r="B34" s="968"/>
      <c r="C34" s="969"/>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70"/>
      <c r="AI34" s="15"/>
    </row>
    <row r="35" spans="1:35" x14ac:dyDescent="0.2">
      <c r="A35" s="2"/>
      <c r="B35" s="971"/>
      <c r="C35" s="972"/>
      <c r="D35" s="972"/>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selectLockedCells="1"/>
  <mergeCells count="333">
    <mergeCell ref="Z5:AC6"/>
    <mergeCell ref="AD5:AG6"/>
    <mergeCell ref="B7:E7"/>
    <mergeCell ref="F7:I7"/>
    <mergeCell ref="J7:M7"/>
    <mergeCell ref="N7:Q7"/>
    <mergeCell ref="B25:C25"/>
    <mergeCell ref="D25:E25"/>
    <mergeCell ref="F25:G25"/>
    <mergeCell ref="N5:Q6"/>
    <mergeCell ref="P24:Q24"/>
    <mergeCell ref="R24:S24"/>
    <mergeCell ref="T23:U23"/>
    <mergeCell ref="V23:W23"/>
    <mergeCell ref="X23:Y23"/>
    <mergeCell ref="Z23:AA23"/>
    <mergeCell ref="AB23:AC23"/>
    <mergeCell ref="AD23:AE23"/>
    <mergeCell ref="AF24:AG24"/>
    <mergeCell ref="B23:C23"/>
    <mergeCell ref="D23:E23"/>
    <mergeCell ref="F23:G23"/>
    <mergeCell ref="H23:I23"/>
    <mergeCell ref="AB24:AC24"/>
    <mergeCell ref="B27:G27"/>
    <mergeCell ref="B28:C29"/>
    <mergeCell ref="D28:G29"/>
    <mergeCell ref="H28:I29"/>
    <mergeCell ref="J28:M29"/>
    <mergeCell ref="N28:O29"/>
    <mergeCell ref="R5:U6"/>
    <mergeCell ref="B31:AH35"/>
    <mergeCell ref="B30:AH30"/>
    <mergeCell ref="B26:C26"/>
    <mergeCell ref="D26:E26"/>
    <mergeCell ref="F26:G26"/>
    <mergeCell ref="H26:I26"/>
    <mergeCell ref="L26:M26"/>
    <mergeCell ref="N26:O26"/>
    <mergeCell ref="P26:Q26"/>
    <mergeCell ref="AB26:AC26"/>
    <mergeCell ref="AF26:AG26"/>
    <mergeCell ref="R26:S26"/>
    <mergeCell ref="T26:U26"/>
    <mergeCell ref="V26:W26"/>
    <mergeCell ref="X26:Y26"/>
    <mergeCell ref="V28:Y29"/>
    <mergeCell ref="V5:Y6"/>
    <mergeCell ref="Z28:AA29"/>
    <mergeCell ref="AB28:AE29"/>
    <mergeCell ref="AF28:AG28"/>
    <mergeCell ref="AF29:AG29"/>
    <mergeCell ref="Z26:AA26"/>
    <mergeCell ref="AD26:AE26"/>
    <mergeCell ref="P28:S29"/>
    <mergeCell ref="T28:U29"/>
    <mergeCell ref="H25:I25"/>
    <mergeCell ref="J25:K25"/>
    <mergeCell ref="L25:M25"/>
    <mergeCell ref="N25:O25"/>
    <mergeCell ref="P25:Q25"/>
    <mergeCell ref="R25:S25"/>
    <mergeCell ref="T25:U25"/>
    <mergeCell ref="AD25:AE25"/>
    <mergeCell ref="AF25:AG25"/>
    <mergeCell ref="V25:W25"/>
    <mergeCell ref="X25:Y25"/>
    <mergeCell ref="Z25:AA25"/>
    <mergeCell ref="AB25:AC25"/>
    <mergeCell ref="J26:K26"/>
    <mergeCell ref="AD24:AE24"/>
    <mergeCell ref="AF23:AG23"/>
    <mergeCell ref="B24:C24"/>
    <mergeCell ref="D24:E24"/>
    <mergeCell ref="F24:G24"/>
    <mergeCell ref="H24:I24"/>
    <mergeCell ref="J24:K24"/>
    <mergeCell ref="L24:M24"/>
    <mergeCell ref="N24:O24"/>
    <mergeCell ref="J23:K23"/>
    <mergeCell ref="L23:M23"/>
    <mergeCell ref="N23:O23"/>
    <mergeCell ref="P23:Q23"/>
    <mergeCell ref="R23:S23"/>
    <mergeCell ref="T24:U24"/>
    <mergeCell ref="V24:W24"/>
    <mergeCell ref="X24:Y24"/>
    <mergeCell ref="Z24:AA24"/>
    <mergeCell ref="B22:C22"/>
    <mergeCell ref="D22:E22"/>
    <mergeCell ref="F22:G22"/>
    <mergeCell ref="H22:I22"/>
    <mergeCell ref="J22:K22"/>
    <mergeCell ref="L22:M22"/>
    <mergeCell ref="N22:O22"/>
    <mergeCell ref="P22:Q22"/>
    <mergeCell ref="R22:S22"/>
    <mergeCell ref="AF20:AG20"/>
    <mergeCell ref="T20:U20"/>
    <mergeCell ref="V20:W20"/>
    <mergeCell ref="X20:Y20"/>
    <mergeCell ref="Z20:AA20"/>
    <mergeCell ref="AB20:AC20"/>
    <mergeCell ref="AD20:AE20"/>
    <mergeCell ref="AF19:AG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AF22:AG22"/>
    <mergeCell ref="T22:U22"/>
    <mergeCell ref="V22:W22"/>
    <mergeCell ref="X22:Y22"/>
    <mergeCell ref="Z22:AA22"/>
    <mergeCell ref="AB22:AC22"/>
    <mergeCell ref="AD22:AE22"/>
    <mergeCell ref="AF21:AG21"/>
    <mergeCell ref="T21:U21"/>
    <mergeCell ref="V21:W21"/>
    <mergeCell ref="X21:Y21"/>
    <mergeCell ref="Z21:AA21"/>
    <mergeCell ref="AB21:AC21"/>
    <mergeCell ref="AD21:AE21"/>
    <mergeCell ref="P18:Q18"/>
    <mergeCell ref="R18:S18"/>
    <mergeCell ref="AB19:AC19"/>
    <mergeCell ref="AD19:AE19"/>
    <mergeCell ref="P19:Q19"/>
    <mergeCell ref="R19:S19"/>
    <mergeCell ref="P20:Q20"/>
    <mergeCell ref="R20:S20"/>
    <mergeCell ref="T19:U19"/>
    <mergeCell ref="V19:W19"/>
    <mergeCell ref="X19:Y19"/>
    <mergeCell ref="Z19:AA19"/>
    <mergeCell ref="B20:C20"/>
    <mergeCell ref="D20:E20"/>
    <mergeCell ref="F20:G20"/>
    <mergeCell ref="H20:I20"/>
    <mergeCell ref="J20:K20"/>
    <mergeCell ref="L20:M20"/>
    <mergeCell ref="N20:O20"/>
    <mergeCell ref="B17:C17"/>
    <mergeCell ref="D17:E17"/>
    <mergeCell ref="F17:G17"/>
    <mergeCell ref="H17:I17"/>
    <mergeCell ref="J17:K17"/>
    <mergeCell ref="L17:M17"/>
    <mergeCell ref="N17:O17"/>
    <mergeCell ref="B18:C18"/>
    <mergeCell ref="D18:E18"/>
    <mergeCell ref="F18:G18"/>
    <mergeCell ref="H18:I18"/>
    <mergeCell ref="J18:K18"/>
    <mergeCell ref="L18:M18"/>
    <mergeCell ref="N18:O18"/>
    <mergeCell ref="P17:Q17"/>
    <mergeCell ref="R17:S17"/>
    <mergeCell ref="AD15:AE15"/>
    <mergeCell ref="AF18:AG18"/>
    <mergeCell ref="T18:U18"/>
    <mergeCell ref="V18:W18"/>
    <mergeCell ref="X18:Y18"/>
    <mergeCell ref="Z18:AA18"/>
    <mergeCell ref="AB18:AC18"/>
    <mergeCell ref="AD18:AE18"/>
    <mergeCell ref="AF17:AG17"/>
    <mergeCell ref="T17:U17"/>
    <mergeCell ref="V17:W17"/>
    <mergeCell ref="X17:Y17"/>
    <mergeCell ref="Z17:AA17"/>
    <mergeCell ref="AB17:AC17"/>
    <mergeCell ref="AD17:AE17"/>
    <mergeCell ref="AF16:AG16"/>
    <mergeCell ref="T16:U16"/>
    <mergeCell ref="V16:W16"/>
    <mergeCell ref="X16:Y16"/>
    <mergeCell ref="AF15:AG15"/>
    <mergeCell ref="P15:Q15"/>
    <mergeCell ref="R15:S15"/>
    <mergeCell ref="B16:C16"/>
    <mergeCell ref="D16:E16"/>
    <mergeCell ref="F16:G16"/>
    <mergeCell ref="H16:I16"/>
    <mergeCell ref="J16:K16"/>
    <mergeCell ref="L16:M16"/>
    <mergeCell ref="N16:O16"/>
    <mergeCell ref="B15:C15"/>
    <mergeCell ref="D15:E15"/>
    <mergeCell ref="F15:G15"/>
    <mergeCell ref="H15:I15"/>
    <mergeCell ref="J15:K15"/>
    <mergeCell ref="L15:M15"/>
    <mergeCell ref="N15:O15"/>
    <mergeCell ref="P16:Q16"/>
    <mergeCell ref="R16:S16"/>
    <mergeCell ref="T15:U15"/>
    <mergeCell ref="V15:W15"/>
    <mergeCell ref="X15:Y15"/>
    <mergeCell ref="Z15:AA15"/>
    <mergeCell ref="AB15:AC15"/>
    <mergeCell ref="B4:C4"/>
    <mergeCell ref="R4:S4"/>
    <mergeCell ref="J8:K9"/>
    <mergeCell ref="L8:M9"/>
    <mergeCell ref="N8:O9"/>
    <mergeCell ref="T11:U11"/>
    <mergeCell ref="V11:W11"/>
    <mergeCell ref="X11:Y11"/>
    <mergeCell ref="D4:Q4"/>
    <mergeCell ref="T4:AG4"/>
    <mergeCell ref="B5:E6"/>
    <mergeCell ref="F5:I6"/>
    <mergeCell ref="J5:M6"/>
    <mergeCell ref="AD14:AE14"/>
    <mergeCell ref="B8:C9"/>
    <mergeCell ref="D8:E9"/>
    <mergeCell ref="F8:G9"/>
    <mergeCell ref="AF13:AG13"/>
    <mergeCell ref="T13:U13"/>
    <mergeCell ref="V13:W13"/>
    <mergeCell ref="X13:Y13"/>
    <mergeCell ref="Z13:AA13"/>
    <mergeCell ref="AB13:AC13"/>
    <mergeCell ref="AD13:AE13"/>
    <mergeCell ref="B13:C13"/>
    <mergeCell ref="D13:E13"/>
    <mergeCell ref="P13:Q13"/>
    <mergeCell ref="R13:S13"/>
    <mergeCell ref="A36:C36"/>
    <mergeCell ref="D36:G36"/>
    <mergeCell ref="M36:P36"/>
    <mergeCell ref="V10:W10"/>
    <mergeCell ref="X10:Y10"/>
    <mergeCell ref="Z10:AA10"/>
    <mergeCell ref="AB10:AC10"/>
    <mergeCell ref="Z8:AA9"/>
    <mergeCell ref="AB8:AC9"/>
    <mergeCell ref="V8:W9"/>
    <mergeCell ref="X8:Y9"/>
    <mergeCell ref="B10:C10"/>
    <mergeCell ref="D10:E10"/>
    <mergeCell ref="F10:G10"/>
    <mergeCell ref="H10:I10"/>
    <mergeCell ref="J10:K10"/>
    <mergeCell ref="L10:M10"/>
    <mergeCell ref="F13:G13"/>
    <mergeCell ref="H13:I13"/>
    <mergeCell ref="J13:K13"/>
    <mergeCell ref="L13:M13"/>
    <mergeCell ref="N13:O13"/>
    <mergeCell ref="N10:O10"/>
    <mergeCell ref="P10:Q10"/>
    <mergeCell ref="V36:Y36"/>
    <mergeCell ref="Z36:AA36"/>
    <mergeCell ref="AD36:AH36"/>
    <mergeCell ref="AD8:AE9"/>
    <mergeCell ref="AF8:AG9"/>
    <mergeCell ref="AF12:AG12"/>
    <mergeCell ref="R11:S11"/>
    <mergeCell ref="T12:U12"/>
    <mergeCell ref="V12:W12"/>
    <mergeCell ref="X12:Y12"/>
    <mergeCell ref="Z12:AA12"/>
    <mergeCell ref="AB12:AC12"/>
    <mergeCell ref="AD12:AE12"/>
    <mergeCell ref="AF11:AG11"/>
    <mergeCell ref="AD11:AE11"/>
    <mergeCell ref="AF14:AG14"/>
    <mergeCell ref="R12:S12"/>
    <mergeCell ref="T14:U14"/>
    <mergeCell ref="V14:W14"/>
    <mergeCell ref="X14:Y14"/>
    <mergeCell ref="R14:S14"/>
    <mergeCell ref="Z16:AA16"/>
    <mergeCell ref="AB16:AC16"/>
    <mergeCell ref="AD16:AE16"/>
    <mergeCell ref="H8:I9"/>
    <mergeCell ref="Z7:AC7"/>
    <mergeCell ref="AD7:AG7"/>
    <mergeCell ref="R7:U7"/>
    <mergeCell ref="V7:Y7"/>
    <mergeCell ref="R8:S9"/>
    <mergeCell ref="T8:U9"/>
    <mergeCell ref="AD10:AE10"/>
    <mergeCell ref="AF10:AG10"/>
    <mergeCell ref="L12:M12"/>
    <mergeCell ref="N12:O12"/>
    <mergeCell ref="P12:Q12"/>
    <mergeCell ref="B14:C14"/>
    <mergeCell ref="D14:E14"/>
    <mergeCell ref="F14:G14"/>
    <mergeCell ref="H14:I14"/>
    <mergeCell ref="J14:K14"/>
    <mergeCell ref="L14:M14"/>
    <mergeCell ref="N14:O14"/>
    <mergeCell ref="P14:Q14"/>
    <mergeCell ref="AB36:AC36"/>
    <mergeCell ref="H36:L36"/>
    <mergeCell ref="Q36:S36"/>
    <mergeCell ref="T36:U36"/>
    <mergeCell ref="R10:S10"/>
    <mergeCell ref="T10:U10"/>
    <mergeCell ref="P8:Q9"/>
    <mergeCell ref="B11:C11"/>
    <mergeCell ref="D11:E11"/>
    <mergeCell ref="F11:G11"/>
    <mergeCell ref="H11:I11"/>
    <mergeCell ref="J11:K11"/>
    <mergeCell ref="L11:M11"/>
    <mergeCell ref="N11:O11"/>
    <mergeCell ref="P11:Q11"/>
    <mergeCell ref="B12:C12"/>
    <mergeCell ref="D12:E12"/>
    <mergeCell ref="F12:G12"/>
    <mergeCell ref="H12:I12"/>
    <mergeCell ref="J12:K12"/>
    <mergeCell ref="Z11:AA11"/>
    <mergeCell ref="AB11:AC11"/>
    <mergeCell ref="Z14:AA14"/>
    <mergeCell ref="AB14:AC14"/>
  </mergeCells>
  <phoneticPr fontId="5" type="noConversion"/>
  <conditionalFormatting sqref="D36:G36 M36:P36">
    <cfRule type="cellIs" dxfId="90" priority="1" stopIfTrue="1" operator="equal">
      <formula>0</formula>
    </cfRule>
  </conditionalFormatting>
  <hyperlinks>
    <hyperlink ref="AI36" location="'Form II(a)'!AC32" display="i" xr:uid="{00000000-0004-0000-3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XXI(g)</oddFooter>
  </headerFooter>
  <legacyDrawing r:id="rId2"/>
  <legacyDrawingHF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8">
    <tabColor indexed="42"/>
  </sheetPr>
  <dimension ref="A1:AL36"/>
  <sheetViews>
    <sheetView view="pageBreakPreview" zoomScaleNormal="100" zoomScaleSheetLayoutView="100" workbookViewId="0">
      <selection activeCell="H12" sqref="H12:I12"/>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560</v>
      </c>
    </row>
    <row r="2" spans="1:38" ht="15.75" x14ac:dyDescent="0.25">
      <c r="A2" s="5" t="s">
        <v>333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x14ac:dyDescent="0.2">
      <c r="A4" s="8"/>
      <c r="B4" s="22"/>
      <c r="C4" s="22"/>
      <c r="D4" s="22"/>
      <c r="E4" s="22"/>
      <c r="F4" s="22"/>
      <c r="G4" s="22"/>
      <c r="H4" s="22"/>
      <c r="I4" s="22"/>
      <c r="J4" s="22"/>
      <c r="K4" s="22"/>
      <c r="L4" s="87"/>
      <c r="M4" s="88"/>
      <c r="N4" s="88"/>
      <c r="O4" s="88"/>
      <c r="P4" s="88"/>
      <c r="Q4" s="88"/>
      <c r="R4" s="88"/>
      <c r="S4" s="88"/>
      <c r="T4" s="88"/>
      <c r="U4" s="88"/>
      <c r="V4" s="88"/>
      <c r="W4" s="88"/>
      <c r="X4" s="88"/>
      <c r="Y4" s="88"/>
      <c r="Z4" s="88"/>
      <c r="AA4" s="88"/>
      <c r="AB4" s="88"/>
      <c r="AC4" s="88"/>
      <c r="AD4" s="88"/>
      <c r="AE4" s="88"/>
      <c r="AF4" s="88"/>
      <c r="AG4" s="88"/>
      <c r="AH4" s="88"/>
      <c r="AI4" s="4"/>
    </row>
    <row r="5" spans="1:38" x14ac:dyDescent="0.2">
      <c r="A5" s="4"/>
      <c r="B5" s="89"/>
      <c r="C5" s="89"/>
      <c r="D5" s="89"/>
      <c r="E5" s="89"/>
      <c r="F5" s="89"/>
      <c r="G5" s="89"/>
      <c r="H5" s="89"/>
      <c r="I5" s="89"/>
      <c r="J5" s="89"/>
      <c r="K5" s="89"/>
      <c r="L5" s="87"/>
      <c r="M5" s="87"/>
      <c r="N5" s="87"/>
      <c r="O5" s="87"/>
      <c r="P5" s="87"/>
      <c r="Q5" s="87"/>
      <c r="R5" s="87"/>
      <c r="S5" s="87"/>
      <c r="T5" s="87"/>
      <c r="U5" s="87"/>
      <c r="V5" s="87"/>
      <c r="W5" s="87"/>
      <c r="X5" s="87"/>
      <c r="Y5" s="87"/>
      <c r="Z5" s="87"/>
      <c r="AA5" s="87"/>
      <c r="AB5" s="87"/>
      <c r="AC5" s="87"/>
      <c r="AD5" s="87"/>
      <c r="AE5" s="87"/>
      <c r="AF5" s="87"/>
      <c r="AG5" s="87"/>
      <c r="AH5" s="87"/>
      <c r="AI5" s="4"/>
    </row>
    <row r="6" spans="1:38" x14ac:dyDescent="0.2">
      <c r="A6" s="4"/>
      <c r="B6" s="89"/>
      <c r="C6" s="89"/>
      <c r="D6" s="89"/>
      <c r="E6" s="89"/>
      <c r="F6" s="89"/>
      <c r="G6" s="89"/>
      <c r="H6" s="89"/>
      <c r="I6" s="89"/>
      <c r="J6" s="89"/>
      <c r="K6" s="89"/>
      <c r="L6" s="87"/>
      <c r="M6" s="90"/>
      <c r="N6" s="91"/>
      <c r="O6" s="90"/>
      <c r="P6" s="91"/>
      <c r="Q6" s="90"/>
      <c r="R6" s="91"/>
      <c r="S6" s="90"/>
      <c r="T6" s="90"/>
      <c r="U6" s="90"/>
      <c r="V6" s="90"/>
      <c r="W6" s="90"/>
      <c r="X6" s="90"/>
      <c r="Y6" s="90"/>
      <c r="Z6" s="90"/>
      <c r="AA6" s="90"/>
      <c r="AB6" s="90"/>
      <c r="AC6" s="90"/>
      <c r="AD6" s="90"/>
      <c r="AE6" s="90"/>
      <c r="AF6" s="90"/>
      <c r="AG6" s="90"/>
      <c r="AH6" s="90"/>
      <c r="AI6" s="4"/>
    </row>
    <row r="7" spans="1:38" ht="12.75" customHeight="1" x14ac:dyDescent="0.2">
      <c r="A7" s="4"/>
      <c r="B7" s="89"/>
      <c r="C7" s="89"/>
      <c r="D7" s="89"/>
      <c r="E7" s="89"/>
      <c r="F7" s="89"/>
      <c r="G7" s="89"/>
      <c r="H7" s="469" t="s">
        <v>103</v>
      </c>
      <c r="I7" s="978"/>
      <c r="J7" s="469" t="s">
        <v>30</v>
      </c>
      <c r="K7" s="978"/>
      <c r="L7" s="469" t="s">
        <v>539</v>
      </c>
      <c r="M7" s="978"/>
      <c r="N7" s="469" t="s">
        <v>538</v>
      </c>
      <c r="O7" s="983"/>
      <c r="P7" s="496" t="s">
        <v>104</v>
      </c>
      <c r="Q7" s="467" t="s">
        <v>108</v>
      </c>
      <c r="R7" s="467"/>
      <c r="S7" s="467"/>
      <c r="T7" s="467"/>
      <c r="U7" s="467"/>
      <c r="V7" s="467"/>
      <c r="W7" s="469" t="s">
        <v>109</v>
      </c>
      <c r="X7" s="470"/>
      <c r="Y7" s="470"/>
      <c r="Z7" s="470"/>
      <c r="AA7" s="470"/>
      <c r="AB7" s="983"/>
      <c r="AC7" s="41"/>
      <c r="AD7" s="90"/>
      <c r="AE7" s="90"/>
      <c r="AF7" s="90"/>
      <c r="AG7" s="90"/>
      <c r="AH7" s="90"/>
      <c r="AI7" s="4"/>
    </row>
    <row r="8" spans="1:38" x14ac:dyDescent="0.2">
      <c r="A8" s="4"/>
      <c r="B8" s="89"/>
      <c r="C8" s="89"/>
      <c r="D8" s="89"/>
      <c r="E8" s="89"/>
      <c r="F8" s="89"/>
      <c r="G8" s="89"/>
      <c r="H8" s="979"/>
      <c r="I8" s="980"/>
      <c r="J8" s="979"/>
      <c r="K8" s="980"/>
      <c r="L8" s="979"/>
      <c r="M8" s="980"/>
      <c r="N8" s="984"/>
      <c r="O8" s="986"/>
      <c r="P8" s="987"/>
      <c r="Q8" s="469" t="s">
        <v>105</v>
      </c>
      <c r="R8" s="983"/>
      <c r="S8" s="469" t="s">
        <v>106</v>
      </c>
      <c r="T8" s="983"/>
      <c r="U8" s="469" t="s">
        <v>107</v>
      </c>
      <c r="V8" s="983"/>
      <c r="W8" s="984"/>
      <c r="X8" s="985"/>
      <c r="Y8" s="985"/>
      <c r="Z8" s="985"/>
      <c r="AA8" s="985"/>
      <c r="AB8" s="986"/>
      <c r="AC8" s="41"/>
      <c r="AD8" s="90"/>
      <c r="AE8" s="90"/>
      <c r="AF8" s="90"/>
      <c r="AG8" s="90"/>
      <c r="AH8" s="90"/>
      <c r="AI8" s="4"/>
    </row>
    <row r="9" spans="1:38" ht="12.75" customHeight="1" x14ac:dyDescent="0.2">
      <c r="A9" s="4"/>
      <c r="B9" s="84"/>
      <c r="C9" s="84"/>
      <c r="D9" s="87"/>
      <c r="E9" s="87"/>
      <c r="F9" s="87"/>
      <c r="G9" s="87"/>
      <c r="H9" s="979"/>
      <c r="I9" s="980"/>
      <c r="J9" s="979"/>
      <c r="K9" s="980"/>
      <c r="L9" s="979"/>
      <c r="M9" s="980"/>
      <c r="N9" s="984"/>
      <c r="O9" s="986"/>
      <c r="P9" s="987"/>
      <c r="Q9" s="984"/>
      <c r="R9" s="986"/>
      <c r="S9" s="984"/>
      <c r="T9" s="986"/>
      <c r="U9" s="984"/>
      <c r="V9" s="986"/>
      <c r="W9" s="984"/>
      <c r="X9" s="985"/>
      <c r="Y9" s="985"/>
      <c r="Z9" s="985"/>
      <c r="AA9" s="985"/>
      <c r="AB9" s="986"/>
      <c r="AC9" s="41"/>
      <c r="AD9" s="90"/>
      <c r="AE9" s="90"/>
      <c r="AF9" s="90"/>
      <c r="AG9" s="90"/>
      <c r="AH9" s="90"/>
      <c r="AI9" s="4"/>
    </row>
    <row r="10" spans="1:38" ht="12.75" customHeight="1" x14ac:dyDescent="0.2">
      <c r="A10" s="4"/>
      <c r="B10" s="84"/>
      <c r="C10" s="84"/>
      <c r="D10" s="87"/>
      <c r="E10" s="87"/>
      <c r="F10" s="87"/>
      <c r="G10" s="87"/>
      <c r="H10" s="874"/>
      <c r="I10" s="981"/>
      <c r="J10" s="874"/>
      <c r="K10" s="981"/>
      <c r="L10" s="874"/>
      <c r="M10" s="981"/>
      <c r="N10" s="988"/>
      <c r="O10" s="989"/>
      <c r="P10" s="987"/>
      <c r="Q10" s="988"/>
      <c r="R10" s="989"/>
      <c r="S10" s="473"/>
      <c r="T10" s="475"/>
      <c r="U10" s="473"/>
      <c r="V10" s="475"/>
      <c r="W10" s="473"/>
      <c r="X10" s="474"/>
      <c r="Y10" s="474"/>
      <c r="Z10" s="474"/>
      <c r="AA10" s="474"/>
      <c r="AB10" s="475"/>
      <c r="AC10" s="90"/>
      <c r="AD10" s="90"/>
      <c r="AE10" s="90"/>
      <c r="AF10" s="90"/>
      <c r="AG10" s="90"/>
      <c r="AH10" s="90"/>
      <c r="AI10" s="4"/>
    </row>
    <row r="11" spans="1:38" ht="12.75" customHeight="1" x14ac:dyDescent="0.2">
      <c r="A11" s="4"/>
      <c r="B11" s="84"/>
      <c r="C11" s="84"/>
      <c r="D11" s="87"/>
      <c r="E11" s="87"/>
      <c r="F11" s="87"/>
      <c r="G11" s="87"/>
      <c r="H11" s="875"/>
      <c r="I11" s="982"/>
      <c r="J11" s="875"/>
      <c r="K11" s="982"/>
      <c r="L11" s="875"/>
      <c r="M11" s="982"/>
      <c r="N11" s="990"/>
      <c r="O11" s="991"/>
      <c r="P11" s="987"/>
      <c r="Q11" s="990"/>
      <c r="R11" s="991"/>
      <c r="S11" s="476"/>
      <c r="T11" s="478"/>
      <c r="U11" s="476"/>
      <c r="V11" s="478"/>
      <c r="W11" s="476"/>
      <c r="X11" s="477"/>
      <c r="Y11" s="477"/>
      <c r="Z11" s="477"/>
      <c r="AA11" s="477"/>
      <c r="AB11" s="478"/>
      <c r="AC11" s="90"/>
      <c r="AD11" s="90"/>
      <c r="AE11" s="90"/>
      <c r="AF11" s="90"/>
      <c r="AG11" s="90"/>
      <c r="AH11" s="90"/>
      <c r="AI11" s="4"/>
    </row>
    <row r="12" spans="1:38" ht="15" customHeight="1" x14ac:dyDescent="0.2">
      <c r="A12" s="4"/>
      <c r="B12" s="84"/>
      <c r="C12" s="84"/>
      <c r="D12" s="87"/>
      <c r="E12" s="87"/>
      <c r="F12" s="87"/>
      <c r="G12" s="87"/>
      <c r="H12" s="774"/>
      <c r="I12" s="774"/>
      <c r="J12" s="774"/>
      <c r="K12" s="774"/>
      <c r="L12" s="774"/>
      <c r="M12" s="774"/>
      <c r="N12" s="915"/>
      <c r="O12" s="917"/>
      <c r="P12" s="243"/>
      <c r="Q12" s="774"/>
      <c r="R12" s="774"/>
      <c r="S12" s="774"/>
      <c r="T12" s="774"/>
      <c r="U12" s="774"/>
      <c r="V12" s="774"/>
      <c r="W12" s="773"/>
      <c r="X12" s="773"/>
      <c r="Y12" s="773"/>
      <c r="Z12" s="773"/>
      <c r="AA12" s="773"/>
      <c r="AB12" s="773"/>
      <c r="AC12" s="99"/>
      <c r="AD12" s="99"/>
      <c r="AE12" s="99"/>
      <c r="AF12" s="99"/>
      <c r="AG12" s="99"/>
      <c r="AH12" s="99"/>
      <c r="AI12" s="4"/>
    </row>
    <row r="13" spans="1:38" ht="15" customHeight="1" x14ac:dyDescent="0.2">
      <c r="A13" s="4"/>
      <c r="B13" s="84"/>
      <c r="C13" s="84"/>
      <c r="D13" s="87"/>
      <c r="E13" s="87"/>
      <c r="F13" s="87"/>
      <c r="G13" s="87"/>
      <c r="H13" s="774"/>
      <c r="I13" s="774"/>
      <c r="J13" s="774"/>
      <c r="K13" s="774"/>
      <c r="L13" s="774"/>
      <c r="M13" s="774"/>
      <c r="N13" s="915"/>
      <c r="O13" s="917"/>
      <c r="P13" s="243"/>
      <c r="Q13" s="774"/>
      <c r="R13" s="774"/>
      <c r="S13" s="774"/>
      <c r="T13" s="774"/>
      <c r="U13" s="774"/>
      <c r="V13" s="774"/>
      <c r="W13" s="773"/>
      <c r="X13" s="773"/>
      <c r="Y13" s="773"/>
      <c r="Z13" s="773"/>
      <c r="AA13" s="773"/>
      <c r="AB13" s="773"/>
      <c r="AC13" s="99"/>
      <c r="AD13" s="99"/>
      <c r="AE13" s="99"/>
      <c r="AF13" s="99"/>
      <c r="AG13" s="99"/>
      <c r="AH13" s="99"/>
      <c r="AI13" s="4"/>
    </row>
    <row r="14" spans="1:38" ht="15" customHeight="1" x14ac:dyDescent="0.2">
      <c r="A14" s="4"/>
      <c r="B14" s="84"/>
      <c r="C14" s="84"/>
      <c r="D14" s="87"/>
      <c r="E14" s="87"/>
      <c r="F14" s="87"/>
      <c r="G14" s="87"/>
      <c r="H14" s="774"/>
      <c r="I14" s="774"/>
      <c r="J14" s="774"/>
      <c r="K14" s="774"/>
      <c r="L14" s="774"/>
      <c r="M14" s="774"/>
      <c r="N14" s="915"/>
      <c r="O14" s="917"/>
      <c r="P14" s="243"/>
      <c r="Q14" s="774"/>
      <c r="R14" s="774"/>
      <c r="S14" s="774"/>
      <c r="T14" s="774"/>
      <c r="U14" s="774"/>
      <c r="V14" s="774"/>
      <c r="W14" s="773"/>
      <c r="X14" s="773"/>
      <c r="Y14" s="773"/>
      <c r="Z14" s="773"/>
      <c r="AA14" s="773"/>
      <c r="AB14" s="773"/>
      <c r="AC14" s="99"/>
      <c r="AD14" s="99"/>
      <c r="AE14" s="99"/>
      <c r="AF14" s="99"/>
      <c r="AG14" s="99"/>
      <c r="AH14" s="99"/>
      <c r="AI14" s="4"/>
    </row>
    <row r="15" spans="1:38" ht="15" customHeight="1" x14ac:dyDescent="0.2">
      <c r="A15" s="4"/>
      <c r="B15" s="84"/>
      <c r="C15" s="84"/>
      <c r="D15" s="87"/>
      <c r="E15" s="87"/>
      <c r="F15" s="87"/>
      <c r="G15" s="87"/>
      <c r="H15" s="774"/>
      <c r="I15" s="774"/>
      <c r="J15" s="774"/>
      <c r="K15" s="774"/>
      <c r="L15" s="774"/>
      <c r="M15" s="774"/>
      <c r="N15" s="915"/>
      <c r="O15" s="917"/>
      <c r="P15" s="243"/>
      <c r="Q15" s="774"/>
      <c r="R15" s="774"/>
      <c r="S15" s="774"/>
      <c r="T15" s="774"/>
      <c r="U15" s="774"/>
      <c r="V15" s="774"/>
      <c r="W15" s="773"/>
      <c r="X15" s="773"/>
      <c r="Y15" s="773"/>
      <c r="Z15" s="773"/>
      <c r="AA15" s="773"/>
      <c r="AB15" s="773"/>
      <c r="AC15" s="90"/>
      <c r="AD15" s="99"/>
      <c r="AE15" s="99"/>
      <c r="AF15" s="99"/>
      <c r="AG15" s="99"/>
      <c r="AH15" s="99"/>
      <c r="AI15" s="4"/>
    </row>
    <row r="16" spans="1:38" ht="15" customHeight="1" x14ac:dyDescent="0.2">
      <c r="A16" s="4"/>
      <c r="B16" s="84"/>
      <c r="C16" s="84"/>
      <c r="D16" s="87"/>
      <c r="E16" s="87"/>
      <c r="F16" s="87"/>
      <c r="G16" s="87"/>
      <c r="H16" s="774"/>
      <c r="I16" s="774"/>
      <c r="J16" s="774"/>
      <c r="K16" s="774"/>
      <c r="L16" s="774"/>
      <c r="M16" s="774"/>
      <c r="N16" s="915"/>
      <c r="O16" s="917"/>
      <c r="P16" s="243"/>
      <c r="Q16" s="774"/>
      <c r="R16" s="774"/>
      <c r="S16" s="774"/>
      <c r="T16" s="774"/>
      <c r="U16" s="774"/>
      <c r="V16" s="774"/>
      <c r="W16" s="773"/>
      <c r="X16" s="773"/>
      <c r="Y16" s="773"/>
      <c r="Z16" s="773"/>
      <c r="AA16" s="773"/>
      <c r="AB16" s="773"/>
      <c r="AC16" s="90"/>
      <c r="AD16" s="99"/>
      <c r="AE16" s="99"/>
      <c r="AF16" s="99"/>
      <c r="AG16" s="99"/>
      <c r="AH16" s="99"/>
      <c r="AI16" s="4"/>
    </row>
    <row r="17" spans="1:35" ht="15" customHeight="1" x14ac:dyDescent="0.2">
      <c r="A17" s="4"/>
      <c r="B17" s="84"/>
      <c r="C17" s="84"/>
      <c r="D17" s="92"/>
      <c r="E17" s="92"/>
      <c r="F17" s="92"/>
      <c r="G17" s="92"/>
      <c r="H17" s="774"/>
      <c r="I17" s="774"/>
      <c r="J17" s="774"/>
      <c r="K17" s="774"/>
      <c r="L17" s="774"/>
      <c r="M17" s="774"/>
      <c r="N17" s="774"/>
      <c r="O17" s="774"/>
      <c r="P17" s="243"/>
      <c r="Q17" s="774"/>
      <c r="R17" s="774"/>
      <c r="S17" s="774"/>
      <c r="T17" s="774"/>
      <c r="U17" s="774"/>
      <c r="V17" s="774"/>
      <c r="W17" s="773"/>
      <c r="X17" s="773"/>
      <c r="Y17" s="773"/>
      <c r="Z17" s="773"/>
      <c r="AA17" s="773"/>
      <c r="AB17" s="773"/>
      <c r="AC17" s="90"/>
      <c r="AD17" s="99"/>
      <c r="AE17" s="99"/>
      <c r="AF17" s="99"/>
      <c r="AG17" s="99"/>
      <c r="AH17" s="99"/>
      <c r="AI17" s="4"/>
    </row>
    <row r="18" spans="1:35" ht="15" customHeight="1" x14ac:dyDescent="0.2">
      <c r="A18" s="4"/>
      <c r="B18" s="84"/>
      <c r="C18" s="84"/>
      <c r="D18" s="92"/>
      <c r="E18" s="92"/>
      <c r="F18" s="92"/>
      <c r="G18" s="92"/>
      <c r="H18" s="774"/>
      <c r="I18" s="774"/>
      <c r="J18" s="774"/>
      <c r="K18" s="774"/>
      <c r="L18" s="774"/>
      <c r="M18" s="774"/>
      <c r="N18" s="774"/>
      <c r="O18" s="774"/>
      <c r="P18" s="243"/>
      <c r="Q18" s="774"/>
      <c r="R18" s="774"/>
      <c r="S18" s="774"/>
      <c r="T18" s="774"/>
      <c r="U18" s="774"/>
      <c r="V18" s="774"/>
      <c r="W18" s="773"/>
      <c r="X18" s="773"/>
      <c r="Y18" s="773"/>
      <c r="Z18" s="773"/>
      <c r="AA18" s="773"/>
      <c r="AB18" s="773"/>
      <c r="AC18" s="99"/>
      <c r="AD18" s="99"/>
      <c r="AE18" s="99"/>
      <c r="AF18" s="99"/>
      <c r="AG18" s="99"/>
      <c r="AH18" s="99"/>
      <c r="AI18" s="4"/>
    </row>
    <row r="19" spans="1:35" ht="15" customHeight="1" x14ac:dyDescent="0.2">
      <c r="A19" s="4"/>
      <c r="B19" s="4"/>
      <c r="C19" s="4"/>
      <c r="D19" s="4"/>
      <c r="E19" s="4"/>
      <c r="F19" s="4"/>
      <c r="G19" s="4"/>
      <c r="H19" s="774"/>
      <c r="I19" s="774"/>
      <c r="J19" s="774"/>
      <c r="K19" s="774"/>
      <c r="L19" s="774"/>
      <c r="M19" s="774"/>
      <c r="N19" s="774"/>
      <c r="O19" s="774"/>
      <c r="P19" s="243"/>
      <c r="Q19" s="774"/>
      <c r="R19" s="774"/>
      <c r="S19" s="774"/>
      <c r="T19" s="774"/>
      <c r="U19" s="774"/>
      <c r="V19" s="774"/>
      <c r="W19" s="773"/>
      <c r="X19" s="773"/>
      <c r="Y19" s="773"/>
      <c r="Z19" s="773"/>
      <c r="AA19" s="773"/>
      <c r="AB19" s="773"/>
      <c r="AC19" s="99"/>
      <c r="AD19" s="99"/>
      <c r="AE19" s="99"/>
      <c r="AF19" s="99"/>
      <c r="AG19" s="99"/>
      <c r="AH19" s="99"/>
      <c r="AI19" s="4"/>
    </row>
    <row r="20" spans="1:35" ht="15" customHeight="1" x14ac:dyDescent="0.2">
      <c r="A20" s="4"/>
      <c r="B20" s="93"/>
      <c r="C20" s="94"/>
      <c r="D20" s="94"/>
      <c r="E20" s="94"/>
      <c r="F20" s="94"/>
      <c r="G20" s="94"/>
      <c r="H20" s="774"/>
      <c r="I20" s="774"/>
      <c r="J20" s="774"/>
      <c r="K20" s="774"/>
      <c r="L20" s="774"/>
      <c r="M20" s="774"/>
      <c r="N20" s="774"/>
      <c r="O20" s="774"/>
      <c r="P20" s="243"/>
      <c r="Q20" s="774"/>
      <c r="R20" s="774"/>
      <c r="S20" s="774"/>
      <c r="T20" s="774"/>
      <c r="U20" s="774"/>
      <c r="V20" s="774"/>
      <c r="W20" s="773"/>
      <c r="X20" s="773"/>
      <c r="Y20" s="773"/>
      <c r="Z20" s="773"/>
      <c r="AA20" s="773"/>
      <c r="AB20" s="773"/>
      <c r="AC20" s="87"/>
      <c r="AD20" s="87"/>
      <c r="AE20" s="87"/>
      <c r="AF20" s="87"/>
      <c r="AG20" s="87"/>
      <c r="AH20" s="87"/>
      <c r="AI20" s="4"/>
    </row>
    <row r="21" spans="1:35" ht="15" customHeight="1" x14ac:dyDescent="0.2">
      <c r="A21" s="4"/>
      <c r="B21" s="94"/>
      <c r="C21" s="94"/>
      <c r="D21" s="94"/>
      <c r="E21" s="94"/>
      <c r="F21" s="94"/>
      <c r="G21" s="94"/>
      <c r="H21" s="774"/>
      <c r="I21" s="774"/>
      <c r="J21" s="774"/>
      <c r="K21" s="774"/>
      <c r="L21" s="774"/>
      <c r="M21" s="774"/>
      <c r="N21" s="774"/>
      <c r="O21" s="774"/>
      <c r="P21" s="243"/>
      <c r="Q21" s="774"/>
      <c r="R21" s="774"/>
      <c r="S21" s="774"/>
      <c r="T21" s="774"/>
      <c r="U21" s="774"/>
      <c r="V21" s="774"/>
      <c r="W21" s="773"/>
      <c r="X21" s="773"/>
      <c r="Y21" s="773"/>
      <c r="Z21" s="773"/>
      <c r="AA21" s="773"/>
      <c r="AB21" s="773"/>
      <c r="AC21" s="87"/>
      <c r="AD21" s="87"/>
      <c r="AE21" s="87"/>
      <c r="AF21" s="87"/>
      <c r="AG21" s="87"/>
      <c r="AH21" s="87"/>
      <c r="AI21" s="4"/>
    </row>
    <row r="22" spans="1:35" ht="15" customHeight="1" x14ac:dyDescent="0.2">
      <c r="A22" s="4"/>
      <c r="B22" s="87"/>
      <c r="C22" s="87"/>
      <c r="D22" s="87"/>
      <c r="E22" s="87"/>
      <c r="F22" s="87"/>
      <c r="G22" s="87"/>
      <c r="H22" s="774"/>
      <c r="I22" s="774"/>
      <c r="J22" s="774"/>
      <c r="K22" s="774"/>
      <c r="L22" s="774"/>
      <c r="M22" s="774"/>
      <c r="N22" s="774"/>
      <c r="O22" s="774"/>
      <c r="P22" s="243"/>
      <c r="Q22" s="774"/>
      <c r="R22" s="774"/>
      <c r="S22" s="774"/>
      <c r="T22" s="774"/>
      <c r="U22" s="774"/>
      <c r="V22" s="774"/>
      <c r="W22" s="773"/>
      <c r="X22" s="773"/>
      <c r="Y22" s="773"/>
      <c r="Z22" s="773"/>
      <c r="AA22" s="773"/>
      <c r="AB22" s="773"/>
      <c r="AC22" s="4"/>
      <c r="AD22" s="4"/>
      <c r="AE22" s="4"/>
      <c r="AF22" s="4"/>
      <c r="AG22" s="4"/>
      <c r="AH22" s="87"/>
      <c r="AI22" s="4"/>
    </row>
    <row r="23" spans="1:35" ht="15" customHeight="1" x14ac:dyDescent="0.2">
      <c r="A23" s="4"/>
      <c r="B23" s="18"/>
      <c r="C23" s="33"/>
      <c r="D23" s="33"/>
      <c r="E23" s="33"/>
      <c r="F23" s="33"/>
      <c r="G23" s="33"/>
      <c r="H23" s="774"/>
      <c r="I23" s="774"/>
      <c r="J23" s="774"/>
      <c r="K23" s="774"/>
      <c r="L23" s="774"/>
      <c r="M23" s="774"/>
      <c r="N23" s="774"/>
      <c r="O23" s="774"/>
      <c r="P23" s="243"/>
      <c r="Q23" s="774"/>
      <c r="R23" s="774"/>
      <c r="S23" s="774"/>
      <c r="T23" s="774"/>
      <c r="U23" s="774"/>
      <c r="V23" s="774"/>
      <c r="W23" s="773"/>
      <c r="X23" s="773"/>
      <c r="Y23" s="773"/>
      <c r="Z23" s="773"/>
      <c r="AA23" s="773"/>
      <c r="AB23" s="773"/>
      <c r="AC23" s="4"/>
      <c r="AD23" s="4"/>
      <c r="AE23" s="4"/>
      <c r="AF23" s="4"/>
      <c r="AG23" s="4"/>
      <c r="AH23" s="87"/>
      <c r="AI23" s="4"/>
    </row>
    <row r="24" spans="1:35" ht="15" customHeight="1" x14ac:dyDescent="0.2">
      <c r="A24" s="4"/>
      <c r="B24" s="33"/>
      <c r="C24" s="33"/>
      <c r="D24" s="33"/>
      <c r="E24" s="33"/>
      <c r="F24" s="33"/>
      <c r="G24" s="33"/>
      <c r="H24" s="774"/>
      <c r="I24" s="774"/>
      <c r="J24" s="774"/>
      <c r="K24" s="774"/>
      <c r="L24" s="774"/>
      <c r="M24" s="774"/>
      <c r="N24" s="774"/>
      <c r="O24" s="774"/>
      <c r="P24" s="243"/>
      <c r="Q24" s="774"/>
      <c r="R24" s="774"/>
      <c r="S24" s="774"/>
      <c r="T24" s="774"/>
      <c r="U24" s="774"/>
      <c r="V24" s="774"/>
      <c r="W24" s="773"/>
      <c r="X24" s="773"/>
      <c r="Y24" s="773"/>
      <c r="Z24" s="773"/>
      <c r="AA24" s="773"/>
      <c r="AB24" s="773"/>
      <c r="AC24" s="87"/>
      <c r="AD24" s="87"/>
      <c r="AE24" s="87"/>
      <c r="AF24" s="87"/>
      <c r="AG24" s="87"/>
      <c r="AH24" s="87"/>
      <c r="AI24" s="4"/>
    </row>
    <row r="25" spans="1:35" ht="15" customHeight="1" x14ac:dyDescent="0.2">
      <c r="A25" s="4"/>
      <c r="B25" s="4"/>
      <c r="C25" s="4"/>
      <c r="D25" s="4"/>
      <c r="E25" s="4"/>
      <c r="F25" s="4"/>
      <c r="G25" s="4"/>
      <c r="H25" s="774"/>
      <c r="I25" s="774"/>
      <c r="J25" s="774"/>
      <c r="K25" s="774"/>
      <c r="L25" s="774"/>
      <c r="M25" s="774"/>
      <c r="N25" s="774"/>
      <c r="O25" s="774"/>
      <c r="P25" s="243"/>
      <c r="Q25" s="774"/>
      <c r="R25" s="774"/>
      <c r="S25" s="774"/>
      <c r="T25" s="774"/>
      <c r="U25" s="774"/>
      <c r="V25" s="774"/>
      <c r="W25" s="773"/>
      <c r="X25" s="773"/>
      <c r="Y25" s="773"/>
      <c r="Z25" s="773"/>
      <c r="AA25" s="773"/>
      <c r="AB25" s="773"/>
      <c r="AC25" s="87"/>
      <c r="AD25" s="87"/>
      <c r="AE25" s="87"/>
      <c r="AF25" s="87"/>
      <c r="AG25" s="87"/>
      <c r="AH25" s="87"/>
      <c r="AI25" s="4"/>
    </row>
    <row r="26" spans="1:35" ht="15" customHeight="1" x14ac:dyDescent="0.2">
      <c r="A26" s="4"/>
      <c r="B26" s="18"/>
      <c r="C26" s="18"/>
      <c r="D26" s="18"/>
      <c r="E26" s="18"/>
      <c r="F26" s="18"/>
      <c r="G26" s="18"/>
      <c r="H26" s="774"/>
      <c r="I26" s="774"/>
      <c r="J26" s="774"/>
      <c r="K26" s="774"/>
      <c r="L26" s="774"/>
      <c r="M26" s="774"/>
      <c r="N26" s="774"/>
      <c r="O26" s="774"/>
      <c r="P26" s="243"/>
      <c r="Q26" s="774"/>
      <c r="R26" s="774"/>
      <c r="S26" s="774"/>
      <c r="T26" s="774"/>
      <c r="U26" s="774"/>
      <c r="V26" s="774"/>
      <c r="W26" s="773"/>
      <c r="X26" s="773"/>
      <c r="Y26" s="773"/>
      <c r="Z26" s="773"/>
      <c r="AA26" s="773"/>
      <c r="AB26" s="773"/>
      <c r="AC26" s="18"/>
      <c r="AD26" s="18"/>
      <c r="AE26" s="18"/>
      <c r="AF26" s="18"/>
      <c r="AG26" s="18"/>
      <c r="AH26" s="87"/>
      <c r="AI26" s="4"/>
    </row>
    <row r="27" spans="1:35" ht="15" customHeight="1" x14ac:dyDescent="0.2">
      <c r="A27" s="4"/>
      <c r="B27" s="95"/>
      <c r="C27" s="95"/>
      <c r="D27" s="95"/>
      <c r="E27" s="95"/>
      <c r="F27" s="95"/>
      <c r="G27" s="95"/>
      <c r="H27" s="774"/>
      <c r="I27" s="774"/>
      <c r="J27" s="774"/>
      <c r="K27" s="774"/>
      <c r="L27" s="774"/>
      <c r="M27" s="774"/>
      <c r="N27" s="774"/>
      <c r="O27" s="774"/>
      <c r="P27" s="243"/>
      <c r="Q27" s="774"/>
      <c r="R27" s="774"/>
      <c r="S27" s="774"/>
      <c r="T27" s="774"/>
      <c r="U27" s="774"/>
      <c r="V27" s="774"/>
      <c r="W27" s="773"/>
      <c r="X27" s="773"/>
      <c r="Y27" s="773"/>
      <c r="Z27" s="773"/>
      <c r="AA27" s="773"/>
      <c r="AB27" s="773"/>
      <c r="AC27" s="96"/>
      <c r="AD27" s="96"/>
      <c r="AE27" s="96"/>
      <c r="AF27" s="96"/>
      <c r="AG27" s="87"/>
      <c r="AH27" s="87"/>
      <c r="AI27" s="4"/>
    </row>
    <row r="28" spans="1:35" x14ac:dyDescent="0.2">
      <c r="A28" s="4"/>
      <c r="B28" s="3"/>
      <c r="C28" s="3"/>
      <c r="D28" s="3"/>
      <c r="E28" s="3"/>
      <c r="F28" s="3"/>
      <c r="G28" s="87"/>
      <c r="H28" s="97"/>
      <c r="I28" s="97"/>
      <c r="J28" s="97"/>
      <c r="K28" s="97"/>
      <c r="L28" s="87"/>
      <c r="M28" s="4"/>
      <c r="N28" s="4"/>
      <c r="O28" s="4"/>
      <c r="P28" s="4"/>
      <c r="Q28" s="4"/>
      <c r="R28" s="4"/>
      <c r="S28" s="4"/>
      <c r="T28" s="4"/>
      <c r="U28" s="4"/>
      <c r="V28" s="4"/>
      <c r="W28" s="4"/>
      <c r="X28" s="4"/>
      <c r="Y28" s="4"/>
      <c r="Z28" s="4"/>
      <c r="AA28" s="4"/>
      <c r="AB28" s="4"/>
      <c r="AC28" s="4"/>
      <c r="AD28" s="4"/>
      <c r="AE28" s="4"/>
      <c r="AF28" s="4"/>
      <c r="AG28" s="4"/>
      <c r="AH28" s="87"/>
      <c r="AI28" s="4"/>
    </row>
    <row r="29" spans="1:35" x14ac:dyDescent="0.2">
      <c r="A29" s="4"/>
      <c r="B29" s="3"/>
      <c r="C29" s="3"/>
      <c r="D29" s="3"/>
      <c r="E29" s="3"/>
      <c r="F29" s="3"/>
      <c r="G29" s="87"/>
      <c r="H29" s="87"/>
      <c r="I29" s="87"/>
      <c r="J29" s="87"/>
      <c r="K29" s="87"/>
      <c r="L29" s="87"/>
      <c r="M29" s="87"/>
      <c r="N29" s="87"/>
      <c r="O29" s="87"/>
      <c r="P29" s="87"/>
      <c r="Q29" s="87"/>
      <c r="R29" s="87"/>
      <c r="S29" s="87"/>
      <c r="T29" s="87"/>
      <c r="U29" s="87"/>
      <c r="V29" s="87"/>
      <c r="W29" s="4"/>
      <c r="X29" s="4"/>
      <c r="Y29" s="4"/>
      <c r="Z29" s="4"/>
      <c r="AA29" s="4"/>
      <c r="AB29" s="4"/>
      <c r="AC29" s="4"/>
      <c r="AD29" s="4"/>
      <c r="AE29" s="4"/>
      <c r="AF29" s="4"/>
      <c r="AG29" s="87"/>
      <c r="AH29" s="87"/>
      <c r="AI29" s="4"/>
    </row>
    <row r="30" spans="1:35" x14ac:dyDescent="0.2">
      <c r="A30" s="4"/>
      <c r="B30" s="3"/>
      <c r="C30" s="3"/>
      <c r="D30" s="3"/>
      <c r="E30" s="3"/>
      <c r="F30" s="3"/>
      <c r="G30" s="87"/>
      <c r="H30" s="87"/>
      <c r="I30" s="87"/>
      <c r="J30" s="87"/>
      <c r="K30" s="87"/>
      <c r="L30" s="87"/>
      <c r="M30" s="87"/>
      <c r="N30" s="87"/>
      <c r="O30" s="87"/>
      <c r="P30" s="87"/>
      <c r="Q30" s="87"/>
      <c r="R30" s="87"/>
      <c r="S30" s="87"/>
      <c r="T30" s="87"/>
      <c r="U30" s="87"/>
      <c r="V30" s="87"/>
      <c r="W30" s="4"/>
      <c r="X30" s="4"/>
      <c r="Y30" s="4"/>
      <c r="Z30" s="4"/>
      <c r="AA30" s="4"/>
      <c r="AB30" s="4"/>
      <c r="AC30" s="4"/>
      <c r="AD30" s="4"/>
      <c r="AE30" s="4"/>
      <c r="AF30" s="4"/>
      <c r="AG30" s="87"/>
      <c r="AH30" s="87"/>
      <c r="AI30" s="4"/>
    </row>
    <row r="31" spans="1:35" x14ac:dyDescent="0.2">
      <c r="A31" s="4"/>
      <c r="B31" s="98"/>
      <c r="C31" s="98"/>
      <c r="D31" s="98"/>
      <c r="E31" s="98"/>
      <c r="F31" s="98"/>
      <c r="G31" s="98"/>
      <c r="H31" s="98"/>
      <c r="I31" s="98"/>
      <c r="J31" s="98"/>
      <c r="K31" s="98"/>
      <c r="L31" s="87"/>
      <c r="M31" s="87"/>
      <c r="N31" s="87"/>
      <c r="O31" s="87"/>
      <c r="P31" s="87"/>
      <c r="Q31" s="87"/>
      <c r="R31" s="87"/>
      <c r="S31" s="87"/>
      <c r="T31" s="87"/>
      <c r="U31" s="87"/>
      <c r="V31" s="87"/>
      <c r="W31" s="4"/>
      <c r="X31" s="4"/>
      <c r="Y31" s="4"/>
      <c r="Z31" s="4"/>
      <c r="AA31" s="4"/>
      <c r="AB31" s="4"/>
      <c r="AC31" s="4"/>
      <c r="AD31" s="4"/>
      <c r="AE31" s="4"/>
      <c r="AF31" s="4"/>
      <c r="AG31" s="87"/>
      <c r="AH31" s="87"/>
      <c r="AI31" s="4"/>
    </row>
    <row r="32" spans="1:35" x14ac:dyDescent="0.2">
      <c r="A32" s="4"/>
      <c r="B32" s="98"/>
      <c r="C32" s="98"/>
      <c r="D32" s="98"/>
      <c r="E32" s="98"/>
      <c r="F32" s="98"/>
      <c r="G32" s="98"/>
      <c r="H32" s="98"/>
      <c r="I32" s="98"/>
      <c r="J32" s="98"/>
      <c r="K32" s="98"/>
      <c r="L32" s="87"/>
      <c r="M32" s="87"/>
      <c r="N32" s="87"/>
      <c r="O32" s="87"/>
      <c r="P32" s="87"/>
      <c r="Q32" s="87"/>
      <c r="R32" s="87"/>
      <c r="S32" s="87"/>
      <c r="T32" s="87"/>
      <c r="U32" s="87"/>
      <c r="V32" s="87"/>
      <c r="W32" s="4"/>
      <c r="X32" s="4"/>
      <c r="Y32" s="4"/>
      <c r="Z32" s="4"/>
      <c r="AA32" s="4"/>
      <c r="AB32" s="4"/>
      <c r="AC32" s="4"/>
      <c r="AD32" s="4"/>
      <c r="AE32" s="4"/>
      <c r="AF32" s="4"/>
      <c r="AG32" s="87"/>
      <c r="AH32" s="87"/>
      <c r="AI32" s="4"/>
    </row>
    <row r="33" spans="1:35" ht="12.75" customHeight="1" x14ac:dyDescent="0.2">
      <c r="A33" s="4"/>
      <c r="B33" s="374" t="s">
        <v>109</v>
      </c>
      <c r="C33" s="375"/>
      <c r="D33" s="635"/>
      <c r="E33" s="636"/>
      <c r="F33" s="637"/>
      <c r="G33" s="637"/>
      <c r="H33" s="637"/>
      <c r="I33" s="637"/>
      <c r="J33" s="637"/>
      <c r="K33" s="637"/>
      <c r="L33" s="637"/>
      <c r="M33" s="637"/>
      <c r="N33" s="637"/>
      <c r="O33" s="637"/>
      <c r="P33" s="637"/>
      <c r="Q33" s="637"/>
      <c r="R33" s="637"/>
      <c r="S33" s="637"/>
      <c r="T33" s="637"/>
      <c r="U33" s="637"/>
      <c r="V33" s="637"/>
      <c r="W33" s="637"/>
      <c r="X33" s="637"/>
      <c r="Y33" s="637"/>
      <c r="Z33" s="637"/>
      <c r="AA33" s="637"/>
      <c r="AB33" s="637"/>
      <c r="AC33" s="637"/>
      <c r="AD33" s="637"/>
      <c r="AE33" s="637"/>
      <c r="AF33" s="637"/>
      <c r="AG33" s="637"/>
      <c r="AH33" s="638"/>
      <c r="AI33" s="4"/>
    </row>
    <row r="34" spans="1:35" x14ac:dyDescent="0.2">
      <c r="A34" s="7"/>
      <c r="B34" s="22"/>
      <c r="C34" s="23"/>
      <c r="D34" s="23"/>
      <c r="E34" s="639"/>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1"/>
      <c r="AI34" s="4"/>
    </row>
    <row r="35" spans="1:35" x14ac:dyDescent="0.2">
      <c r="A35" s="2"/>
      <c r="B35" s="608"/>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selectLockedCells="1"/>
  <mergeCells count="151">
    <mergeCell ref="H22:I22"/>
    <mergeCell ref="J22:K22"/>
    <mergeCell ref="H26:I26"/>
    <mergeCell ref="J26:K26"/>
    <mergeCell ref="L26:M26"/>
    <mergeCell ref="N26:O26"/>
    <mergeCell ref="Q26:R26"/>
    <mergeCell ref="S26:T26"/>
    <mergeCell ref="U26:V26"/>
    <mergeCell ref="J25:K25"/>
    <mergeCell ref="L25:M25"/>
    <mergeCell ref="N25:O25"/>
    <mergeCell ref="Q25:R25"/>
    <mergeCell ref="S25:T25"/>
    <mergeCell ref="U25:V25"/>
    <mergeCell ref="H25:I25"/>
    <mergeCell ref="H24:I24"/>
    <mergeCell ref="J24:K24"/>
    <mergeCell ref="AD36:AH36"/>
    <mergeCell ref="A36:C36"/>
    <mergeCell ref="D36:G36"/>
    <mergeCell ref="M36:P36"/>
    <mergeCell ref="AB36:AC36"/>
    <mergeCell ref="H36:L36"/>
    <mergeCell ref="Q36:S36"/>
    <mergeCell ref="U23:V23"/>
    <mergeCell ref="W23:AB23"/>
    <mergeCell ref="H23:I23"/>
    <mergeCell ref="J23:K23"/>
    <mergeCell ref="L23:M23"/>
    <mergeCell ref="N23:O23"/>
    <mergeCell ref="Q23:R23"/>
    <mergeCell ref="S23:T23"/>
    <mergeCell ref="B33:D33"/>
    <mergeCell ref="E33:AH34"/>
    <mergeCell ref="W26:AB26"/>
    <mergeCell ref="U27:V27"/>
    <mergeCell ref="W27:AB27"/>
    <mergeCell ref="H27:I27"/>
    <mergeCell ref="J27:K27"/>
    <mergeCell ref="L27:M27"/>
    <mergeCell ref="N27:O27"/>
    <mergeCell ref="W12:AB12"/>
    <mergeCell ref="U17:V17"/>
    <mergeCell ref="B35:AH35"/>
    <mergeCell ref="H7:I11"/>
    <mergeCell ref="J7:K11"/>
    <mergeCell ref="H16:I16"/>
    <mergeCell ref="J16:K16"/>
    <mergeCell ref="H12:I12"/>
    <mergeCell ref="J12:K12"/>
    <mergeCell ref="W15:AB15"/>
    <mergeCell ref="W16:AB16"/>
    <mergeCell ref="S19:T19"/>
    <mergeCell ref="W7:AB11"/>
    <mergeCell ref="P7:P11"/>
    <mergeCell ref="L7:M11"/>
    <mergeCell ref="N7:O11"/>
    <mergeCell ref="Q7:V7"/>
    <mergeCell ref="Q8:R11"/>
    <mergeCell ref="S8:T11"/>
    <mergeCell ref="U8:V11"/>
    <mergeCell ref="L16:M16"/>
    <mergeCell ref="N16:O16"/>
    <mergeCell ref="Q17:R17"/>
    <mergeCell ref="U14:V14"/>
    <mergeCell ref="H15:I15"/>
    <mergeCell ref="J15:K15"/>
    <mergeCell ref="L15:M15"/>
    <mergeCell ref="N15:O15"/>
    <mergeCell ref="U18:V18"/>
    <mergeCell ref="U19:V19"/>
    <mergeCell ref="S18:T18"/>
    <mergeCell ref="S17:T17"/>
    <mergeCell ref="W19:AB19"/>
    <mergeCell ref="L17:M17"/>
    <mergeCell ref="U16:V16"/>
    <mergeCell ref="U15:V15"/>
    <mergeCell ref="Q16:R16"/>
    <mergeCell ref="S16:T16"/>
    <mergeCell ref="Q15:R15"/>
    <mergeCell ref="S15:T15"/>
    <mergeCell ref="Q18:R18"/>
    <mergeCell ref="H19:I19"/>
    <mergeCell ref="J19:K19"/>
    <mergeCell ref="L19:M19"/>
    <mergeCell ref="Q19:R19"/>
    <mergeCell ref="W13:AB13"/>
    <mergeCell ref="H14:I14"/>
    <mergeCell ref="J14:K14"/>
    <mergeCell ref="L14:M14"/>
    <mergeCell ref="N14:O14"/>
    <mergeCell ref="W14:AB14"/>
    <mergeCell ref="H13:I13"/>
    <mergeCell ref="J13:K13"/>
    <mergeCell ref="L13:M13"/>
    <mergeCell ref="N13:O13"/>
    <mergeCell ref="Q12:R12"/>
    <mergeCell ref="S12:T12"/>
    <mergeCell ref="Q13:R13"/>
    <mergeCell ref="S13:T13"/>
    <mergeCell ref="U13:V13"/>
    <mergeCell ref="Q14:R14"/>
    <mergeCell ref="S14:T14"/>
    <mergeCell ref="L12:M12"/>
    <mergeCell ref="N12:O12"/>
    <mergeCell ref="U12:V12"/>
    <mergeCell ref="H21:I21"/>
    <mergeCell ref="J21:K21"/>
    <mergeCell ref="L21:M21"/>
    <mergeCell ref="N21:O21"/>
    <mergeCell ref="Q21:R21"/>
    <mergeCell ref="S21:T21"/>
    <mergeCell ref="N17:O17"/>
    <mergeCell ref="W17:AB17"/>
    <mergeCell ref="N19:O19"/>
    <mergeCell ref="H18:I18"/>
    <mergeCell ref="J18:K18"/>
    <mergeCell ref="L18:M18"/>
    <mergeCell ref="N18:O18"/>
    <mergeCell ref="W18:AB18"/>
    <mergeCell ref="H17:I17"/>
    <mergeCell ref="J17:K17"/>
    <mergeCell ref="H20:I20"/>
    <mergeCell ref="J20:K20"/>
    <mergeCell ref="U21:V21"/>
    <mergeCell ref="W21:AB21"/>
    <mergeCell ref="L20:M20"/>
    <mergeCell ref="N20:O20"/>
    <mergeCell ref="Q20:R20"/>
    <mergeCell ref="S20:T20"/>
    <mergeCell ref="Z36:AA36"/>
    <mergeCell ref="U20:V20"/>
    <mergeCell ref="W20:AB20"/>
    <mergeCell ref="T36:U36"/>
    <mergeCell ref="V36:Y36"/>
    <mergeCell ref="L22:M22"/>
    <mergeCell ref="N22:O22"/>
    <mergeCell ref="Q22:R22"/>
    <mergeCell ref="S22:T22"/>
    <mergeCell ref="U22:V22"/>
    <mergeCell ref="W22:AB22"/>
    <mergeCell ref="Q27:R27"/>
    <mergeCell ref="S27:T27"/>
    <mergeCell ref="U24:V24"/>
    <mergeCell ref="W24:AB24"/>
    <mergeCell ref="L24:M24"/>
    <mergeCell ref="N24:O24"/>
    <mergeCell ref="Q24:R24"/>
    <mergeCell ref="S24:T24"/>
    <mergeCell ref="W25:AB25"/>
  </mergeCells>
  <phoneticPr fontId="5" type="noConversion"/>
  <conditionalFormatting sqref="D36:G36 M36:P36">
    <cfRule type="cellIs" dxfId="89" priority="3" stopIfTrue="1" operator="equal">
      <formula>0</formula>
    </cfRule>
  </conditionalFormatting>
  <conditionalFormatting sqref="P12:P27">
    <cfRule type="containsText" dxfId="88" priority="1" operator="containsText" text="N">
      <formula>NOT(ISERROR(SEARCH("N",P12)))</formula>
    </cfRule>
    <cfRule type="containsBlanks" dxfId="87" priority="2">
      <formula>LEN(TRIM(P12))=0</formula>
    </cfRule>
  </conditionalFormatting>
  <dataValidations disablePrompts="1" count="1">
    <dataValidation type="list" allowBlank="1" showInputMessage="1" showErrorMessage="1" sqref="P12:P27" xr:uid="{68EC5408-F697-4140-A85D-522A6A0FE1AE}">
      <formula1>$AL$1:$AL$2</formula1>
    </dataValidation>
  </dataValidations>
  <hyperlinks>
    <hyperlink ref="AI36" location="'Form II(a)'!AC33" display="i" xr:uid="{00000000-0004-0000-3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&amp;LHurry Calls&amp;CPage &amp;P of &amp;N&amp;RForm XXII</oddFooter>
  </headerFooter>
  <legacyDrawing r:id="rId2"/>
  <legacyDrawingHF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2">
    <tabColor indexed="44"/>
  </sheetPr>
  <dimension ref="A1:AL47"/>
  <sheetViews>
    <sheetView view="pageBreakPreview" zoomScaleNormal="100" zoomScaleSheetLayoutView="100" workbookViewId="0">
      <selection activeCell="G5" sqref="G5"/>
    </sheetView>
  </sheetViews>
  <sheetFormatPr defaultRowHeight="12.75" x14ac:dyDescent="0.2"/>
  <cols>
    <col min="1" max="6" width="3.5703125" customWidth="1"/>
    <col min="7" max="22" width="6.42578125" customWidth="1"/>
    <col min="23"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560</v>
      </c>
    </row>
    <row r="2" spans="1:38" ht="15.75" x14ac:dyDescent="0.25">
      <c r="A2" s="5" t="s">
        <v>758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2.75" customHeight="1" thickBot="1" x14ac:dyDescent="0.25">
      <c r="A4" s="8"/>
      <c r="B4" s="1038" t="s">
        <v>425</v>
      </c>
      <c r="C4" s="1039"/>
      <c r="D4" s="1039"/>
      <c r="E4" s="1039"/>
      <c r="F4" s="1039"/>
      <c r="G4" s="1039"/>
      <c r="H4" s="1039"/>
      <c r="I4" s="1039"/>
      <c r="J4" s="1039"/>
      <c r="K4" s="1039"/>
      <c r="L4" s="1039"/>
      <c r="M4" s="1039"/>
      <c r="N4" s="1039"/>
      <c r="O4" s="1039"/>
      <c r="P4" s="1039"/>
      <c r="Q4" s="1039"/>
      <c r="R4" s="1039"/>
      <c r="S4" s="1039"/>
      <c r="T4" s="1039"/>
      <c r="U4" s="1039"/>
      <c r="V4" s="1040"/>
      <c r="W4" s="4"/>
      <c r="X4" s="788" t="s">
        <v>163</v>
      </c>
      <c r="Y4" s="1050"/>
      <c r="Z4" s="1050"/>
      <c r="AA4" s="1050"/>
      <c r="AB4" s="1050"/>
      <c r="AC4" s="1050"/>
      <c r="AD4" s="1050"/>
      <c r="AE4" s="1050"/>
      <c r="AF4" s="1050"/>
      <c r="AG4" s="1051"/>
      <c r="AH4" s="15"/>
      <c r="AI4" s="4"/>
    </row>
    <row r="5" spans="1:38" ht="12.75" customHeight="1" x14ac:dyDescent="0.2">
      <c r="A5" s="8"/>
      <c r="B5" s="1037" t="s">
        <v>638</v>
      </c>
      <c r="C5" s="1037"/>
      <c r="D5" s="1037"/>
      <c r="E5" s="1037"/>
      <c r="F5" s="1037"/>
      <c r="G5" s="311"/>
      <c r="H5" s="312"/>
      <c r="I5" s="312"/>
      <c r="J5" s="312"/>
      <c r="K5" s="312"/>
      <c r="L5" s="312"/>
      <c r="M5" s="312"/>
      <c r="N5" s="312"/>
      <c r="O5" s="312"/>
      <c r="P5" s="312"/>
      <c r="Q5" s="312"/>
      <c r="R5" s="312"/>
      <c r="S5" s="312"/>
      <c r="T5" s="312"/>
      <c r="U5" s="312"/>
      <c r="V5" s="313"/>
      <c r="W5" s="4"/>
      <c r="X5" s="1005"/>
      <c r="Y5" s="1006"/>
      <c r="Z5" s="1006"/>
      <c r="AA5" s="1006"/>
      <c r="AB5" s="1006"/>
      <c r="AC5" s="1006"/>
      <c r="AD5" s="1006"/>
      <c r="AE5" s="1006"/>
      <c r="AF5" s="1006"/>
      <c r="AG5" s="1007"/>
      <c r="AH5" s="15"/>
      <c r="AI5" s="4"/>
    </row>
    <row r="6" spans="1:38" x14ac:dyDescent="0.2">
      <c r="A6" s="4"/>
      <c r="B6" s="842" t="s">
        <v>164</v>
      </c>
      <c r="C6" s="842"/>
      <c r="D6" s="842"/>
      <c r="E6" s="842"/>
      <c r="F6" s="842"/>
      <c r="G6" s="31">
        <v>1</v>
      </c>
      <c r="H6" s="31">
        <v>2</v>
      </c>
      <c r="I6" s="31">
        <v>3</v>
      </c>
      <c r="J6" s="31">
        <v>4</v>
      </c>
      <c r="K6" s="31">
        <v>5</v>
      </c>
      <c r="L6" s="31">
        <v>6</v>
      </c>
      <c r="M6" s="31">
        <v>7</v>
      </c>
      <c r="N6" s="31">
        <v>8</v>
      </c>
      <c r="O6" s="31">
        <v>9</v>
      </c>
      <c r="P6" s="31">
        <v>10</v>
      </c>
      <c r="Q6" s="31">
        <v>11</v>
      </c>
      <c r="R6" s="31">
        <v>12</v>
      </c>
      <c r="S6" s="31">
        <v>13</v>
      </c>
      <c r="T6" s="31">
        <v>14</v>
      </c>
      <c r="U6" s="31">
        <v>15</v>
      </c>
      <c r="V6" s="31">
        <v>16</v>
      </c>
      <c r="W6" s="4"/>
      <c r="X6" s="1008"/>
      <c r="Y6" s="1009"/>
      <c r="Z6" s="1009"/>
      <c r="AA6" s="1009"/>
      <c r="AB6" s="1009"/>
      <c r="AC6" s="1009"/>
      <c r="AD6" s="1009"/>
      <c r="AE6" s="1009"/>
      <c r="AF6" s="1009"/>
      <c r="AG6" s="1010"/>
      <c r="AH6" s="15"/>
      <c r="AI6" s="4"/>
    </row>
    <row r="7" spans="1:38" ht="12.75" customHeight="1" x14ac:dyDescent="0.2">
      <c r="A7" s="4"/>
      <c r="B7" s="842" t="s">
        <v>165</v>
      </c>
      <c r="C7" s="842"/>
      <c r="D7" s="842"/>
      <c r="E7" s="842"/>
      <c r="F7" s="842"/>
      <c r="G7" s="314"/>
      <c r="H7" s="314"/>
      <c r="I7" s="314"/>
      <c r="J7" s="314"/>
      <c r="K7" s="314"/>
      <c r="L7" s="314"/>
      <c r="M7" s="314"/>
      <c r="N7" s="315"/>
      <c r="O7" s="315"/>
      <c r="P7" s="315"/>
      <c r="Q7" s="315"/>
      <c r="R7" s="315"/>
      <c r="S7" s="315"/>
      <c r="T7" s="315"/>
      <c r="U7" s="315"/>
      <c r="V7" s="315"/>
      <c r="W7" s="25"/>
      <c r="X7" s="1011"/>
      <c r="Y7" s="1012"/>
      <c r="Z7" s="1012"/>
      <c r="AA7" s="1012"/>
      <c r="AB7" s="1012"/>
      <c r="AC7" s="1012"/>
      <c r="AD7" s="1012"/>
      <c r="AE7" s="1012"/>
      <c r="AF7" s="1012"/>
      <c r="AG7" s="1013"/>
      <c r="AH7" s="25"/>
      <c r="AI7" s="4"/>
    </row>
    <row r="8" spans="1:38" ht="12.75" customHeight="1" thickBot="1" x14ac:dyDescent="0.25">
      <c r="A8" s="4"/>
      <c r="B8" s="1047" t="s">
        <v>362</v>
      </c>
      <c r="C8" s="1048"/>
      <c r="D8" s="1048"/>
      <c r="E8" s="1048"/>
      <c r="F8" s="1049"/>
      <c r="G8" s="316"/>
      <c r="H8" s="316"/>
      <c r="I8" s="316"/>
      <c r="J8" s="316"/>
      <c r="K8" s="316"/>
      <c r="L8" s="316"/>
      <c r="M8" s="316"/>
      <c r="N8" s="316"/>
      <c r="O8" s="316"/>
      <c r="P8" s="316"/>
      <c r="Q8" s="316"/>
      <c r="R8" s="316"/>
      <c r="S8" s="316"/>
      <c r="T8" s="316"/>
      <c r="U8" s="316"/>
      <c r="V8" s="316"/>
      <c r="W8" s="4"/>
      <c r="X8" s="4"/>
      <c r="Y8" s="4"/>
      <c r="Z8" s="4"/>
      <c r="AA8" s="4"/>
      <c r="AB8" s="4"/>
      <c r="AC8" s="4"/>
      <c r="AD8" s="4"/>
      <c r="AE8" s="4"/>
      <c r="AF8" s="4"/>
      <c r="AG8" s="4"/>
      <c r="AH8" s="4"/>
      <c r="AI8" s="4"/>
    </row>
    <row r="9" spans="1:38" ht="12.75" customHeight="1" x14ac:dyDescent="0.2">
      <c r="A9" s="8"/>
      <c r="B9" s="1037" t="s">
        <v>638</v>
      </c>
      <c r="C9" s="1037"/>
      <c r="D9" s="1037"/>
      <c r="E9" s="1037"/>
      <c r="F9" s="1037"/>
      <c r="G9" s="312"/>
      <c r="H9" s="312"/>
      <c r="I9" s="312"/>
      <c r="J9" s="312"/>
      <c r="K9" s="312"/>
      <c r="L9" s="312"/>
      <c r="M9" s="312"/>
      <c r="N9" s="312"/>
      <c r="O9" s="312"/>
      <c r="P9" s="312"/>
      <c r="Q9" s="312"/>
      <c r="R9" s="312"/>
      <c r="S9" s="312"/>
      <c r="T9" s="312"/>
      <c r="U9" s="312"/>
      <c r="V9" s="312"/>
      <c r="W9" s="4"/>
      <c r="X9" s="650" t="s">
        <v>523</v>
      </c>
      <c r="Y9" s="1014"/>
      <c r="Z9" s="1014"/>
      <c r="AA9" s="1014"/>
      <c r="AB9" s="1014"/>
      <c r="AC9" s="1014"/>
      <c r="AD9" s="1014"/>
      <c r="AE9" s="1014"/>
      <c r="AF9" s="1014"/>
      <c r="AG9" s="1015"/>
      <c r="AH9" s="15"/>
      <c r="AI9" s="4"/>
    </row>
    <row r="10" spans="1:38" ht="12.75" customHeight="1" x14ac:dyDescent="0.2">
      <c r="A10" s="4"/>
      <c r="B10" s="997" t="s">
        <v>164</v>
      </c>
      <c r="C10" s="997"/>
      <c r="D10" s="997"/>
      <c r="E10" s="997"/>
      <c r="F10" s="997"/>
      <c r="G10" s="153">
        <v>17</v>
      </c>
      <c r="H10" s="153">
        <v>18</v>
      </c>
      <c r="I10" s="153">
        <v>19</v>
      </c>
      <c r="J10" s="153">
        <v>20</v>
      </c>
      <c r="K10" s="153">
        <v>21</v>
      </c>
      <c r="L10" s="153">
        <v>22</v>
      </c>
      <c r="M10" s="153">
        <v>23</v>
      </c>
      <c r="N10" s="153">
        <v>24</v>
      </c>
      <c r="O10" s="153">
        <v>25</v>
      </c>
      <c r="P10" s="153">
        <v>26</v>
      </c>
      <c r="Q10" s="153">
        <v>27</v>
      </c>
      <c r="R10" s="153">
        <v>28</v>
      </c>
      <c r="S10" s="153">
        <v>29</v>
      </c>
      <c r="T10" s="153">
        <v>30</v>
      </c>
      <c r="U10" s="153">
        <v>31</v>
      </c>
      <c r="V10" s="153">
        <v>32</v>
      </c>
      <c r="W10" s="4"/>
      <c r="X10" s="1016"/>
      <c r="Y10" s="1017"/>
      <c r="Z10" s="1017"/>
      <c r="AA10" s="1017"/>
      <c r="AB10" s="1017"/>
      <c r="AC10" s="1017"/>
      <c r="AD10" s="1017"/>
      <c r="AE10" s="1017"/>
      <c r="AF10" s="1017"/>
      <c r="AG10" s="1018"/>
      <c r="AH10" s="4"/>
      <c r="AI10" s="4"/>
    </row>
    <row r="11" spans="1:38" ht="13.5" customHeight="1" x14ac:dyDescent="0.2">
      <c r="A11" s="4"/>
      <c r="B11" s="842" t="s">
        <v>165</v>
      </c>
      <c r="C11" s="842"/>
      <c r="D11" s="842"/>
      <c r="E11" s="842"/>
      <c r="F11" s="842"/>
      <c r="G11" s="314"/>
      <c r="H11" s="314"/>
      <c r="I11" s="314"/>
      <c r="J11" s="314"/>
      <c r="K11" s="314"/>
      <c r="L11" s="314"/>
      <c r="M11" s="314"/>
      <c r="N11" s="315"/>
      <c r="O11" s="315"/>
      <c r="P11" s="315"/>
      <c r="Q11" s="315"/>
      <c r="R11" s="315"/>
      <c r="S11" s="315"/>
      <c r="T11" s="315"/>
      <c r="U11" s="315"/>
      <c r="V11" s="315"/>
      <c r="W11" s="4"/>
      <c r="X11" s="795" t="s">
        <v>763</v>
      </c>
      <c r="Y11" s="919"/>
      <c r="Z11" s="919"/>
      <c r="AA11" s="919"/>
      <c r="AB11" s="919"/>
      <c r="AC11" s="919"/>
      <c r="AD11" s="919"/>
      <c r="AE11" s="919"/>
      <c r="AF11" s="920"/>
      <c r="AG11" s="217"/>
      <c r="AH11" s="25"/>
      <c r="AI11" s="4"/>
    </row>
    <row r="12" spans="1:38" ht="13.5" thickBot="1" x14ac:dyDescent="0.25">
      <c r="A12" s="4"/>
      <c r="B12" s="1047" t="s">
        <v>362</v>
      </c>
      <c r="C12" s="1048"/>
      <c r="D12" s="1048"/>
      <c r="E12" s="1048"/>
      <c r="F12" s="1049"/>
      <c r="G12" s="316"/>
      <c r="H12" s="316"/>
      <c r="I12" s="316"/>
      <c r="J12" s="316"/>
      <c r="K12" s="316"/>
      <c r="L12" s="316"/>
      <c r="M12" s="316"/>
      <c r="N12" s="316"/>
      <c r="O12" s="316"/>
      <c r="P12" s="316"/>
      <c r="Q12" s="316"/>
      <c r="R12" s="316"/>
      <c r="S12" s="316"/>
      <c r="T12" s="316"/>
      <c r="U12" s="316"/>
      <c r="V12" s="316"/>
      <c r="W12" s="25"/>
      <c r="X12" s="4"/>
      <c r="Y12" s="4"/>
      <c r="Z12" s="4"/>
      <c r="AA12" s="4"/>
      <c r="AB12" s="4"/>
      <c r="AC12" s="4"/>
      <c r="AD12" s="4"/>
      <c r="AE12" s="4"/>
      <c r="AF12" s="4"/>
      <c r="AG12" s="4"/>
      <c r="AH12" s="4"/>
      <c r="AI12" s="4"/>
    </row>
    <row r="13" spans="1:38" ht="12.75" customHeight="1" x14ac:dyDescent="0.2">
      <c r="A13" s="8"/>
      <c r="B13" s="996" t="s">
        <v>638</v>
      </c>
      <c r="C13" s="996"/>
      <c r="D13" s="996"/>
      <c r="E13" s="996"/>
      <c r="F13" s="996"/>
      <c r="G13" s="317"/>
      <c r="H13" s="317"/>
      <c r="I13" s="317"/>
      <c r="J13" s="317"/>
      <c r="K13" s="317"/>
      <c r="L13" s="317"/>
      <c r="M13" s="317"/>
      <c r="N13" s="317"/>
      <c r="O13" s="317"/>
      <c r="P13" s="317"/>
      <c r="Q13" s="317"/>
      <c r="R13" s="317"/>
      <c r="S13" s="317"/>
      <c r="T13" s="317"/>
      <c r="U13" s="317"/>
      <c r="V13" s="317"/>
      <c r="W13" s="4"/>
      <c r="X13" s="650" t="s">
        <v>525</v>
      </c>
      <c r="Y13" s="1014"/>
      <c r="Z13" s="1014"/>
      <c r="AA13" s="1014"/>
      <c r="AB13" s="1014"/>
      <c r="AC13" s="1014"/>
      <c r="AD13" s="1014"/>
      <c r="AE13" s="1014"/>
      <c r="AF13" s="1014"/>
      <c r="AG13" s="1015"/>
      <c r="AH13" s="15"/>
      <c r="AI13" s="4"/>
    </row>
    <row r="14" spans="1:38" ht="12.75" customHeight="1" x14ac:dyDescent="0.2">
      <c r="A14" s="4"/>
      <c r="B14" s="842" t="s">
        <v>164</v>
      </c>
      <c r="C14" s="842"/>
      <c r="D14" s="842"/>
      <c r="E14" s="842"/>
      <c r="F14" s="842"/>
      <c r="G14" s="31">
        <v>33</v>
      </c>
      <c r="H14" s="31">
        <v>34</v>
      </c>
      <c r="I14" s="31">
        <v>35</v>
      </c>
      <c r="J14" s="31">
        <v>36</v>
      </c>
      <c r="K14" s="31">
        <v>37</v>
      </c>
      <c r="L14" s="31">
        <v>38</v>
      </c>
      <c r="M14" s="31">
        <v>39</v>
      </c>
      <c r="N14" s="31">
        <v>40</v>
      </c>
      <c r="O14" s="31">
        <v>41</v>
      </c>
      <c r="P14" s="31">
        <v>42</v>
      </c>
      <c r="Q14" s="31">
        <v>43</v>
      </c>
      <c r="R14" s="31">
        <v>44</v>
      </c>
      <c r="S14" s="31">
        <v>45</v>
      </c>
      <c r="T14" s="31">
        <v>46</v>
      </c>
      <c r="U14" s="31">
        <v>47</v>
      </c>
      <c r="V14" s="31">
        <v>48</v>
      </c>
      <c r="W14" s="4"/>
      <c r="X14" s="1016"/>
      <c r="Y14" s="1017"/>
      <c r="Z14" s="1017"/>
      <c r="AA14" s="1017"/>
      <c r="AB14" s="1017"/>
      <c r="AC14" s="1017"/>
      <c r="AD14" s="1017"/>
      <c r="AE14" s="1017"/>
      <c r="AF14" s="1017"/>
      <c r="AG14" s="1018"/>
      <c r="AH14" s="15"/>
      <c r="AI14" s="4"/>
    </row>
    <row r="15" spans="1:38" ht="12.75" customHeight="1" x14ac:dyDescent="0.2">
      <c r="A15" s="4"/>
      <c r="B15" s="842" t="s">
        <v>165</v>
      </c>
      <c r="C15" s="842"/>
      <c r="D15" s="842"/>
      <c r="E15" s="842"/>
      <c r="F15" s="842"/>
      <c r="G15" s="314"/>
      <c r="H15" s="314"/>
      <c r="I15" s="314"/>
      <c r="J15" s="314"/>
      <c r="K15" s="314"/>
      <c r="L15" s="314"/>
      <c r="M15" s="314"/>
      <c r="N15" s="315"/>
      <c r="O15" s="315"/>
      <c r="P15" s="315"/>
      <c r="Q15" s="315"/>
      <c r="R15" s="315"/>
      <c r="S15" s="315"/>
      <c r="T15" s="315"/>
      <c r="U15" s="315"/>
      <c r="V15" s="315"/>
      <c r="W15" s="4"/>
      <c r="X15" s="1052" t="s">
        <v>524</v>
      </c>
      <c r="Y15" s="1053"/>
      <c r="Z15" s="1053"/>
      <c r="AA15" s="1053"/>
      <c r="AB15" s="1053"/>
      <c r="AC15" s="1053"/>
      <c r="AD15" s="1053"/>
      <c r="AE15" s="1053"/>
      <c r="AF15" s="1054"/>
      <c r="AG15" s="218"/>
      <c r="AH15" s="4"/>
      <c r="AI15" s="4"/>
    </row>
    <row r="16" spans="1:38" ht="12.75" customHeight="1" thickBot="1" x14ac:dyDescent="0.25">
      <c r="A16" s="4"/>
      <c r="B16" s="998" t="s">
        <v>362</v>
      </c>
      <c r="C16" s="998"/>
      <c r="D16" s="998"/>
      <c r="E16" s="998"/>
      <c r="F16" s="998"/>
      <c r="G16" s="316"/>
      <c r="H16" s="316"/>
      <c r="I16" s="316"/>
      <c r="J16" s="316"/>
      <c r="K16" s="316"/>
      <c r="L16" s="316"/>
      <c r="M16" s="316"/>
      <c r="N16" s="316"/>
      <c r="O16" s="316"/>
      <c r="P16" s="316"/>
      <c r="Q16" s="316"/>
      <c r="R16" s="316"/>
      <c r="S16" s="316"/>
      <c r="T16" s="316"/>
      <c r="U16" s="316"/>
      <c r="V16" s="316"/>
      <c r="W16" s="25"/>
      <c r="X16" s="1055"/>
      <c r="Y16" s="1056"/>
      <c r="Z16" s="1056"/>
      <c r="AA16" s="1056"/>
      <c r="AB16" s="1056"/>
      <c r="AC16" s="1056"/>
      <c r="AD16" s="1056"/>
      <c r="AE16" s="1056"/>
      <c r="AF16" s="1057"/>
      <c r="AG16" s="111"/>
      <c r="AH16" s="4"/>
      <c r="AI16" s="4"/>
    </row>
    <row r="17" spans="1:35" ht="12.75" customHeight="1" x14ac:dyDescent="0.2">
      <c r="A17" s="8"/>
      <c r="B17" s="999" t="s">
        <v>638</v>
      </c>
      <c r="C17" s="1000"/>
      <c r="D17" s="1000"/>
      <c r="E17" s="1000"/>
      <c r="F17" s="1001"/>
      <c r="G17" s="317"/>
      <c r="H17" s="317"/>
      <c r="I17" s="317"/>
      <c r="J17" s="317"/>
      <c r="K17" s="317"/>
      <c r="L17" s="317"/>
      <c r="M17" s="317"/>
      <c r="N17" s="317"/>
      <c r="O17" s="317"/>
      <c r="P17" s="317"/>
      <c r="Q17" s="317"/>
      <c r="R17" s="317"/>
      <c r="S17" s="317"/>
      <c r="T17" s="317"/>
      <c r="U17" s="317"/>
      <c r="V17" s="317"/>
      <c r="W17" s="4"/>
      <c r="X17" s="1055"/>
      <c r="Y17" s="1056"/>
      <c r="Z17" s="1056"/>
      <c r="AA17" s="1056"/>
      <c r="AB17" s="1056"/>
      <c r="AC17" s="1056"/>
      <c r="AD17" s="1056"/>
      <c r="AE17" s="1056"/>
      <c r="AF17" s="1057"/>
      <c r="AG17" s="15"/>
      <c r="AH17" s="15"/>
      <c r="AI17" s="4"/>
    </row>
    <row r="18" spans="1:35" ht="12.75" customHeight="1" x14ac:dyDescent="0.2">
      <c r="A18" s="4"/>
      <c r="B18" s="1002" t="s">
        <v>164</v>
      </c>
      <c r="C18" s="1003"/>
      <c r="D18" s="1003"/>
      <c r="E18" s="1003"/>
      <c r="F18" s="1004"/>
      <c r="G18" s="31">
        <v>49</v>
      </c>
      <c r="H18" s="31">
        <v>50</v>
      </c>
      <c r="I18" s="31">
        <v>51</v>
      </c>
      <c r="J18" s="31">
        <v>52</v>
      </c>
      <c r="K18" s="31">
        <v>53</v>
      </c>
      <c r="L18" s="31">
        <v>54</v>
      </c>
      <c r="M18" s="31">
        <v>55</v>
      </c>
      <c r="N18" s="31">
        <v>56</v>
      </c>
      <c r="O18" s="31">
        <v>57</v>
      </c>
      <c r="P18" s="31">
        <v>58</v>
      </c>
      <c r="Q18" s="31">
        <v>59</v>
      </c>
      <c r="R18" s="31">
        <v>60</v>
      </c>
      <c r="S18" s="31">
        <v>61</v>
      </c>
      <c r="T18" s="31">
        <v>62</v>
      </c>
      <c r="U18" s="31">
        <v>63</v>
      </c>
      <c r="V18" s="31">
        <v>64</v>
      </c>
      <c r="W18" s="4"/>
      <c r="X18" s="1058"/>
      <c r="Y18" s="1059"/>
      <c r="Z18" s="1059"/>
      <c r="AA18" s="1059"/>
      <c r="AB18" s="1059"/>
      <c r="AC18" s="1059"/>
      <c r="AD18" s="1059"/>
      <c r="AE18" s="1059"/>
      <c r="AF18" s="1060"/>
      <c r="AG18" s="4"/>
      <c r="AH18" s="4"/>
      <c r="AI18" s="4"/>
    </row>
    <row r="19" spans="1:35" ht="12.75" customHeight="1" x14ac:dyDescent="0.2">
      <c r="A19" s="4"/>
      <c r="B19" s="1002" t="s">
        <v>165</v>
      </c>
      <c r="C19" s="1003"/>
      <c r="D19" s="1003"/>
      <c r="E19" s="1003"/>
      <c r="F19" s="1004"/>
      <c r="G19" s="314"/>
      <c r="H19" s="314"/>
      <c r="I19" s="314"/>
      <c r="J19" s="314"/>
      <c r="K19" s="314"/>
      <c r="L19" s="314"/>
      <c r="M19" s="314"/>
      <c r="N19" s="315"/>
      <c r="O19" s="315"/>
      <c r="P19" s="315"/>
      <c r="Q19" s="315"/>
      <c r="R19" s="315"/>
      <c r="S19" s="315"/>
      <c r="T19" s="315"/>
      <c r="U19" s="315"/>
      <c r="V19" s="315"/>
      <c r="W19" s="4"/>
      <c r="X19" s="4"/>
      <c r="Y19" s="4"/>
      <c r="Z19" s="4"/>
      <c r="AA19" s="4"/>
      <c r="AB19" s="4"/>
      <c r="AC19" s="4"/>
      <c r="AD19" s="4"/>
      <c r="AE19" s="4"/>
      <c r="AF19" s="4"/>
      <c r="AG19" s="4"/>
      <c r="AH19" s="4"/>
      <c r="AI19" s="4"/>
    </row>
    <row r="20" spans="1:35" ht="12.75" customHeight="1" thickBot="1" x14ac:dyDescent="0.25">
      <c r="A20" s="4"/>
      <c r="B20" s="1002" t="s">
        <v>362</v>
      </c>
      <c r="C20" s="1003"/>
      <c r="D20" s="1003"/>
      <c r="E20" s="1003"/>
      <c r="F20" s="1004"/>
      <c r="G20" s="316"/>
      <c r="H20" s="316"/>
      <c r="I20" s="316"/>
      <c r="J20" s="316"/>
      <c r="K20" s="316"/>
      <c r="L20" s="316"/>
      <c r="M20" s="316"/>
      <c r="N20" s="316"/>
      <c r="O20" s="316"/>
      <c r="P20" s="316"/>
      <c r="Q20" s="316"/>
      <c r="R20" s="316"/>
      <c r="S20" s="316"/>
      <c r="T20" s="316"/>
      <c r="U20" s="316"/>
      <c r="V20" s="316"/>
      <c r="W20" s="4"/>
      <c r="X20" s="788" t="s">
        <v>427</v>
      </c>
      <c r="Y20" s="732"/>
      <c r="Z20" s="732"/>
      <c r="AA20" s="732"/>
      <c r="AB20" s="732"/>
      <c r="AC20" s="732"/>
      <c r="AD20" s="732"/>
      <c r="AE20" s="732"/>
      <c r="AF20" s="1020"/>
      <c r="AG20" s="1021"/>
      <c r="AH20" s="4"/>
      <c r="AI20" s="4"/>
    </row>
    <row r="21" spans="1:35" x14ac:dyDescent="0.2">
      <c r="A21" s="4"/>
      <c r="B21" s="107"/>
      <c r="C21" s="107"/>
      <c r="D21" s="107"/>
      <c r="E21" s="107"/>
      <c r="F21" s="107"/>
      <c r="G21" s="25"/>
      <c r="H21" s="25"/>
      <c r="I21" s="25"/>
      <c r="J21" s="25"/>
      <c r="K21" s="25"/>
      <c r="L21" s="25"/>
      <c r="M21" s="25"/>
      <c r="N21" s="25"/>
      <c r="O21" s="25"/>
      <c r="P21" s="25"/>
      <c r="Q21" s="25"/>
      <c r="R21" s="25"/>
      <c r="S21" s="25"/>
      <c r="T21" s="25"/>
      <c r="U21" s="25"/>
      <c r="V21" s="25"/>
      <c r="W21" s="4"/>
      <c r="X21" s="788" t="s">
        <v>428</v>
      </c>
      <c r="Y21" s="760"/>
      <c r="Z21" s="760"/>
      <c r="AA21" s="760"/>
      <c r="AB21" s="761"/>
      <c r="AC21" s="1061"/>
      <c r="AD21" s="1035"/>
      <c r="AE21" s="1035"/>
      <c r="AF21" s="1035"/>
      <c r="AG21" s="1036"/>
      <c r="AH21" s="4"/>
      <c r="AI21" s="4"/>
    </row>
    <row r="22" spans="1:35" ht="13.5" thickBot="1" x14ac:dyDescent="0.25">
      <c r="A22" s="4"/>
      <c r="B22" s="1038" t="s">
        <v>426</v>
      </c>
      <c r="C22" s="1039"/>
      <c r="D22" s="1039"/>
      <c r="E22" s="1039"/>
      <c r="F22" s="1039"/>
      <c r="G22" s="1039"/>
      <c r="H22" s="1039"/>
      <c r="I22" s="1039"/>
      <c r="J22" s="1039"/>
      <c r="K22" s="1039"/>
      <c r="L22" s="1039"/>
      <c r="M22" s="1039"/>
      <c r="N22" s="1039"/>
      <c r="O22" s="1039"/>
      <c r="P22" s="1039"/>
      <c r="Q22" s="1039"/>
      <c r="R22" s="1039"/>
      <c r="S22" s="1039"/>
      <c r="T22" s="1039"/>
      <c r="U22" s="1039"/>
      <c r="V22" s="1040"/>
      <c r="W22" s="25"/>
      <c r="X22" s="788" t="s">
        <v>429</v>
      </c>
      <c r="Y22" s="760"/>
      <c r="Z22" s="760"/>
      <c r="AA22" s="760"/>
      <c r="AB22" s="761"/>
      <c r="AC22" s="1034"/>
      <c r="AD22" s="1035"/>
      <c r="AE22" s="1035"/>
      <c r="AF22" s="1035"/>
      <c r="AG22" s="1036"/>
      <c r="AH22" s="25"/>
      <c r="AI22" s="4"/>
    </row>
    <row r="23" spans="1:35" ht="12.75" customHeight="1" x14ac:dyDescent="0.2">
      <c r="A23" s="8"/>
      <c r="B23" s="1037" t="s">
        <v>638</v>
      </c>
      <c r="C23" s="1037"/>
      <c r="D23" s="1037"/>
      <c r="E23" s="1037"/>
      <c r="F23" s="1037"/>
      <c r="G23" s="311"/>
      <c r="H23" s="312"/>
      <c r="I23" s="312"/>
      <c r="J23" s="312"/>
      <c r="K23" s="312"/>
      <c r="L23" s="312"/>
      <c r="M23" s="312"/>
      <c r="N23" s="312"/>
      <c r="O23" s="312"/>
      <c r="P23" s="312"/>
      <c r="Q23" s="312"/>
      <c r="R23" s="312"/>
      <c r="S23" s="312"/>
      <c r="T23" s="312"/>
      <c r="U23" s="312"/>
      <c r="V23" s="313"/>
      <c r="W23" s="4"/>
      <c r="X23" s="1019"/>
      <c r="Y23" s="1019"/>
      <c r="Z23" s="1019"/>
      <c r="AA23" s="1019"/>
      <c r="AB23" s="1019"/>
      <c r="AC23" s="1019"/>
      <c r="AD23" s="1019"/>
      <c r="AE23" s="1019"/>
      <c r="AF23" s="1019"/>
      <c r="AG23" s="1019"/>
      <c r="AH23" s="15"/>
      <c r="AI23" s="4"/>
    </row>
    <row r="24" spans="1:35" x14ac:dyDescent="0.2">
      <c r="A24" s="4"/>
      <c r="B24" s="842" t="s">
        <v>164</v>
      </c>
      <c r="C24" s="842"/>
      <c r="D24" s="842"/>
      <c r="E24" s="842"/>
      <c r="F24" s="842"/>
      <c r="G24" s="31">
        <v>1</v>
      </c>
      <c r="H24" s="31">
        <v>2</v>
      </c>
      <c r="I24" s="31">
        <v>3</v>
      </c>
      <c r="J24" s="31">
        <v>4</v>
      </c>
      <c r="K24" s="31">
        <v>5</v>
      </c>
      <c r="L24" s="31">
        <v>6</v>
      </c>
      <c r="M24" s="31">
        <v>7</v>
      </c>
      <c r="N24" s="31">
        <v>8</v>
      </c>
      <c r="O24" s="31">
        <v>9</v>
      </c>
      <c r="P24" s="31">
        <v>10</v>
      </c>
      <c r="Q24" s="31">
        <v>11</v>
      </c>
      <c r="R24" s="31">
        <v>12</v>
      </c>
      <c r="S24" s="31">
        <v>13</v>
      </c>
      <c r="T24" s="31">
        <v>14</v>
      </c>
      <c r="U24" s="31">
        <v>15</v>
      </c>
      <c r="V24" s="31">
        <v>16</v>
      </c>
      <c r="W24" s="25"/>
      <c r="X24" s="32"/>
      <c r="Y24" s="32"/>
      <c r="Z24" s="32"/>
      <c r="AA24" s="32"/>
      <c r="AB24" s="32"/>
      <c r="AC24" s="32"/>
      <c r="AD24" s="32"/>
      <c r="AE24" s="32"/>
      <c r="AF24" s="32"/>
      <c r="AG24" s="25"/>
      <c r="AH24" s="25"/>
      <c r="AI24" s="4"/>
    </row>
    <row r="25" spans="1:35" ht="12.75" customHeight="1" thickBot="1" x14ac:dyDescent="0.25">
      <c r="A25" s="4"/>
      <c r="B25" s="998" t="s">
        <v>166</v>
      </c>
      <c r="C25" s="998"/>
      <c r="D25" s="998"/>
      <c r="E25" s="998"/>
      <c r="F25" s="998"/>
      <c r="G25" s="318"/>
      <c r="H25" s="318"/>
      <c r="I25" s="318"/>
      <c r="J25" s="318"/>
      <c r="K25" s="318"/>
      <c r="L25" s="318"/>
      <c r="M25" s="318"/>
      <c r="N25" s="318"/>
      <c r="O25" s="318"/>
      <c r="P25" s="318"/>
      <c r="Q25" s="318"/>
      <c r="R25" s="318"/>
      <c r="S25" s="318"/>
      <c r="T25" s="318"/>
      <c r="U25" s="318"/>
      <c r="V25" s="318"/>
      <c r="W25" s="25"/>
      <c r="X25" s="702" t="s">
        <v>167</v>
      </c>
      <c r="Y25" s="702"/>
      <c r="Z25" s="702"/>
      <c r="AA25" s="702"/>
      <c r="AB25" s="702"/>
      <c r="AC25" s="702"/>
      <c r="AD25" s="702"/>
      <c r="AE25" s="702"/>
      <c r="AF25" s="702"/>
      <c r="AG25" s="4"/>
      <c r="AH25" s="4"/>
      <c r="AI25" s="4"/>
    </row>
    <row r="26" spans="1:35" ht="12.75" customHeight="1" x14ac:dyDescent="0.2">
      <c r="A26" s="8"/>
      <c r="B26" s="996" t="s">
        <v>638</v>
      </c>
      <c r="C26" s="996"/>
      <c r="D26" s="996"/>
      <c r="E26" s="996"/>
      <c r="F26" s="996"/>
      <c r="G26" s="319"/>
      <c r="H26" s="317"/>
      <c r="I26" s="317"/>
      <c r="J26" s="317"/>
      <c r="K26" s="317"/>
      <c r="L26" s="317"/>
      <c r="M26" s="317"/>
      <c r="N26" s="317"/>
      <c r="O26" s="317"/>
      <c r="P26" s="317"/>
      <c r="Q26" s="317"/>
      <c r="R26" s="317"/>
      <c r="S26" s="317"/>
      <c r="T26" s="317"/>
      <c r="U26" s="317"/>
      <c r="V26" s="320"/>
      <c r="W26" s="4"/>
      <c r="X26" s="702" t="s">
        <v>168</v>
      </c>
      <c r="Y26" s="702"/>
      <c r="Z26" s="702"/>
      <c r="AA26" s="702" t="s">
        <v>169</v>
      </c>
      <c r="AB26" s="702"/>
      <c r="AC26" s="702"/>
      <c r="AD26" s="702" t="s">
        <v>170</v>
      </c>
      <c r="AE26" s="702"/>
      <c r="AF26" s="702"/>
      <c r="AG26" s="9"/>
      <c r="AH26" s="15"/>
      <c r="AI26" s="4"/>
    </row>
    <row r="27" spans="1:35" ht="12.75" customHeight="1" x14ac:dyDescent="0.2">
      <c r="A27" s="4"/>
      <c r="B27" s="842" t="s">
        <v>164</v>
      </c>
      <c r="C27" s="842"/>
      <c r="D27" s="842"/>
      <c r="E27" s="842"/>
      <c r="F27" s="842"/>
      <c r="G27" s="31">
        <v>17</v>
      </c>
      <c r="H27" s="31">
        <v>18</v>
      </c>
      <c r="I27" s="31">
        <v>19</v>
      </c>
      <c r="J27" s="31">
        <v>20</v>
      </c>
      <c r="K27" s="31">
        <v>21</v>
      </c>
      <c r="L27" s="31">
        <v>22</v>
      </c>
      <c r="M27" s="31">
        <v>23</v>
      </c>
      <c r="N27" s="31">
        <v>24</v>
      </c>
      <c r="O27" s="31">
        <v>25</v>
      </c>
      <c r="P27" s="31">
        <v>26</v>
      </c>
      <c r="Q27" s="31">
        <v>27</v>
      </c>
      <c r="R27" s="31">
        <v>28</v>
      </c>
      <c r="S27" s="31">
        <v>29</v>
      </c>
      <c r="T27" s="31">
        <v>30</v>
      </c>
      <c r="U27" s="31">
        <v>31</v>
      </c>
      <c r="V27" s="31">
        <v>32</v>
      </c>
      <c r="W27" s="25"/>
      <c r="X27" s="1041"/>
      <c r="Y27" s="1042"/>
      <c r="Z27" s="1043"/>
      <c r="AA27" s="1041"/>
      <c r="AB27" s="1042"/>
      <c r="AC27" s="1043"/>
      <c r="AD27" s="1041"/>
      <c r="AE27" s="1042"/>
      <c r="AF27" s="1043"/>
      <c r="AG27" s="4"/>
      <c r="AH27" s="4"/>
      <c r="AI27" s="4"/>
    </row>
    <row r="28" spans="1:35" ht="13.5" thickBot="1" x14ac:dyDescent="0.25">
      <c r="A28" s="4"/>
      <c r="B28" s="998" t="s">
        <v>166</v>
      </c>
      <c r="C28" s="998"/>
      <c r="D28" s="998"/>
      <c r="E28" s="998"/>
      <c r="F28" s="998"/>
      <c r="G28" s="318"/>
      <c r="H28" s="318"/>
      <c r="I28" s="318"/>
      <c r="J28" s="318"/>
      <c r="K28" s="318"/>
      <c r="L28" s="318"/>
      <c r="M28" s="318"/>
      <c r="N28" s="318"/>
      <c r="O28" s="318"/>
      <c r="P28" s="318"/>
      <c r="Q28" s="318"/>
      <c r="R28" s="318"/>
      <c r="S28" s="318"/>
      <c r="T28" s="318"/>
      <c r="U28" s="318"/>
      <c r="V28" s="318"/>
      <c r="W28" s="25"/>
      <c r="X28" s="1044"/>
      <c r="Y28" s="1045"/>
      <c r="Z28" s="1046"/>
      <c r="AA28" s="1044"/>
      <c r="AB28" s="1045"/>
      <c r="AC28" s="1046"/>
      <c r="AD28" s="1044"/>
      <c r="AE28" s="1045"/>
      <c r="AF28" s="1046"/>
      <c r="AG28" s="25"/>
      <c r="AH28" s="4"/>
      <c r="AI28" s="4"/>
    </row>
    <row r="29" spans="1:35" ht="12.75" customHeight="1" x14ac:dyDescent="0.2">
      <c r="A29" s="8"/>
      <c r="B29" s="996" t="s">
        <v>638</v>
      </c>
      <c r="C29" s="996"/>
      <c r="D29" s="996"/>
      <c r="E29" s="996"/>
      <c r="F29" s="996"/>
      <c r="G29" s="319"/>
      <c r="H29" s="317"/>
      <c r="I29" s="317"/>
      <c r="J29" s="317"/>
      <c r="K29" s="317"/>
      <c r="L29" s="317"/>
      <c r="M29" s="317"/>
      <c r="N29" s="317"/>
      <c r="O29" s="317"/>
      <c r="P29" s="317"/>
      <c r="Q29" s="317"/>
      <c r="R29" s="317"/>
      <c r="S29" s="317"/>
      <c r="T29" s="317"/>
      <c r="U29" s="317"/>
      <c r="V29" s="320"/>
      <c r="W29" s="4"/>
      <c r="X29" s="34"/>
      <c r="Y29" s="34"/>
      <c r="Z29" s="34"/>
      <c r="AA29" s="34"/>
      <c r="AB29" s="34"/>
      <c r="AC29" s="34"/>
      <c r="AD29" s="34"/>
      <c r="AE29" s="34"/>
      <c r="AF29" s="34"/>
      <c r="AG29" s="9"/>
      <c r="AH29" s="15"/>
      <c r="AI29" s="4"/>
    </row>
    <row r="30" spans="1:35" x14ac:dyDescent="0.2">
      <c r="A30" s="4"/>
      <c r="B30" s="842" t="s">
        <v>164</v>
      </c>
      <c r="C30" s="842"/>
      <c r="D30" s="842"/>
      <c r="E30" s="842"/>
      <c r="F30" s="842"/>
      <c r="G30" s="31">
        <v>33</v>
      </c>
      <c r="H30" s="31">
        <v>34</v>
      </c>
      <c r="I30" s="31">
        <v>35</v>
      </c>
      <c r="J30" s="31">
        <v>36</v>
      </c>
      <c r="K30" s="31">
        <v>37</v>
      </c>
      <c r="L30" s="31">
        <v>38</v>
      </c>
      <c r="M30" s="31">
        <v>39</v>
      </c>
      <c r="N30" s="31">
        <v>40</v>
      </c>
      <c r="O30" s="31">
        <v>41</v>
      </c>
      <c r="P30" s="31">
        <v>42</v>
      </c>
      <c r="Q30" s="31">
        <v>43</v>
      </c>
      <c r="R30" s="31">
        <v>44</v>
      </c>
      <c r="S30" s="31">
        <v>45</v>
      </c>
      <c r="T30" s="31">
        <v>46</v>
      </c>
      <c r="U30" s="31">
        <v>47</v>
      </c>
      <c r="V30" s="31">
        <v>48</v>
      </c>
      <c r="W30" s="25"/>
      <c r="X30" s="792" t="s">
        <v>171</v>
      </c>
      <c r="Y30" s="792"/>
      <c r="Z30" s="792"/>
      <c r="AA30" s="792"/>
      <c r="AB30" s="792"/>
      <c r="AC30" s="792"/>
      <c r="AD30" s="792"/>
      <c r="AE30" s="792"/>
      <c r="AF30" s="792"/>
      <c r="AG30" s="4"/>
      <c r="AH30" s="4"/>
      <c r="AI30" s="4"/>
    </row>
    <row r="31" spans="1:35" ht="13.5" thickBot="1" x14ac:dyDescent="0.25">
      <c r="A31" s="4"/>
      <c r="B31" s="998" t="s">
        <v>166</v>
      </c>
      <c r="C31" s="998"/>
      <c r="D31" s="998"/>
      <c r="E31" s="998"/>
      <c r="F31" s="998"/>
      <c r="G31" s="318"/>
      <c r="H31" s="318"/>
      <c r="I31" s="318"/>
      <c r="J31" s="318"/>
      <c r="K31" s="318"/>
      <c r="L31" s="318"/>
      <c r="M31" s="318"/>
      <c r="N31" s="318"/>
      <c r="O31" s="318"/>
      <c r="P31" s="318"/>
      <c r="Q31" s="318"/>
      <c r="R31" s="318"/>
      <c r="S31" s="318"/>
      <c r="T31" s="318"/>
      <c r="U31" s="318"/>
      <c r="V31" s="318"/>
      <c r="W31" s="25"/>
      <c r="X31" s="792" t="s">
        <v>41</v>
      </c>
      <c r="Y31" s="792"/>
      <c r="Z31" s="792"/>
      <c r="AA31" s="774"/>
      <c r="AB31" s="774"/>
      <c r="AC31" s="774"/>
      <c r="AD31" s="774"/>
      <c r="AE31" s="774"/>
      <c r="AF31" s="774"/>
      <c r="AG31" s="25"/>
      <c r="AH31" s="25"/>
      <c r="AI31" s="4"/>
    </row>
    <row r="32" spans="1:35" ht="12.75" customHeight="1" x14ac:dyDescent="0.2">
      <c r="A32" s="8"/>
      <c r="B32" s="996" t="s">
        <v>638</v>
      </c>
      <c r="C32" s="996"/>
      <c r="D32" s="996"/>
      <c r="E32" s="996"/>
      <c r="F32" s="996"/>
      <c r="G32" s="319"/>
      <c r="H32" s="317"/>
      <c r="I32" s="317"/>
      <c r="J32" s="317"/>
      <c r="K32" s="317"/>
      <c r="L32" s="317"/>
      <c r="M32" s="317"/>
      <c r="N32" s="317"/>
      <c r="O32" s="317"/>
      <c r="P32" s="317"/>
      <c r="Q32" s="317"/>
      <c r="R32" s="317"/>
      <c r="S32" s="317"/>
      <c r="T32" s="317"/>
      <c r="U32" s="317"/>
      <c r="V32" s="320"/>
      <c r="W32" s="4"/>
      <c r="X32" s="1019"/>
      <c r="Y32" s="1019"/>
      <c r="Z32" s="1019"/>
      <c r="AA32" s="1019"/>
      <c r="AB32" s="1019"/>
      <c r="AC32" s="1019"/>
      <c r="AD32" s="1019"/>
      <c r="AE32" s="1019"/>
      <c r="AF32" s="1019"/>
      <c r="AG32" s="778"/>
      <c r="AH32" s="15"/>
      <c r="AI32" s="4"/>
    </row>
    <row r="33" spans="1:35" x14ac:dyDescent="0.2">
      <c r="A33" s="4"/>
      <c r="B33" s="842" t="s">
        <v>164</v>
      </c>
      <c r="C33" s="842"/>
      <c r="D33" s="842"/>
      <c r="E33" s="842"/>
      <c r="F33" s="842"/>
      <c r="G33" s="31">
        <v>49</v>
      </c>
      <c r="H33" s="31">
        <v>50</v>
      </c>
      <c r="I33" s="31">
        <v>51</v>
      </c>
      <c r="J33" s="31">
        <v>52</v>
      </c>
      <c r="K33" s="31">
        <v>53</v>
      </c>
      <c r="L33" s="31">
        <v>54</v>
      </c>
      <c r="M33" s="31">
        <v>55</v>
      </c>
      <c r="N33" s="31">
        <v>56</v>
      </c>
      <c r="O33" s="31">
        <v>57</v>
      </c>
      <c r="P33" s="31">
        <v>58</v>
      </c>
      <c r="Q33" s="31">
        <v>59</v>
      </c>
      <c r="R33" s="31">
        <v>60</v>
      </c>
      <c r="S33" s="31">
        <v>61</v>
      </c>
      <c r="T33" s="31">
        <v>62</v>
      </c>
      <c r="U33" s="31">
        <v>63</v>
      </c>
      <c r="V33" s="31">
        <v>64</v>
      </c>
      <c r="W33" s="15"/>
      <c r="X33" s="15"/>
      <c r="Y33" s="15"/>
      <c r="Z33" s="15"/>
      <c r="AA33" s="15"/>
      <c r="AB33" s="15"/>
      <c r="AC33" s="15"/>
      <c r="AD33" s="15"/>
      <c r="AE33" s="15"/>
      <c r="AF33" s="15"/>
      <c r="AG33" s="15"/>
      <c r="AH33" s="151"/>
      <c r="AI33" s="4"/>
    </row>
    <row r="34" spans="1:35" ht="13.5" thickBot="1" x14ac:dyDescent="0.25">
      <c r="A34" s="4"/>
      <c r="B34" s="998" t="s">
        <v>166</v>
      </c>
      <c r="C34" s="998"/>
      <c r="D34" s="998"/>
      <c r="E34" s="998"/>
      <c r="F34" s="998"/>
      <c r="G34" s="318"/>
      <c r="H34" s="318"/>
      <c r="I34" s="318"/>
      <c r="J34" s="318"/>
      <c r="K34" s="318"/>
      <c r="L34" s="318"/>
      <c r="M34" s="318"/>
      <c r="N34" s="318"/>
      <c r="O34" s="318"/>
      <c r="P34" s="318"/>
      <c r="Q34" s="318"/>
      <c r="R34" s="318"/>
      <c r="S34" s="318"/>
      <c r="T34" s="318"/>
      <c r="U34" s="318"/>
      <c r="V34" s="318"/>
      <c r="W34" s="49"/>
      <c r="X34" s="992" t="s">
        <v>434</v>
      </c>
      <c r="Y34" s="993"/>
      <c r="Z34" s="993"/>
      <c r="AA34" s="993"/>
      <c r="AB34" s="993"/>
      <c r="AC34" s="993"/>
      <c r="AD34" s="993"/>
      <c r="AE34" s="993"/>
      <c r="AF34" s="993"/>
      <c r="AG34" s="994"/>
      <c r="AH34" s="151"/>
      <c r="AI34" s="4"/>
    </row>
    <row r="35" spans="1:35" ht="12.75" customHeight="1" x14ac:dyDescent="0.2">
      <c r="A35" s="8"/>
      <c r="B35" s="995" t="s">
        <v>638</v>
      </c>
      <c r="C35" s="995"/>
      <c r="D35" s="995"/>
      <c r="E35" s="995"/>
      <c r="F35" s="995"/>
      <c r="G35" s="321"/>
      <c r="H35" s="322"/>
      <c r="I35" s="322"/>
      <c r="J35" s="322"/>
      <c r="K35" s="322"/>
      <c r="L35" s="322"/>
      <c r="M35" s="322"/>
      <c r="N35" s="322"/>
      <c r="O35" s="322"/>
      <c r="P35" s="322"/>
      <c r="Q35" s="322"/>
      <c r="R35" s="322"/>
      <c r="S35" s="322"/>
      <c r="T35" s="322"/>
      <c r="U35" s="322"/>
      <c r="V35" s="323"/>
      <c r="W35" s="4"/>
      <c r="X35" s="1028"/>
      <c r="Y35" s="1028"/>
      <c r="Z35" s="1028"/>
      <c r="AA35" s="1028"/>
      <c r="AB35" s="1028"/>
      <c r="AC35" s="1028"/>
      <c r="AD35" s="1028"/>
      <c r="AE35" s="1028"/>
      <c r="AF35" s="1028"/>
      <c r="AG35" s="1028"/>
      <c r="AH35" s="15"/>
      <c r="AI35" s="4"/>
    </row>
    <row r="36" spans="1:35" x14ac:dyDescent="0.2">
      <c r="A36" s="4"/>
      <c r="B36" s="997" t="s">
        <v>164</v>
      </c>
      <c r="C36" s="997"/>
      <c r="D36" s="997"/>
      <c r="E36" s="997"/>
      <c r="F36" s="997"/>
      <c r="G36" s="153">
        <v>65</v>
      </c>
      <c r="H36" s="153">
        <v>66</v>
      </c>
      <c r="I36" s="153">
        <v>67</v>
      </c>
      <c r="J36" s="153">
        <v>68</v>
      </c>
      <c r="K36" s="153">
        <v>69</v>
      </c>
      <c r="L36" s="153">
        <v>70</v>
      </c>
      <c r="M36" s="153">
        <v>71</v>
      </c>
      <c r="N36" s="153">
        <v>72</v>
      </c>
      <c r="O36" s="153">
        <v>73</v>
      </c>
      <c r="P36" s="153">
        <v>74</v>
      </c>
      <c r="Q36" s="153">
        <v>75</v>
      </c>
      <c r="R36" s="153">
        <v>76</v>
      </c>
      <c r="S36" s="153">
        <v>77</v>
      </c>
      <c r="T36" s="153">
        <v>78</v>
      </c>
      <c r="U36" s="153">
        <v>79</v>
      </c>
      <c r="V36" s="153">
        <v>80</v>
      </c>
      <c r="W36" s="49"/>
      <c r="X36" s="1028"/>
      <c r="Y36" s="1028"/>
      <c r="Z36" s="1028"/>
      <c r="AA36" s="1028"/>
      <c r="AB36" s="1028"/>
      <c r="AC36" s="1028"/>
      <c r="AD36" s="1028"/>
      <c r="AE36" s="1028"/>
      <c r="AF36" s="1028"/>
      <c r="AG36" s="1028"/>
      <c r="AH36" s="151"/>
      <c r="AI36" s="4"/>
    </row>
    <row r="37" spans="1:35" ht="13.5" thickBot="1" x14ac:dyDescent="0.25">
      <c r="A37" s="4"/>
      <c r="B37" s="998" t="s">
        <v>166</v>
      </c>
      <c r="C37" s="998"/>
      <c r="D37" s="998"/>
      <c r="E37" s="998"/>
      <c r="F37" s="998"/>
      <c r="G37" s="318"/>
      <c r="H37" s="318"/>
      <c r="I37" s="318"/>
      <c r="J37" s="318"/>
      <c r="K37" s="318"/>
      <c r="L37" s="318"/>
      <c r="M37" s="318"/>
      <c r="N37" s="318"/>
      <c r="O37" s="318"/>
      <c r="P37" s="318"/>
      <c r="Q37" s="318"/>
      <c r="R37" s="318"/>
      <c r="S37" s="318"/>
      <c r="T37" s="318"/>
      <c r="U37" s="318"/>
      <c r="V37" s="318"/>
      <c r="W37" s="49"/>
      <c r="X37" s="1028"/>
      <c r="Y37" s="1028"/>
      <c r="Z37" s="1028"/>
      <c r="AA37" s="1028"/>
      <c r="AB37" s="1028"/>
      <c r="AC37" s="1028"/>
      <c r="AD37" s="1028"/>
      <c r="AE37" s="1028"/>
      <c r="AF37" s="1028"/>
      <c r="AG37" s="1028"/>
      <c r="AH37" s="151"/>
      <c r="AI37" s="4"/>
    </row>
    <row r="38" spans="1:35" ht="12.75" customHeight="1" x14ac:dyDescent="0.2">
      <c r="A38" s="8"/>
      <c r="B38" s="995" t="s">
        <v>638</v>
      </c>
      <c r="C38" s="995"/>
      <c r="D38" s="995"/>
      <c r="E38" s="995"/>
      <c r="F38" s="995"/>
      <c r="G38" s="321"/>
      <c r="H38" s="322"/>
      <c r="I38" s="322"/>
      <c r="J38" s="322"/>
      <c r="K38" s="322"/>
      <c r="L38" s="322"/>
      <c r="M38" s="322"/>
      <c r="N38" s="322"/>
      <c r="O38" s="322"/>
      <c r="P38" s="322"/>
      <c r="Q38" s="322"/>
      <c r="R38" s="322"/>
      <c r="S38" s="322"/>
      <c r="T38" s="322"/>
      <c r="U38" s="322"/>
      <c r="V38" s="323"/>
      <c r="W38" s="4"/>
      <c r="X38" s="1028"/>
      <c r="Y38" s="1028"/>
      <c r="Z38" s="1028"/>
      <c r="AA38" s="1028"/>
      <c r="AB38" s="1028"/>
      <c r="AC38" s="1028"/>
      <c r="AD38" s="1028"/>
      <c r="AE38" s="1028"/>
      <c r="AF38" s="1028"/>
      <c r="AG38" s="1028"/>
      <c r="AH38" s="15"/>
      <c r="AI38" s="4"/>
    </row>
    <row r="39" spans="1:35" x14ac:dyDescent="0.2">
      <c r="A39" s="4"/>
      <c r="B39" s="997" t="s">
        <v>164</v>
      </c>
      <c r="C39" s="997"/>
      <c r="D39" s="997"/>
      <c r="E39" s="997"/>
      <c r="F39" s="997"/>
      <c r="G39" s="153">
        <v>81</v>
      </c>
      <c r="H39" s="153">
        <v>82</v>
      </c>
      <c r="I39" s="153">
        <v>83</v>
      </c>
      <c r="J39" s="153">
        <v>84</v>
      </c>
      <c r="K39" s="153">
        <v>85</v>
      </c>
      <c r="L39" s="153">
        <v>86</v>
      </c>
      <c r="M39" s="153">
        <v>87</v>
      </c>
      <c r="N39" s="153">
        <v>88</v>
      </c>
      <c r="O39" s="153">
        <v>89</v>
      </c>
      <c r="P39" s="153">
        <v>90</v>
      </c>
      <c r="Q39" s="153">
        <v>91</v>
      </c>
      <c r="R39" s="153">
        <v>92</v>
      </c>
      <c r="S39" s="153">
        <v>93</v>
      </c>
      <c r="T39" s="153">
        <v>94</v>
      </c>
      <c r="U39" s="153">
        <v>95</v>
      </c>
      <c r="V39" s="153">
        <v>96</v>
      </c>
      <c r="W39" s="49"/>
      <c r="X39" s="1028"/>
      <c r="Y39" s="1028"/>
      <c r="Z39" s="1028"/>
      <c r="AA39" s="1028"/>
      <c r="AB39" s="1028"/>
      <c r="AC39" s="1028"/>
      <c r="AD39" s="1028"/>
      <c r="AE39" s="1028"/>
      <c r="AF39" s="1028"/>
      <c r="AG39" s="1028"/>
      <c r="AH39" s="151"/>
      <c r="AI39" s="4"/>
    </row>
    <row r="40" spans="1:35" ht="13.5" thickBot="1" x14ac:dyDescent="0.25">
      <c r="A40" s="4"/>
      <c r="B40" s="1030" t="s">
        <v>166</v>
      </c>
      <c r="C40" s="1030"/>
      <c r="D40" s="1030"/>
      <c r="E40" s="1030"/>
      <c r="F40" s="1030"/>
      <c r="G40" s="324"/>
      <c r="H40" s="324"/>
      <c r="I40" s="324"/>
      <c r="J40" s="324"/>
      <c r="K40" s="324"/>
      <c r="L40" s="324"/>
      <c r="M40" s="324"/>
      <c r="N40" s="324"/>
      <c r="O40" s="324"/>
      <c r="P40" s="324"/>
      <c r="Q40" s="324"/>
      <c r="R40" s="324"/>
      <c r="S40" s="324"/>
      <c r="T40" s="324"/>
      <c r="U40" s="324"/>
      <c r="V40" s="324"/>
      <c r="W40" s="49"/>
      <c r="X40" s="1028"/>
      <c r="Y40" s="1028"/>
      <c r="Z40" s="1028"/>
      <c r="AA40" s="1028"/>
      <c r="AB40" s="1028"/>
      <c r="AC40" s="1028"/>
      <c r="AD40" s="1028"/>
      <c r="AE40" s="1028"/>
      <c r="AF40" s="1028"/>
      <c r="AG40" s="1028"/>
      <c r="AH40" s="151"/>
      <c r="AI40" s="4"/>
    </row>
    <row r="41" spans="1:35" ht="12.75" customHeight="1" x14ac:dyDescent="0.2">
      <c r="A41" s="8"/>
      <c r="B41" s="995" t="s">
        <v>638</v>
      </c>
      <c r="C41" s="995"/>
      <c r="D41" s="995"/>
      <c r="E41" s="995"/>
      <c r="F41" s="995"/>
      <c r="G41" s="321"/>
      <c r="H41" s="322"/>
      <c r="I41" s="322"/>
      <c r="J41" s="322"/>
      <c r="K41" s="322"/>
      <c r="L41" s="322"/>
      <c r="M41" s="322"/>
      <c r="N41" s="322"/>
      <c r="O41" s="322"/>
      <c r="P41" s="322"/>
      <c r="Q41" s="322"/>
      <c r="R41" s="322"/>
      <c r="S41" s="322"/>
      <c r="T41" s="322"/>
      <c r="U41" s="322"/>
      <c r="V41" s="323"/>
      <c r="W41" s="4"/>
      <c r="X41" s="1028"/>
      <c r="Y41" s="1028"/>
      <c r="Z41" s="1028"/>
      <c r="AA41" s="1028"/>
      <c r="AB41" s="1028"/>
      <c r="AC41" s="1028"/>
      <c r="AD41" s="1028"/>
      <c r="AE41" s="1028"/>
      <c r="AF41" s="1028"/>
      <c r="AG41" s="1028"/>
      <c r="AH41" s="15"/>
      <c r="AI41" s="4"/>
    </row>
    <row r="42" spans="1:35" ht="12.6" customHeight="1" x14ac:dyDescent="0.2">
      <c r="A42" s="4"/>
      <c r="B42" s="997" t="s">
        <v>164</v>
      </c>
      <c r="C42" s="997"/>
      <c r="D42" s="997"/>
      <c r="E42" s="997"/>
      <c r="F42" s="997"/>
      <c r="G42" s="153">
        <v>97</v>
      </c>
      <c r="H42" s="153">
        <v>98</v>
      </c>
      <c r="I42" s="153">
        <v>99</v>
      </c>
      <c r="J42" s="153">
        <v>100</v>
      </c>
      <c r="K42" s="153">
        <v>101</v>
      </c>
      <c r="L42" s="153">
        <v>102</v>
      </c>
      <c r="M42" s="153">
        <v>103</v>
      </c>
      <c r="N42" s="153">
        <v>104</v>
      </c>
      <c r="O42" s="153">
        <v>105</v>
      </c>
      <c r="P42" s="153">
        <v>106</v>
      </c>
      <c r="Q42" s="153">
        <v>107</v>
      </c>
      <c r="R42" s="153">
        <v>108</v>
      </c>
      <c r="S42" s="153">
        <v>109</v>
      </c>
      <c r="T42" s="153">
        <v>110</v>
      </c>
      <c r="U42" s="153">
        <v>111</v>
      </c>
      <c r="V42" s="153">
        <v>112</v>
      </c>
      <c r="W42" s="49"/>
      <c r="X42" s="1022" t="s">
        <v>435</v>
      </c>
      <c r="Y42" s="1023"/>
      <c r="Z42" s="1023"/>
      <c r="AA42" s="1023"/>
      <c r="AB42" s="1023"/>
      <c r="AC42" s="1023"/>
      <c r="AD42" s="1023"/>
      <c r="AE42" s="1023"/>
      <c r="AF42" s="1023"/>
      <c r="AG42" s="1024"/>
      <c r="AH42" s="151"/>
      <c r="AI42" s="4"/>
    </row>
    <row r="43" spans="1:35" x14ac:dyDescent="0.2">
      <c r="A43" s="4"/>
      <c r="B43" s="842" t="s">
        <v>166</v>
      </c>
      <c r="C43" s="842"/>
      <c r="D43" s="842"/>
      <c r="E43" s="842"/>
      <c r="F43" s="842"/>
      <c r="G43" s="314"/>
      <c r="H43" s="314"/>
      <c r="I43" s="314"/>
      <c r="J43" s="314"/>
      <c r="K43" s="314"/>
      <c r="L43" s="314"/>
      <c r="M43" s="314"/>
      <c r="N43" s="314"/>
      <c r="O43" s="314"/>
      <c r="P43" s="314"/>
      <c r="Q43" s="314"/>
      <c r="R43" s="314"/>
      <c r="S43" s="314"/>
      <c r="T43" s="314"/>
      <c r="U43" s="314"/>
      <c r="V43" s="314"/>
      <c r="W43" s="49"/>
      <c r="X43" s="1025"/>
      <c r="Y43" s="1026"/>
      <c r="Z43" s="1026"/>
      <c r="AA43" s="1026"/>
      <c r="AB43" s="1026"/>
      <c r="AC43" s="1026"/>
      <c r="AD43" s="1026"/>
      <c r="AE43" s="1026"/>
      <c r="AF43" s="1026"/>
      <c r="AG43" s="1027"/>
      <c r="AH43" s="151"/>
      <c r="AI43" s="4"/>
    </row>
    <row r="44" spans="1:35" x14ac:dyDescent="0.2">
      <c r="A44" s="4"/>
      <c r="B44" s="152"/>
      <c r="C44" s="49"/>
      <c r="D44" s="49"/>
      <c r="E44" s="49"/>
      <c r="F44" s="49"/>
      <c r="G44" s="49"/>
      <c r="H44" s="49"/>
      <c r="I44" s="49"/>
      <c r="J44" s="49"/>
      <c r="K44" s="49"/>
      <c r="L44" s="49"/>
      <c r="M44" s="49"/>
      <c r="N44" s="49"/>
      <c r="O44" s="49"/>
      <c r="P44" s="49"/>
      <c r="Q44" s="151"/>
      <c r="R44" s="15"/>
      <c r="S44" s="152"/>
      <c r="T44" s="49"/>
      <c r="U44" s="49"/>
      <c r="V44" s="49"/>
      <c r="W44" s="49"/>
      <c r="X44" s="49"/>
      <c r="Y44" s="49"/>
      <c r="Z44" s="49"/>
      <c r="AA44" s="49"/>
      <c r="AB44" s="49"/>
      <c r="AC44" s="49"/>
      <c r="AD44" s="49"/>
      <c r="AE44" s="49"/>
      <c r="AF44" s="49"/>
      <c r="AG44" s="49"/>
      <c r="AH44" s="151"/>
      <c r="AI44" s="4"/>
    </row>
    <row r="45" spans="1:35" x14ac:dyDescent="0.2">
      <c r="A45" s="7"/>
      <c r="B45" s="374" t="s">
        <v>109</v>
      </c>
      <c r="C45" s="375"/>
      <c r="D45" s="635"/>
      <c r="E45" s="636"/>
      <c r="F45" s="637"/>
      <c r="G45" s="637"/>
      <c r="H45" s="637"/>
      <c r="I45" s="637"/>
      <c r="J45" s="637"/>
      <c r="K45" s="637"/>
      <c r="L45" s="637"/>
      <c r="M45" s="637"/>
      <c r="N45" s="637"/>
      <c r="O45" s="637"/>
      <c r="P45" s="637"/>
      <c r="Q45" s="637"/>
      <c r="R45" s="637"/>
      <c r="S45" s="637"/>
      <c r="T45" s="637"/>
      <c r="U45" s="637"/>
      <c r="V45" s="637"/>
      <c r="W45" s="637"/>
      <c r="X45" s="637"/>
      <c r="Y45" s="637"/>
      <c r="Z45" s="637"/>
      <c r="AA45" s="637"/>
      <c r="AB45" s="637"/>
      <c r="AC45" s="637"/>
      <c r="AD45" s="637"/>
      <c r="AE45" s="637"/>
      <c r="AF45" s="637"/>
      <c r="AG45" s="637"/>
      <c r="AH45" s="638"/>
      <c r="AI45" s="4"/>
    </row>
    <row r="46" spans="1:35" x14ac:dyDescent="0.2">
      <c r="A46" s="2"/>
      <c r="B46" s="22"/>
      <c r="C46" s="23"/>
      <c r="D46" s="23"/>
      <c r="E46" s="639"/>
      <c r="F46" s="640"/>
      <c r="G46" s="640"/>
      <c r="H46" s="640"/>
      <c r="I46" s="640"/>
      <c r="J46" s="640"/>
      <c r="K46" s="640"/>
      <c r="L46" s="640"/>
      <c r="M46" s="640"/>
      <c r="N46" s="640"/>
      <c r="O46" s="640"/>
      <c r="P46" s="640"/>
      <c r="Q46" s="640"/>
      <c r="R46" s="640"/>
      <c r="S46" s="640"/>
      <c r="T46" s="640"/>
      <c r="U46" s="640"/>
      <c r="V46" s="640"/>
      <c r="W46" s="640"/>
      <c r="X46" s="640"/>
      <c r="Y46" s="640"/>
      <c r="Z46" s="640"/>
      <c r="AA46" s="640"/>
      <c r="AB46" s="640"/>
      <c r="AC46" s="640"/>
      <c r="AD46" s="640"/>
      <c r="AE46" s="640"/>
      <c r="AF46" s="640"/>
      <c r="AG46" s="640"/>
      <c r="AH46" s="641"/>
      <c r="AI46" s="4"/>
    </row>
    <row r="47" spans="1:35" s="1" customFormat="1" x14ac:dyDescent="0.2">
      <c r="A47" s="376" t="s">
        <v>355</v>
      </c>
      <c r="B47" s="376"/>
      <c r="C47" s="1029"/>
      <c r="D47" s="377">
        <f>'Form I'!$D$34</f>
        <v>0</v>
      </c>
      <c r="E47" s="499"/>
      <c r="F47" s="499"/>
      <c r="G47" s="500"/>
      <c r="H47" s="380" t="s">
        <v>352</v>
      </c>
      <c r="I47" s="357"/>
      <c r="J47" s="357"/>
      <c r="K47" s="357"/>
      <c r="L47" s="381"/>
      <c r="M47" s="501">
        <f>'Form I'!$M$34</f>
        <v>0</v>
      </c>
      <c r="N47" s="499"/>
      <c r="O47" s="499"/>
      <c r="P47" s="500"/>
      <c r="Q47" s="359" t="s">
        <v>2</v>
      </c>
      <c r="R47" s="359"/>
      <c r="S47" s="359"/>
      <c r="T47" s="443"/>
      <c r="U47" s="444"/>
      <c r="V47" s="1031" t="s">
        <v>354</v>
      </c>
      <c r="W47" s="1032"/>
      <c r="X47" s="1032"/>
      <c r="Y47" s="1033"/>
      <c r="Z47" s="443"/>
      <c r="AA47" s="445"/>
      <c r="AB47" s="359" t="s">
        <v>0</v>
      </c>
      <c r="AC47" s="359"/>
      <c r="AD47" s="440"/>
      <c r="AE47" s="441"/>
      <c r="AF47" s="441"/>
      <c r="AG47" s="441"/>
      <c r="AH47" s="442"/>
      <c r="AI47" s="100" t="e" vm="1">
        <v>#VALUE!</v>
      </c>
    </row>
  </sheetData>
  <sheetProtection sheet="1" selectLockedCells="1"/>
  <mergeCells count="77">
    <mergeCell ref="X4:AG4"/>
    <mergeCell ref="X11:AF11"/>
    <mergeCell ref="X22:AB22"/>
    <mergeCell ref="X15:AF18"/>
    <mergeCell ref="AC21:AG21"/>
    <mergeCell ref="B4:V4"/>
    <mergeCell ref="B14:F14"/>
    <mergeCell ref="B16:F16"/>
    <mergeCell ref="B15:F15"/>
    <mergeCell ref="B6:F6"/>
    <mergeCell ref="B7:F7"/>
    <mergeCell ref="B8:F8"/>
    <mergeCell ref="B10:F10"/>
    <mergeCell ref="B11:F11"/>
    <mergeCell ref="B12:F12"/>
    <mergeCell ref="B5:F5"/>
    <mergeCell ref="B9:F9"/>
    <mergeCell ref="V47:Y47"/>
    <mergeCell ref="B13:F13"/>
    <mergeCell ref="B28:F28"/>
    <mergeCell ref="B30:F30"/>
    <mergeCell ref="AC22:AG22"/>
    <mergeCell ref="X30:AF30"/>
    <mergeCell ref="B23:F23"/>
    <mergeCell ref="B22:V22"/>
    <mergeCell ref="X25:AF25"/>
    <mergeCell ref="X27:Z28"/>
    <mergeCell ref="AA27:AC28"/>
    <mergeCell ref="AD27:AF28"/>
    <mergeCell ref="X31:Z31"/>
    <mergeCell ref="E45:AH46"/>
    <mergeCell ref="Z47:AA47"/>
    <mergeCell ref="H47:L47"/>
    <mergeCell ref="B39:F39"/>
    <mergeCell ref="A47:C47"/>
    <mergeCell ref="B40:F40"/>
    <mergeCell ref="D47:G47"/>
    <mergeCell ref="B45:D45"/>
    <mergeCell ref="M47:P47"/>
    <mergeCell ref="B43:F43"/>
    <mergeCell ref="B42:F42"/>
    <mergeCell ref="B41:F41"/>
    <mergeCell ref="Q47:S47"/>
    <mergeCell ref="T47:U47"/>
    <mergeCell ref="B33:F33"/>
    <mergeCell ref="AD47:AH47"/>
    <mergeCell ref="AB47:AC47"/>
    <mergeCell ref="X5:AG7"/>
    <mergeCell ref="X9:AG10"/>
    <mergeCell ref="X13:AG14"/>
    <mergeCell ref="X23:AG23"/>
    <mergeCell ref="X20:AG20"/>
    <mergeCell ref="X21:AB21"/>
    <mergeCell ref="X42:AG43"/>
    <mergeCell ref="X26:Z26"/>
    <mergeCell ref="AA26:AC26"/>
    <mergeCell ref="AD26:AF26"/>
    <mergeCell ref="X35:AG41"/>
    <mergeCell ref="X32:AG32"/>
    <mergeCell ref="B17:F17"/>
    <mergeCell ref="B18:F18"/>
    <mergeCell ref="B20:F20"/>
    <mergeCell ref="B19:F19"/>
    <mergeCell ref="B26:F26"/>
    <mergeCell ref="B24:F24"/>
    <mergeCell ref="B25:F25"/>
    <mergeCell ref="B27:F27"/>
    <mergeCell ref="X34:AG34"/>
    <mergeCell ref="AA31:AF31"/>
    <mergeCell ref="B35:F35"/>
    <mergeCell ref="B38:F38"/>
    <mergeCell ref="B29:F29"/>
    <mergeCell ref="B32:F32"/>
    <mergeCell ref="B36:F36"/>
    <mergeCell ref="B34:F34"/>
    <mergeCell ref="B31:F31"/>
    <mergeCell ref="B37:F37"/>
  </mergeCells>
  <phoneticPr fontId="5" type="noConversion"/>
  <conditionalFormatting sqref="D47:G47 M47:P47">
    <cfRule type="cellIs" dxfId="86" priority="9" stopIfTrue="1" operator="equal">
      <formula>0</formula>
    </cfRule>
  </conditionalFormatting>
  <conditionalFormatting sqref="G8:V8">
    <cfRule type="containsText" dxfId="85" priority="7" operator="containsText" text="Y">
      <formula>NOT(ISERROR(SEARCH("Y",G8)))</formula>
    </cfRule>
    <cfRule type="containsBlanks" dxfId="84" priority="8">
      <formula>LEN(TRIM(G8))=0</formula>
    </cfRule>
  </conditionalFormatting>
  <conditionalFormatting sqref="G12:V12">
    <cfRule type="containsText" dxfId="83" priority="5" operator="containsText" text="Y">
      <formula>NOT(ISERROR(SEARCH("Y",G12)))</formula>
    </cfRule>
    <cfRule type="containsBlanks" dxfId="82" priority="6">
      <formula>LEN(TRIM(G12))=0</formula>
    </cfRule>
  </conditionalFormatting>
  <conditionalFormatting sqref="G16:V16">
    <cfRule type="containsText" dxfId="81" priority="3" operator="containsText" text="Y">
      <formula>NOT(ISERROR(SEARCH("Y",G16)))</formula>
    </cfRule>
    <cfRule type="containsBlanks" dxfId="80" priority="4">
      <formula>LEN(TRIM(G16))=0</formula>
    </cfRule>
  </conditionalFormatting>
  <conditionalFormatting sqref="G20:V20">
    <cfRule type="containsText" dxfId="79" priority="1" operator="containsText" text="Y">
      <formula>NOT(ISERROR(SEARCH("Y",G20)))</formula>
    </cfRule>
    <cfRule type="containsBlanks" dxfId="78" priority="2">
      <formula>LEN(TRIM(G20))=0</formula>
    </cfRule>
  </conditionalFormatting>
  <dataValidations count="3">
    <dataValidation type="list" allowBlank="1" showErrorMessage="1" error="Select method of UTC operation required, either as specified in MCE0105 / MCE0106 or MCE0316." sqref="X11:AF11" xr:uid="{00000000-0002-0000-3A00-000000000000}">
      <formula1>"UG405,MCE0105/0106,MCE0316"</formula1>
    </dataValidation>
    <dataValidation type="list" allowBlank="1" showErrorMessage="1" error="Select how UTC mode is initiated within the traffic signal controller, either &quot;Force Bits present&quot; or with additional &quot;TC/TO&quot; signal active (usually for MOVA)." sqref="X15:AF16 X18:AF18" xr:uid="{00000000-0002-0000-3A00-000001000000}">
      <formula1>"Force Bits present,Force Bits and Transmission Confirm Signal TC/TO present"</formula1>
    </dataValidation>
    <dataValidation type="list" allowBlank="1" showInputMessage="1" showErrorMessage="1" sqref="G20:V20 G8:V8 G12:V12 G16:V16" xr:uid="{EFA60AFE-5B2E-4134-A460-D4A146E25700}">
      <formula1>$AL$1:$AL$2</formula1>
    </dataValidation>
  </dataValidations>
  <hyperlinks>
    <hyperlink ref="AI47" location="'Form II(a)'!AC34" display="i" xr:uid="{00000000-0004-0000-3A00-000000000000}"/>
  </hyperlinks>
  <pageMargins left="0.74803149606299213" right="0.74803149606299213" top="0.98425196850393704" bottom="0.98425196850393704" header="0.51181102362204722" footer="0.51181102362204722"/>
  <pageSetup paperSize="9" scale="75" orientation="landscape" r:id="rId1"/>
  <headerFooter alignWithMargins="0">
    <oddHeader>&amp;LITS1827E&amp;CTRAFFIC SIGNAL CONTROLLER, WORK SPECIFICATION and CONFIGURATION FORMS&amp;R&amp;G</oddHeader>
    <oddFooter>&amp;LUrban Traffic Control (UTC)&amp;CPage &amp;P of &amp;N&amp;RForm XXIII</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0"/>
  </sheetPr>
  <dimension ref="A1:AI36"/>
  <sheetViews>
    <sheetView view="pageBreakPreview" zoomScaleNormal="100" zoomScaleSheetLayoutView="100" workbookViewId="0">
      <selection activeCell="B4" sqref="B4:AH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783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t="s">
        <v>784</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564"/>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6"/>
      <c r="AI4" s="4"/>
    </row>
    <row r="5" spans="1:35" x14ac:dyDescent="0.2">
      <c r="A5" s="4"/>
      <c r="B5" s="567"/>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9"/>
      <c r="AI5" s="4"/>
    </row>
    <row r="6" spans="1:35" x14ac:dyDescent="0.2">
      <c r="A6" s="4"/>
      <c r="B6" s="567"/>
      <c r="C6" s="568"/>
      <c r="D6" s="568"/>
      <c r="E6" s="568"/>
      <c r="F6" s="568"/>
      <c r="G6" s="568"/>
      <c r="H6" s="568"/>
      <c r="I6" s="568"/>
      <c r="J6" s="568"/>
      <c r="K6" s="568"/>
      <c r="L6" s="568"/>
      <c r="M6" s="568"/>
      <c r="N6" s="568"/>
      <c r="O6" s="568"/>
      <c r="P6" s="568"/>
      <c r="Q6" s="568"/>
      <c r="R6" s="568"/>
      <c r="S6" s="568"/>
      <c r="T6" s="568"/>
      <c r="U6" s="568"/>
      <c r="V6" s="568"/>
      <c r="W6" s="568"/>
      <c r="X6" s="568"/>
      <c r="Y6" s="568"/>
      <c r="Z6" s="568"/>
      <c r="AA6" s="568"/>
      <c r="AB6" s="568"/>
      <c r="AC6" s="568"/>
      <c r="AD6" s="568"/>
      <c r="AE6" s="568"/>
      <c r="AF6" s="568"/>
      <c r="AG6" s="568"/>
      <c r="AH6" s="569"/>
      <c r="AI6" s="4"/>
    </row>
    <row r="7" spans="1:35" x14ac:dyDescent="0.2">
      <c r="A7" s="4"/>
      <c r="B7" s="567"/>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8"/>
      <c r="AG7" s="568"/>
      <c r="AH7" s="569"/>
      <c r="AI7" s="4"/>
    </row>
    <row r="8" spans="1:35" x14ac:dyDescent="0.2">
      <c r="A8" s="4"/>
      <c r="B8" s="567"/>
      <c r="C8" s="568"/>
      <c r="D8" s="568"/>
      <c r="E8" s="568"/>
      <c r="F8" s="568"/>
      <c r="G8" s="568"/>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8"/>
      <c r="AG8" s="568"/>
      <c r="AH8" s="569"/>
      <c r="AI8" s="4"/>
    </row>
    <row r="9" spans="1:35" x14ac:dyDescent="0.2">
      <c r="A9" s="4"/>
      <c r="B9" s="567"/>
      <c r="C9" s="568"/>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8"/>
      <c r="AG9" s="568"/>
      <c r="AH9" s="569"/>
      <c r="AI9" s="4"/>
    </row>
    <row r="10" spans="1:35" x14ac:dyDescent="0.2">
      <c r="A10" s="4"/>
      <c r="B10" s="567"/>
      <c r="C10" s="568"/>
      <c r="D10" s="568"/>
      <c r="E10" s="568"/>
      <c r="F10" s="568"/>
      <c r="G10" s="568"/>
      <c r="H10" s="568"/>
      <c r="I10" s="568"/>
      <c r="J10" s="568"/>
      <c r="K10" s="568"/>
      <c r="L10" s="568"/>
      <c r="M10" s="568"/>
      <c r="N10" s="568"/>
      <c r="O10" s="568"/>
      <c r="P10" s="568"/>
      <c r="Q10" s="568"/>
      <c r="R10" s="568"/>
      <c r="S10" s="568"/>
      <c r="T10" s="568"/>
      <c r="U10" s="568"/>
      <c r="V10" s="568"/>
      <c r="W10" s="568"/>
      <c r="X10" s="568"/>
      <c r="Y10" s="568"/>
      <c r="Z10" s="568"/>
      <c r="AA10" s="568"/>
      <c r="AB10" s="568"/>
      <c r="AC10" s="568"/>
      <c r="AD10" s="568"/>
      <c r="AE10" s="568"/>
      <c r="AF10" s="568"/>
      <c r="AG10" s="568"/>
      <c r="AH10" s="569"/>
      <c r="AI10" s="4"/>
    </row>
    <row r="11" spans="1:35" x14ac:dyDescent="0.2">
      <c r="A11" s="4"/>
      <c r="B11" s="567"/>
      <c r="C11" s="568"/>
      <c r="D11" s="568"/>
      <c r="E11" s="568"/>
      <c r="F11" s="568"/>
      <c r="G11" s="568"/>
      <c r="H11" s="568"/>
      <c r="I11" s="568"/>
      <c r="J11" s="568"/>
      <c r="K11" s="568"/>
      <c r="L11" s="568"/>
      <c r="M11" s="568"/>
      <c r="N11" s="568"/>
      <c r="O11" s="568"/>
      <c r="P11" s="568"/>
      <c r="Q11" s="568"/>
      <c r="R11" s="568"/>
      <c r="S11" s="568"/>
      <c r="T11" s="568"/>
      <c r="U11" s="568"/>
      <c r="V11" s="568"/>
      <c r="W11" s="568"/>
      <c r="X11" s="568"/>
      <c r="Y11" s="568"/>
      <c r="Z11" s="568"/>
      <c r="AA11" s="568"/>
      <c r="AB11" s="568"/>
      <c r="AC11" s="568"/>
      <c r="AD11" s="568"/>
      <c r="AE11" s="568"/>
      <c r="AF11" s="568"/>
      <c r="AG11" s="568"/>
      <c r="AH11" s="569"/>
      <c r="AI11" s="4"/>
    </row>
    <row r="12" spans="1:35" x14ac:dyDescent="0.2">
      <c r="A12" s="4"/>
      <c r="B12" s="567"/>
      <c r="C12" s="568"/>
      <c r="D12" s="568"/>
      <c r="E12" s="568"/>
      <c r="F12" s="568"/>
      <c r="G12" s="568"/>
      <c r="H12" s="568"/>
      <c r="I12" s="568"/>
      <c r="J12" s="568"/>
      <c r="K12" s="568"/>
      <c r="L12" s="568"/>
      <c r="M12" s="568"/>
      <c r="N12" s="568"/>
      <c r="O12" s="568"/>
      <c r="P12" s="568"/>
      <c r="Q12" s="568"/>
      <c r="R12" s="568"/>
      <c r="S12" s="568"/>
      <c r="T12" s="568"/>
      <c r="U12" s="568"/>
      <c r="V12" s="568"/>
      <c r="W12" s="568"/>
      <c r="X12" s="568"/>
      <c r="Y12" s="568"/>
      <c r="Z12" s="568"/>
      <c r="AA12" s="568"/>
      <c r="AB12" s="568"/>
      <c r="AC12" s="568"/>
      <c r="AD12" s="568"/>
      <c r="AE12" s="568"/>
      <c r="AF12" s="568"/>
      <c r="AG12" s="568"/>
      <c r="AH12" s="569"/>
      <c r="AI12" s="4"/>
    </row>
    <row r="13" spans="1:35" x14ac:dyDescent="0.2">
      <c r="A13" s="4"/>
      <c r="B13" s="570"/>
      <c r="C13" s="571"/>
      <c r="D13" s="571"/>
      <c r="E13" s="571"/>
      <c r="F13" s="571"/>
      <c r="G13" s="571"/>
      <c r="H13" s="571"/>
      <c r="I13" s="571"/>
      <c r="J13" s="571"/>
      <c r="K13" s="571"/>
      <c r="L13" s="571"/>
      <c r="M13" s="571"/>
      <c r="N13" s="571"/>
      <c r="O13" s="571"/>
      <c r="P13" s="571"/>
      <c r="Q13" s="571"/>
      <c r="R13" s="571"/>
      <c r="S13" s="571"/>
      <c r="T13" s="571"/>
      <c r="U13" s="571"/>
      <c r="V13" s="571"/>
      <c r="W13" s="571"/>
      <c r="X13" s="571"/>
      <c r="Y13" s="571"/>
      <c r="Z13" s="571"/>
      <c r="AA13" s="571"/>
      <c r="AB13" s="571"/>
      <c r="AC13" s="571"/>
      <c r="AD13" s="571"/>
      <c r="AE13" s="571"/>
      <c r="AF13" s="571"/>
      <c r="AG13" s="571"/>
      <c r="AH13" s="572"/>
      <c r="AI13" s="4"/>
    </row>
    <row r="14" spans="1:35" x14ac:dyDescent="0.2">
      <c r="A14" s="4"/>
      <c r="B14" s="573" t="s">
        <v>785</v>
      </c>
      <c r="C14" s="574"/>
      <c r="D14" s="57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4"/>
    </row>
    <row r="15" spans="1:35" x14ac:dyDescent="0.2">
      <c r="A15" s="4"/>
      <c r="B15" s="564"/>
      <c r="C15" s="565"/>
      <c r="D15" s="565"/>
      <c r="E15" s="565"/>
      <c r="F15" s="565"/>
      <c r="G15" s="565"/>
      <c r="H15" s="565"/>
      <c r="I15" s="565"/>
      <c r="J15" s="565"/>
      <c r="K15" s="565"/>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6"/>
      <c r="AI15" s="4"/>
    </row>
    <row r="16" spans="1:35" x14ac:dyDescent="0.2">
      <c r="A16" s="4"/>
      <c r="B16" s="567"/>
      <c r="C16" s="568"/>
      <c r="D16" s="568"/>
      <c r="E16" s="568"/>
      <c r="F16" s="568"/>
      <c r="G16" s="568"/>
      <c r="H16" s="568"/>
      <c r="I16" s="568"/>
      <c r="J16" s="568"/>
      <c r="K16" s="568"/>
      <c r="L16" s="568"/>
      <c r="M16" s="568"/>
      <c r="N16" s="568"/>
      <c r="O16" s="568"/>
      <c r="P16" s="568"/>
      <c r="Q16" s="568"/>
      <c r="R16" s="568"/>
      <c r="S16" s="568"/>
      <c r="T16" s="568"/>
      <c r="U16" s="568"/>
      <c r="V16" s="568"/>
      <c r="W16" s="568"/>
      <c r="X16" s="568"/>
      <c r="Y16" s="568"/>
      <c r="Z16" s="568"/>
      <c r="AA16" s="568"/>
      <c r="AB16" s="568"/>
      <c r="AC16" s="568"/>
      <c r="AD16" s="568"/>
      <c r="AE16" s="568"/>
      <c r="AF16" s="568"/>
      <c r="AG16" s="568"/>
      <c r="AH16" s="569"/>
      <c r="AI16" s="4"/>
    </row>
    <row r="17" spans="1:35" x14ac:dyDescent="0.2">
      <c r="A17" s="4"/>
      <c r="B17" s="567"/>
      <c r="C17" s="568"/>
      <c r="D17" s="568"/>
      <c r="E17" s="568"/>
      <c r="F17" s="568"/>
      <c r="G17" s="568"/>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9"/>
      <c r="AI17" s="4"/>
    </row>
    <row r="18" spans="1:35" x14ac:dyDescent="0.2">
      <c r="A18" s="4"/>
      <c r="B18" s="567"/>
      <c r="C18" s="568"/>
      <c r="D18" s="568"/>
      <c r="E18" s="568"/>
      <c r="F18" s="568"/>
      <c r="G18" s="568"/>
      <c r="H18" s="568"/>
      <c r="I18" s="568"/>
      <c r="J18" s="568"/>
      <c r="K18" s="568"/>
      <c r="L18" s="568"/>
      <c r="M18" s="568"/>
      <c r="N18" s="568"/>
      <c r="O18" s="568"/>
      <c r="P18" s="568"/>
      <c r="Q18" s="568"/>
      <c r="R18" s="568"/>
      <c r="S18" s="568"/>
      <c r="T18" s="568"/>
      <c r="U18" s="568"/>
      <c r="V18" s="568"/>
      <c r="W18" s="568"/>
      <c r="X18" s="568"/>
      <c r="Y18" s="568"/>
      <c r="Z18" s="568"/>
      <c r="AA18" s="568"/>
      <c r="AB18" s="568"/>
      <c r="AC18" s="568"/>
      <c r="AD18" s="568"/>
      <c r="AE18" s="568"/>
      <c r="AF18" s="568"/>
      <c r="AG18" s="568"/>
      <c r="AH18" s="569"/>
      <c r="AI18" s="4"/>
    </row>
    <row r="19" spans="1:35" x14ac:dyDescent="0.2">
      <c r="A19" s="4"/>
      <c r="B19" s="567"/>
      <c r="C19" s="568"/>
      <c r="D19" s="568"/>
      <c r="E19" s="568"/>
      <c r="F19" s="568"/>
      <c r="G19" s="568"/>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c r="AH19" s="569"/>
      <c r="AI19" s="4"/>
    </row>
    <row r="20" spans="1:35" x14ac:dyDescent="0.2">
      <c r="A20" s="4"/>
      <c r="B20" s="567"/>
      <c r="C20" s="568"/>
      <c r="D20" s="568"/>
      <c r="E20" s="568"/>
      <c r="F20" s="568"/>
      <c r="G20" s="568"/>
      <c r="H20" s="568"/>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c r="AG20" s="568"/>
      <c r="AH20" s="569"/>
      <c r="AI20" s="4"/>
    </row>
    <row r="21" spans="1:35" x14ac:dyDescent="0.2">
      <c r="A21" s="4"/>
      <c r="B21" s="567"/>
      <c r="C21" s="568"/>
      <c r="D21" s="568"/>
      <c r="E21" s="568"/>
      <c r="F21" s="568"/>
      <c r="G21" s="568"/>
      <c r="H21" s="568"/>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568"/>
      <c r="AG21" s="568"/>
      <c r="AH21" s="569"/>
      <c r="AI21" s="4"/>
    </row>
    <row r="22" spans="1:35" x14ac:dyDescent="0.2">
      <c r="A22" s="4"/>
      <c r="B22" s="567"/>
      <c r="C22" s="568"/>
      <c r="D22" s="568"/>
      <c r="E22" s="568"/>
      <c r="F22" s="568"/>
      <c r="G22" s="568"/>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c r="AH22" s="569"/>
      <c r="AI22" s="4"/>
    </row>
    <row r="23" spans="1:35" x14ac:dyDescent="0.2">
      <c r="A23" s="4"/>
      <c r="B23" s="567"/>
      <c r="C23" s="568"/>
      <c r="D23" s="568"/>
      <c r="E23" s="568"/>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9"/>
      <c r="AI23" s="4"/>
    </row>
    <row r="24" spans="1:35" x14ac:dyDescent="0.2">
      <c r="A24" s="4"/>
      <c r="B24" s="567"/>
      <c r="C24" s="568"/>
      <c r="D24" s="568"/>
      <c r="E24" s="568"/>
      <c r="F24" s="568"/>
      <c r="G24" s="568"/>
      <c r="H24" s="568"/>
      <c r="I24" s="568"/>
      <c r="J24" s="568"/>
      <c r="K24" s="568"/>
      <c r="L24" s="568"/>
      <c r="M24" s="568"/>
      <c r="N24" s="568"/>
      <c r="O24" s="568"/>
      <c r="P24" s="568"/>
      <c r="Q24" s="568"/>
      <c r="R24" s="568"/>
      <c r="S24" s="568"/>
      <c r="T24" s="568"/>
      <c r="U24" s="568"/>
      <c r="V24" s="568"/>
      <c r="W24" s="568"/>
      <c r="X24" s="568"/>
      <c r="Y24" s="568"/>
      <c r="Z24" s="568"/>
      <c r="AA24" s="568"/>
      <c r="AB24" s="568"/>
      <c r="AC24" s="568"/>
      <c r="AD24" s="568"/>
      <c r="AE24" s="568"/>
      <c r="AF24" s="568"/>
      <c r="AG24" s="568"/>
      <c r="AH24" s="569"/>
      <c r="AI24" s="4"/>
    </row>
    <row r="25" spans="1:35" x14ac:dyDescent="0.2">
      <c r="A25" s="4"/>
      <c r="B25" s="567"/>
      <c r="C25" s="568"/>
      <c r="D25" s="568"/>
      <c r="E25" s="568"/>
      <c r="F25" s="568"/>
      <c r="G25" s="568"/>
      <c r="H25" s="568"/>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8"/>
      <c r="AF25" s="568"/>
      <c r="AG25" s="568"/>
      <c r="AH25" s="569"/>
      <c r="AI25" s="4"/>
    </row>
    <row r="26" spans="1:35" x14ac:dyDescent="0.2">
      <c r="A26" s="4"/>
      <c r="B26" s="567"/>
      <c r="C26" s="568"/>
      <c r="D26" s="568"/>
      <c r="E26" s="568"/>
      <c r="F26" s="568"/>
      <c r="G26" s="568"/>
      <c r="H26" s="568"/>
      <c r="I26" s="568"/>
      <c r="J26" s="568"/>
      <c r="K26" s="568"/>
      <c r="L26" s="568"/>
      <c r="M26" s="568"/>
      <c r="N26" s="568"/>
      <c r="O26" s="568"/>
      <c r="P26" s="568"/>
      <c r="Q26" s="568"/>
      <c r="R26" s="568"/>
      <c r="S26" s="568"/>
      <c r="T26" s="568"/>
      <c r="U26" s="568"/>
      <c r="V26" s="568"/>
      <c r="W26" s="568"/>
      <c r="X26" s="568"/>
      <c r="Y26" s="568"/>
      <c r="Z26" s="568"/>
      <c r="AA26" s="568"/>
      <c r="AB26" s="568"/>
      <c r="AC26" s="568"/>
      <c r="AD26" s="568"/>
      <c r="AE26" s="568"/>
      <c r="AF26" s="568"/>
      <c r="AG26" s="568"/>
      <c r="AH26" s="569"/>
      <c r="AI26" s="4"/>
    </row>
    <row r="27" spans="1:35" x14ac:dyDescent="0.2">
      <c r="A27" s="4"/>
      <c r="B27" s="567"/>
      <c r="C27" s="568"/>
      <c r="D27" s="568"/>
      <c r="E27" s="568"/>
      <c r="F27" s="568"/>
      <c r="G27" s="568"/>
      <c r="H27" s="568"/>
      <c r="I27" s="568"/>
      <c r="J27" s="568"/>
      <c r="K27" s="568"/>
      <c r="L27" s="568"/>
      <c r="M27" s="568"/>
      <c r="N27" s="568"/>
      <c r="O27" s="568"/>
      <c r="P27" s="568"/>
      <c r="Q27" s="568"/>
      <c r="R27" s="568"/>
      <c r="S27" s="568"/>
      <c r="T27" s="568"/>
      <c r="U27" s="568"/>
      <c r="V27" s="568"/>
      <c r="W27" s="568"/>
      <c r="X27" s="568"/>
      <c r="Y27" s="568"/>
      <c r="Z27" s="568"/>
      <c r="AA27" s="568"/>
      <c r="AB27" s="568"/>
      <c r="AC27" s="568"/>
      <c r="AD27" s="568"/>
      <c r="AE27" s="568"/>
      <c r="AF27" s="568"/>
      <c r="AG27" s="568"/>
      <c r="AH27" s="569"/>
      <c r="AI27" s="4"/>
    </row>
    <row r="28" spans="1:35" x14ac:dyDescent="0.2">
      <c r="A28" s="4"/>
      <c r="B28" s="567"/>
      <c r="C28" s="568"/>
      <c r="D28" s="568"/>
      <c r="E28" s="568"/>
      <c r="F28" s="568"/>
      <c r="G28" s="568"/>
      <c r="H28" s="568"/>
      <c r="I28" s="568"/>
      <c r="J28" s="568"/>
      <c r="K28" s="568"/>
      <c r="L28" s="568"/>
      <c r="M28" s="568"/>
      <c r="N28" s="568"/>
      <c r="O28" s="568"/>
      <c r="P28" s="568"/>
      <c r="Q28" s="568"/>
      <c r="R28" s="568"/>
      <c r="S28" s="568"/>
      <c r="T28" s="568"/>
      <c r="U28" s="568"/>
      <c r="V28" s="568"/>
      <c r="W28" s="568"/>
      <c r="X28" s="568"/>
      <c r="Y28" s="568"/>
      <c r="Z28" s="568"/>
      <c r="AA28" s="568"/>
      <c r="AB28" s="568"/>
      <c r="AC28" s="568"/>
      <c r="AD28" s="568"/>
      <c r="AE28" s="568"/>
      <c r="AF28" s="568"/>
      <c r="AG28" s="568"/>
      <c r="AH28" s="569"/>
      <c r="AI28" s="4"/>
    </row>
    <row r="29" spans="1:35" x14ac:dyDescent="0.2">
      <c r="A29" s="4"/>
      <c r="B29" s="567"/>
      <c r="C29" s="568"/>
      <c r="D29" s="568"/>
      <c r="E29" s="568"/>
      <c r="F29" s="568"/>
      <c r="G29" s="568"/>
      <c r="H29" s="568"/>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c r="AG29" s="568"/>
      <c r="AH29" s="569"/>
      <c r="AI29" s="4"/>
    </row>
    <row r="30" spans="1:35" x14ac:dyDescent="0.2">
      <c r="A30" s="4"/>
      <c r="B30" s="567"/>
      <c r="C30" s="568"/>
      <c r="D30" s="568"/>
      <c r="E30" s="568"/>
      <c r="F30" s="568"/>
      <c r="G30" s="568"/>
      <c r="H30" s="568"/>
      <c r="I30" s="568"/>
      <c r="J30" s="568"/>
      <c r="K30" s="568"/>
      <c r="L30" s="568"/>
      <c r="M30" s="568"/>
      <c r="N30" s="568"/>
      <c r="O30" s="568"/>
      <c r="P30" s="568"/>
      <c r="Q30" s="568"/>
      <c r="R30" s="568"/>
      <c r="S30" s="568"/>
      <c r="T30" s="568"/>
      <c r="U30" s="568"/>
      <c r="V30" s="568"/>
      <c r="W30" s="568"/>
      <c r="X30" s="568"/>
      <c r="Y30" s="568"/>
      <c r="Z30" s="568"/>
      <c r="AA30" s="568"/>
      <c r="AB30" s="568"/>
      <c r="AC30" s="568"/>
      <c r="AD30" s="568"/>
      <c r="AE30" s="568"/>
      <c r="AF30" s="568"/>
      <c r="AG30" s="568"/>
      <c r="AH30" s="569"/>
      <c r="AI30" s="4"/>
    </row>
    <row r="31" spans="1:35" x14ac:dyDescent="0.2">
      <c r="A31" s="4"/>
      <c r="B31" s="567"/>
      <c r="C31" s="568"/>
      <c r="D31" s="568"/>
      <c r="E31" s="568"/>
      <c r="F31" s="568"/>
      <c r="G31" s="568"/>
      <c r="H31" s="568"/>
      <c r="I31" s="568"/>
      <c r="J31" s="568"/>
      <c r="K31" s="568"/>
      <c r="L31" s="568"/>
      <c r="M31" s="568"/>
      <c r="N31" s="568"/>
      <c r="O31" s="568"/>
      <c r="P31" s="568"/>
      <c r="Q31" s="568"/>
      <c r="R31" s="568"/>
      <c r="S31" s="568"/>
      <c r="T31" s="568"/>
      <c r="U31" s="568"/>
      <c r="V31" s="568"/>
      <c r="W31" s="568"/>
      <c r="X31" s="568"/>
      <c r="Y31" s="568"/>
      <c r="Z31" s="568"/>
      <c r="AA31" s="568"/>
      <c r="AB31" s="568"/>
      <c r="AC31" s="568"/>
      <c r="AD31" s="568"/>
      <c r="AE31" s="568"/>
      <c r="AF31" s="568"/>
      <c r="AG31" s="568"/>
      <c r="AH31" s="569"/>
      <c r="AI31" s="4"/>
    </row>
    <row r="32" spans="1:35" x14ac:dyDescent="0.2">
      <c r="A32" s="4"/>
      <c r="B32" s="567"/>
      <c r="C32" s="568"/>
      <c r="D32" s="568"/>
      <c r="E32" s="568"/>
      <c r="F32" s="568"/>
      <c r="G32" s="568"/>
      <c r="H32" s="568"/>
      <c r="I32" s="568"/>
      <c r="J32" s="568"/>
      <c r="K32" s="568"/>
      <c r="L32" s="568"/>
      <c r="M32" s="568"/>
      <c r="N32" s="568"/>
      <c r="O32" s="568"/>
      <c r="P32" s="568"/>
      <c r="Q32" s="568"/>
      <c r="R32" s="568"/>
      <c r="S32" s="568"/>
      <c r="T32" s="568"/>
      <c r="U32" s="568"/>
      <c r="V32" s="568"/>
      <c r="W32" s="568"/>
      <c r="X32" s="568"/>
      <c r="Y32" s="568"/>
      <c r="Z32" s="568"/>
      <c r="AA32" s="568"/>
      <c r="AB32" s="568"/>
      <c r="AC32" s="568"/>
      <c r="AD32" s="568"/>
      <c r="AE32" s="568"/>
      <c r="AF32" s="568"/>
      <c r="AG32" s="568"/>
      <c r="AH32" s="569"/>
      <c r="AI32" s="4"/>
    </row>
    <row r="33" spans="1:35" x14ac:dyDescent="0.2">
      <c r="A33" s="4"/>
      <c r="B33" s="570"/>
      <c r="C33" s="571"/>
      <c r="D33" s="571"/>
      <c r="E33" s="571"/>
      <c r="F33" s="571"/>
      <c r="G33" s="571"/>
      <c r="H33" s="571"/>
      <c r="I33" s="571"/>
      <c r="J33" s="571"/>
      <c r="K33" s="571"/>
      <c r="L33" s="571"/>
      <c r="M33" s="571"/>
      <c r="N33" s="571"/>
      <c r="O33" s="571"/>
      <c r="P33" s="571"/>
      <c r="Q33" s="571"/>
      <c r="R33" s="571"/>
      <c r="S33" s="571"/>
      <c r="T33" s="571"/>
      <c r="U33" s="571"/>
      <c r="V33" s="571"/>
      <c r="W33" s="571"/>
      <c r="X33" s="571"/>
      <c r="Y33" s="571"/>
      <c r="Z33" s="571"/>
      <c r="AA33" s="571"/>
      <c r="AB33" s="571"/>
      <c r="AC33" s="571"/>
      <c r="AD33" s="571"/>
      <c r="AE33" s="571"/>
      <c r="AF33" s="571"/>
      <c r="AG33" s="571"/>
      <c r="AH33" s="572"/>
      <c r="AI33" s="4"/>
    </row>
    <row r="34" spans="1:35" x14ac:dyDescent="0.2">
      <c r="A34" s="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2"/>
      <c r="B35" s="563" t="s">
        <v>790</v>
      </c>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formatCells="0" selectLockedCells="1"/>
  <mergeCells count="41">
    <mergeCell ref="B29:AH29"/>
    <mergeCell ref="B30:AH30"/>
    <mergeCell ref="B31:AH31"/>
    <mergeCell ref="B32:AH32"/>
    <mergeCell ref="B33:AH33"/>
    <mergeCell ref="B24:AH24"/>
    <mergeCell ref="B25:AH25"/>
    <mergeCell ref="B26:AH26"/>
    <mergeCell ref="B27:AH27"/>
    <mergeCell ref="B28:AH28"/>
    <mergeCell ref="B19:AH19"/>
    <mergeCell ref="B20:AH20"/>
    <mergeCell ref="B21:AH21"/>
    <mergeCell ref="B22:AH22"/>
    <mergeCell ref="B23:AH23"/>
    <mergeCell ref="B14:AH14"/>
    <mergeCell ref="B15:AH15"/>
    <mergeCell ref="B16:AH16"/>
    <mergeCell ref="B17:AH17"/>
    <mergeCell ref="B18:AH18"/>
    <mergeCell ref="B9:AH9"/>
    <mergeCell ref="B10:AH10"/>
    <mergeCell ref="B11:AH11"/>
    <mergeCell ref="B12:AH12"/>
    <mergeCell ref="B13:AH13"/>
    <mergeCell ref="B4:AH4"/>
    <mergeCell ref="B5:AH5"/>
    <mergeCell ref="B6:AH6"/>
    <mergeCell ref="B7:AH7"/>
    <mergeCell ref="B8:AH8"/>
    <mergeCell ref="T36:U36"/>
    <mergeCell ref="V36:Y36"/>
    <mergeCell ref="Z36:AA36"/>
    <mergeCell ref="B35:AH35"/>
    <mergeCell ref="AD36:AH36"/>
    <mergeCell ref="A36:C36"/>
    <mergeCell ref="D36:G36"/>
    <mergeCell ref="M36:P36"/>
    <mergeCell ref="AB36:AC36"/>
    <mergeCell ref="H36:L36"/>
    <mergeCell ref="Q36:S36"/>
  </mergeCells>
  <phoneticPr fontId="5" type="noConversion"/>
  <conditionalFormatting sqref="D36:G36 M36:P36">
    <cfRule type="cellIs" dxfId="8243" priority="1" stopIfTrue="1" operator="equal">
      <formula>0</formula>
    </cfRule>
  </conditionalFormatting>
  <hyperlinks>
    <hyperlink ref="AI36" location="'Form II'!AC11" display="i" xr:uid="{00000000-0004-0000-05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&amp;LNotes&amp;CPage &amp;P of &amp;N&amp;RForm III</oddFooter>
  </headerFooter>
  <legacyDrawing r:id="rId2"/>
  <legacyDrawingHF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7">
    <tabColor indexed="44"/>
  </sheetPr>
  <dimension ref="A1:AM45"/>
  <sheetViews>
    <sheetView view="pageBreakPreview" zoomScaleNormal="100" zoomScaleSheetLayoutView="100" workbookViewId="0">
      <selection activeCell="C6" sqref="C6"/>
    </sheetView>
  </sheetViews>
  <sheetFormatPr defaultRowHeight="12.75" x14ac:dyDescent="0.2"/>
  <cols>
    <col min="1" max="35" width="3.5703125"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9" ht="15.75" x14ac:dyDescent="0.25">
      <c r="A2" s="5" t="s">
        <v>760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9"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9" ht="12.75" customHeight="1" x14ac:dyDescent="0.2">
      <c r="A4" s="8"/>
      <c r="B4" s="1075" t="s">
        <v>179</v>
      </c>
      <c r="C4" s="1076"/>
      <c r="D4" s="1079" t="s">
        <v>430</v>
      </c>
      <c r="E4" s="1080"/>
      <c r="F4" s="1080"/>
      <c r="G4" s="1080"/>
      <c r="H4" s="1080"/>
      <c r="I4" s="1080"/>
      <c r="J4" s="1076"/>
      <c r="K4" s="1079" t="s">
        <v>431</v>
      </c>
      <c r="L4" s="1088"/>
      <c r="M4" s="1088"/>
      <c r="N4" s="1088"/>
      <c r="O4" s="1088"/>
      <c r="P4" s="1088"/>
      <c r="Q4" s="1089"/>
      <c r="R4" s="25"/>
      <c r="S4" s="1075" t="s">
        <v>178</v>
      </c>
      <c r="T4" s="1076"/>
      <c r="U4" s="1079" t="s">
        <v>363</v>
      </c>
      <c r="V4" s="1082"/>
      <c r="W4" s="1082"/>
      <c r="X4" s="1082"/>
      <c r="Y4" s="1082"/>
      <c r="Z4" s="1083"/>
      <c r="AA4" s="1087" t="s">
        <v>177</v>
      </c>
      <c r="AB4" s="1076"/>
      <c r="AC4" s="1079" t="s">
        <v>175</v>
      </c>
      <c r="AD4" s="1082"/>
      <c r="AE4" s="1082"/>
      <c r="AF4" s="1082"/>
      <c r="AG4" s="1082"/>
      <c r="AH4" s="1083"/>
      <c r="AI4" s="4"/>
      <c r="AK4" s="303"/>
    </row>
    <row r="5" spans="1:39" ht="12.75" customHeight="1" x14ac:dyDescent="0.2">
      <c r="A5" s="4"/>
      <c r="B5" s="1077"/>
      <c r="C5" s="1078"/>
      <c r="D5" s="1077"/>
      <c r="E5" s="1081"/>
      <c r="F5" s="1081"/>
      <c r="G5" s="1081"/>
      <c r="H5" s="1081"/>
      <c r="I5" s="1081"/>
      <c r="J5" s="1078"/>
      <c r="K5" s="1090"/>
      <c r="L5" s="1091"/>
      <c r="M5" s="1091"/>
      <c r="N5" s="1091"/>
      <c r="O5" s="1091"/>
      <c r="P5" s="1091"/>
      <c r="Q5" s="1092"/>
      <c r="R5" s="150"/>
      <c r="S5" s="1077"/>
      <c r="T5" s="1078"/>
      <c r="U5" s="1084"/>
      <c r="V5" s="1085"/>
      <c r="W5" s="1085"/>
      <c r="X5" s="1085"/>
      <c r="Y5" s="1085"/>
      <c r="Z5" s="1086"/>
      <c r="AA5" s="1077"/>
      <c r="AB5" s="1078"/>
      <c r="AC5" s="1084"/>
      <c r="AD5" s="1085"/>
      <c r="AE5" s="1085"/>
      <c r="AF5" s="1085"/>
      <c r="AG5" s="1085"/>
      <c r="AH5" s="1086"/>
      <c r="AI5" s="4"/>
      <c r="AK5" s="303"/>
    </row>
    <row r="6" spans="1:39" ht="12.75" customHeight="1" x14ac:dyDescent="0.2">
      <c r="A6" s="1070" t="s">
        <v>172</v>
      </c>
      <c r="B6" s="108" t="s">
        <v>6</v>
      </c>
      <c r="C6" s="64"/>
      <c r="D6" s="773"/>
      <c r="E6" s="1062"/>
      <c r="F6" s="1062"/>
      <c r="G6" s="1062"/>
      <c r="H6" s="1062"/>
      <c r="I6" s="1062"/>
      <c r="J6" s="1062"/>
      <c r="K6" s="773"/>
      <c r="L6" s="1062"/>
      <c r="M6" s="1062"/>
      <c r="N6" s="1062"/>
      <c r="O6" s="1062"/>
      <c r="P6" s="1062"/>
      <c r="Q6" s="1062"/>
      <c r="R6" s="1066" t="s">
        <v>173</v>
      </c>
      <c r="S6" s="108" t="s">
        <v>9</v>
      </c>
      <c r="T6" s="64"/>
      <c r="U6" s="419"/>
      <c r="V6" s="1063"/>
      <c r="W6" s="1063"/>
      <c r="X6" s="1063"/>
      <c r="Y6" s="1063"/>
      <c r="Z6" s="1065"/>
      <c r="AA6" s="154" t="s">
        <v>174</v>
      </c>
      <c r="AB6" s="64"/>
      <c r="AC6" s="419"/>
      <c r="AD6" s="1063"/>
      <c r="AE6" s="1063"/>
      <c r="AF6" s="1063"/>
      <c r="AG6" s="1063"/>
      <c r="AH6" s="1064"/>
      <c r="AI6" s="1072" t="s">
        <v>176</v>
      </c>
      <c r="AK6" s="303"/>
    </row>
    <row r="7" spans="1:39" ht="12.75" customHeight="1" x14ac:dyDescent="0.2">
      <c r="A7" s="1070"/>
      <c r="B7" s="108" t="s">
        <v>6</v>
      </c>
      <c r="C7" s="64"/>
      <c r="D7" s="773"/>
      <c r="E7" s="1062"/>
      <c r="F7" s="1062"/>
      <c r="G7" s="1062"/>
      <c r="H7" s="1062"/>
      <c r="I7" s="1062"/>
      <c r="J7" s="1062"/>
      <c r="K7" s="773"/>
      <c r="L7" s="1062"/>
      <c r="M7" s="1062"/>
      <c r="N7" s="1062"/>
      <c r="O7" s="1062"/>
      <c r="P7" s="1062"/>
      <c r="Q7" s="1062"/>
      <c r="R7" s="1067"/>
      <c r="S7" s="108" t="s">
        <v>9</v>
      </c>
      <c r="T7" s="64"/>
      <c r="U7" s="419"/>
      <c r="V7" s="1063"/>
      <c r="W7" s="1063"/>
      <c r="X7" s="1063"/>
      <c r="Y7" s="1063"/>
      <c r="Z7" s="1065"/>
      <c r="AA7" s="108" t="s">
        <v>174</v>
      </c>
      <c r="AB7" s="64"/>
      <c r="AC7" s="419"/>
      <c r="AD7" s="1063"/>
      <c r="AE7" s="1063"/>
      <c r="AF7" s="1063"/>
      <c r="AG7" s="1063"/>
      <c r="AH7" s="1064"/>
      <c r="AI7" s="1072"/>
      <c r="AK7" s="303"/>
    </row>
    <row r="8" spans="1:39" ht="12.75" customHeight="1" x14ac:dyDescent="0.2">
      <c r="A8" s="1070"/>
      <c r="B8" s="108" t="s">
        <v>6</v>
      </c>
      <c r="C8" s="64"/>
      <c r="D8" s="773"/>
      <c r="E8" s="1062"/>
      <c r="F8" s="1062"/>
      <c r="G8" s="1062"/>
      <c r="H8" s="1062"/>
      <c r="I8" s="1062"/>
      <c r="J8" s="1062"/>
      <c r="K8" s="773"/>
      <c r="L8" s="1062"/>
      <c r="M8" s="1062"/>
      <c r="N8" s="1062"/>
      <c r="O8" s="1062"/>
      <c r="P8" s="1062"/>
      <c r="Q8" s="1062"/>
      <c r="R8" s="1067"/>
      <c r="S8" s="108" t="s">
        <v>9</v>
      </c>
      <c r="T8" s="64"/>
      <c r="U8" s="419"/>
      <c r="V8" s="1063"/>
      <c r="W8" s="1063"/>
      <c r="X8" s="1063"/>
      <c r="Y8" s="1063"/>
      <c r="Z8" s="1065"/>
      <c r="AA8" s="108" t="s">
        <v>174</v>
      </c>
      <c r="AB8" s="64"/>
      <c r="AC8" s="419"/>
      <c r="AD8" s="1063"/>
      <c r="AE8" s="1063"/>
      <c r="AF8" s="1063"/>
      <c r="AG8" s="1063"/>
      <c r="AH8" s="1064"/>
      <c r="AI8" s="1072"/>
      <c r="AK8" s="303"/>
    </row>
    <row r="9" spans="1:39" x14ac:dyDescent="0.2">
      <c r="A9" s="1070"/>
      <c r="B9" s="108" t="s">
        <v>6</v>
      </c>
      <c r="C9" s="64"/>
      <c r="D9" s="773"/>
      <c r="E9" s="1062"/>
      <c r="F9" s="1062"/>
      <c r="G9" s="1062"/>
      <c r="H9" s="1062"/>
      <c r="I9" s="1062"/>
      <c r="J9" s="1062"/>
      <c r="K9" s="773"/>
      <c r="L9" s="1062"/>
      <c r="M9" s="1062"/>
      <c r="N9" s="1062"/>
      <c r="O9" s="1062"/>
      <c r="P9" s="1062"/>
      <c r="Q9" s="1062"/>
      <c r="R9" s="1067"/>
      <c r="S9" s="108" t="s">
        <v>9</v>
      </c>
      <c r="T9" s="64"/>
      <c r="U9" s="419"/>
      <c r="V9" s="1063"/>
      <c r="W9" s="1063"/>
      <c r="X9" s="1063"/>
      <c r="Y9" s="1063"/>
      <c r="Z9" s="1065"/>
      <c r="AA9" s="108" t="s">
        <v>174</v>
      </c>
      <c r="AB9" s="64"/>
      <c r="AC9" s="419"/>
      <c r="AD9" s="1063"/>
      <c r="AE9" s="1063"/>
      <c r="AF9" s="1063"/>
      <c r="AG9" s="1063"/>
      <c r="AH9" s="1064"/>
      <c r="AI9" s="1072"/>
      <c r="AK9" s="303"/>
    </row>
    <row r="10" spans="1:39" x14ac:dyDescent="0.2">
      <c r="A10" s="1070"/>
      <c r="B10" s="108" t="s">
        <v>6</v>
      </c>
      <c r="C10" s="64"/>
      <c r="D10" s="773"/>
      <c r="E10" s="1062"/>
      <c r="F10" s="1062"/>
      <c r="G10" s="1062"/>
      <c r="H10" s="1062"/>
      <c r="I10" s="1062"/>
      <c r="J10" s="1062"/>
      <c r="K10" s="773"/>
      <c r="L10" s="1062"/>
      <c r="M10" s="1062"/>
      <c r="N10" s="1062"/>
      <c r="O10" s="1062"/>
      <c r="P10" s="1062"/>
      <c r="Q10" s="1062"/>
      <c r="R10" s="1067"/>
      <c r="S10" s="108" t="s">
        <v>9</v>
      </c>
      <c r="T10" s="64"/>
      <c r="U10" s="419"/>
      <c r="V10" s="1063"/>
      <c r="W10" s="1063"/>
      <c r="X10" s="1063"/>
      <c r="Y10" s="1063"/>
      <c r="Z10" s="1065"/>
      <c r="AA10" s="108" t="s">
        <v>174</v>
      </c>
      <c r="AB10" s="64"/>
      <c r="AC10" s="419"/>
      <c r="AD10" s="1063"/>
      <c r="AE10" s="1063"/>
      <c r="AF10" s="1063"/>
      <c r="AG10" s="1063"/>
      <c r="AH10" s="1064"/>
      <c r="AI10" s="1072"/>
      <c r="AK10" s="303"/>
      <c r="AM10" s="303"/>
    </row>
    <row r="11" spans="1:39" ht="12.75" customHeight="1" x14ac:dyDescent="0.2">
      <c r="A11" s="1070"/>
      <c r="B11" s="108" t="s">
        <v>6</v>
      </c>
      <c r="C11" s="64"/>
      <c r="D11" s="773"/>
      <c r="E11" s="1062"/>
      <c r="F11" s="1062"/>
      <c r="G11" s="1062"/>
      <c r="H11" s="1062"/>
      <c r="I11" s="1062"/>
      <c r="J11" s="1062"/>
      <c r="K11" s="773"/>
      <c r="L11" s="1062"/>
      <c r="M11" s="1062"/>
      <c r="N11" s="1062"/>
      <c r="O11" s="1062"/>
      <c r="P11" s="1062"/>
      <c r="Q11" s="1062"/>
      <c r="R11" s="1067"/>
      <c r="S11" s="108" t="s">
        <v>9</v>
      </c>
      <c r="T11" s="64"/>
      <c r="U11" s="419"/>
      <c r="V11" s="1063"/>
      <c r="W11" s="1063"/>
      <c r="X11" s="1063"/>
      <c r="Y11" s="1063"/>
      <c r="Z11" s="1065"/>
      <c r="AA11" s="108" t="s">
        <v>174</v>
      </c>
      <c r="AB11" s="64"/>
      <c r="AC11" s="419"/>
      <c r="AD11" s="1063"/>
      <c r="AE11" s="1063"/>
      <c r="AF11" s="1063"/>
      <c r="AG11" s="1063"/>
      <c r="AH11" s="1064"/>
      <c r="AI11" s="1072"/>
      <c r="AK11" s="303"/>
      <c r="AM11" s="303"/>
    </row>
    <row r="12" spans="1:39" ht="12.75" customHeight="1" x14ac:dyDescent="0.2">
      <c r="A12" s="1070"/>
      <c r="B12" s="108" t="s">
        <v>6</v>
      </c>
      <c r="C12" s="64"/>
      <c r="D12" s="773"/>
      <c r="E12" s="1062"/>
      <c r="F12" s="1062"/>
      <c r="G12" s="1062"/>
      <c r="H12" s="1062"/>
      <c r="I12" s="1062"/>
      <c r="J12" s="1062"/>
      <c r="K12" s="773"/>
      <c r="L12" s="1062"/>
      <c r="M12" s="1062"/>
      <c r="N12" s="1062"/>
      <c r="O12" s="1062"/>
      <c r="P12" s="1062"/>
      <c r="Q12" s="1062"/>
      <c r="R12" s="1067"/>
      <c r="S12" s="108" t="s">
        <v>9</v>
      </c>
      <c r="T12" s="64"/>
      <c r="U12" s="419"/>
      <c r="V12" s="1063"/>
      <c r="W12" s="1063"/>
      <c r="X12" s="1063"/>
      <c r="Y12" s="1063"/>
      <c r="Z12" s="1065"/>
      <c r="AA12" s="108" t="s">
        <v>174</v>
      </c>
      <c r="AB12" s="64"/>
      <c r="AC12" s="419"/>
      <c r="AD12" s="1063"/>
      <c r="AE12" s="1063"/>
      <c r="AF12" s="1063"/>
      <c r="AG12" s="1063"/>
      <c r="AH12" s="1064"/>
      <c r="AI12" s="1072"/>
      <c r="AK12" s="303"/>
      <c r="AM12" s="303"/>
    </row>
    <row r="13" spans="1:39" ht="12.75" customHeight="1" x14ac:dyDescent="0.2">
      <c r="A13" s="1070"/>
      <c r="B13" s="109" t="s">
        <v>6</v>
      </c>
      <c r="C13" s="74"/>
      <c r="D13" s="773"/>
      <c r="E13" s="1062"/>
      <c r="F13" s="1062"/>
      <c r="G13" s="1062"/>
      <c r="H13" s="1062"/>
      <c r="I13" s="1062"/>
      <c r="J13" s="1062"/>
      <c r="K13" s="773"/>
      <c r="L13" s="1062"/>
      <c r="M13" s="1062"/>
      <c r="N13" s="1062"/>
      <c r="O13" s="1062"/>
      <c r="P13" s="1062"/>
      <c r="Q13" s="1062"/>
      <c r="R13" s="1067"/>
      <c r="S13" s="108" t="s">
        <v>9</v>
      </c>
      <c r="T13" s="64"/>
      <c r="U13" s="419"/>
      <c r="V13" s="1063"/>
      <c r="W13" s="1063"/>
      <c r="X13" s="1063"/>
      <c r="Y13" s="1063"/>
      <c r="Z13" s="1065"/>
      <c r="AA13" s="108" t="s">
        <v>174</v>
      </c>
      <c r="AB13" s="64"/>
      <c r="AC13" s="419"/>
      <c r="AD13" s="1063"/>
      <c r="AE13" s="1063"/>
      <c r="AF13" s="1063"/>
      <c r="AG13" s="1063"/>
      <c r="AH13" s="1064"/>
      <c r="AI13" s="1072"/>
      <c r="AM13" s="303"/>
    </row>
    <row r="14" spans="1:39" ht="12.75" customHeight="1" x14ac:dyDescent="0.2">
      <c r="A14" s="1070"/>
      <c r="B14" s="108" t="s">
        <v>6</v>
      </c>
      <c r="C14" s="64"/>
      <c r="D14" s="773"/>
      <c r="E14" s="1062"/>
      <c r="F14" s="1062"/>
      <c r="G14" s="1062"/>
      <c r="H14" s="1062"/>
      <c r="I14" s="1062"/>
      <c r="J14" s="1062"/>
      <c r="K14" s="773"/>
      <c r="L14" s="1062"/>
      <c r="M14" s="1062"/>
      <c r="N14" s="1062"/>
      <c r="O14" s="1062"/>
      <c r="P14" s="1062"/>
      <c r="Q14" s="1062"/>
      <c r="R14" s="1067"/>
      <c r="S14" s="108" t="s">
        <v>9</v>
      </c>
      <c r="T14" s="64"/>
      <c r="U14" s="419"/>
      <c r="V14" s="1063"/>
      <c r="W14" s="1063"/>
      <c r="X14" s="1063"/>
      <c r="Y14" s="1063"/>
      <c r="Z14" s="1065"/>
      <c r="AA14" s="154" t="s">
        <v>174</v>
      </c>
      <c r="AB14" s="64"/>
      <c r="AC14" s="419"/>
      <c r="AD14" s="1063"/>
      <c r="AE14" s="1063"/>
      <c r="AF14" s="1063"/>
      <c r="AG14" s="1063"/>
      <c r="AH14" s="1064"/>
      <c r="AI14" s="1072"/>
      <c r="AM14" s="303"/>
    </row>
    <row r="15" spans="1:39" ht="12.75" customHeight="1" x14ac:dyDescent="0.2">
      <c r="A15" s="1071"/>
      <c r="B15" s="108" t="s">
        <v>6</v>
      </c>
      <c r="C15" s="64"/>
      <c r="D15" s="773"/>
      <c r="E15" s="1062"/>
      <c r="F15" s="1062"/>
      <c r="G15" s="1062"/>
      <c r="H15" s="1062"/>
      <c r="I15" s="1062"/>
      <c r="J15" s="1062"/>
      <c r="K15" s="773"/>
      <c r="L15" s="1062"/>
      <c r="M15" s="1062"/>
      <c r="N15" s="1062"/>
      <c r="O15" s="1062"/>
      <c r="P15" s="1062"/>
      <c r="Q15" s="1062"/>
      <c r="R15" s="1067"/>
      <c r="S15" s="108" t="s">
        <v>9</v>
      </c>
      <c r="T15" s="64"/>
      <c r="U15" s="419"/>
      <c r="V15" s="1063"/>
      <c r="W15" s="1063"/>
      <c r="X15" s="1063"/>
      <c r="Y15" s="1063"/>
      <c r="Z15" s="1065"/>
      <c r="AA15" s="108" t="s">
        <v>174</v>
      </c>
      <c r="AB15" s="64"/>
      <c r="AC15" s="419"/>
      <c r="AD15" s="1063"/>
      <c r="AE15" s="1063"/>
      <c r="AF15" s="1063"/>
      <c r="AG15" s="1063"/>
      <c r="AH15" s="1064"/>
      <c r="AI15" s="1073"/>
      <c r="AM15" s="303"/>
    </row>
    <row r="16" spans="1:39" ht="12.75" customHeight="1" x14ac:dyDescent="0.2">
      <c r="A16" s="1071"/>
      <c r="B16" s="108" t="s">
        <v>6</v>
      </c>
      <c r="C16" s="64"/>
      <c r="D16" s="773"/>
      <c r="E16" s="1062"/>
      <c r="F16" s="1062"/>
      <c r="G16" s="1062"/>
      <c r="H16" s="1062"/>
      <c r="I16" s="1062"/>
      <c r="J16" s="1062"/>
      <c r="K16" s="773"/>
      <c r="L16" s="1062"/>
      <c r="M16" s="1062"/>
      <c r="N16" s="1062"/>
      <c r="O16" s="1062"/>
      <c r="P16" s="1062"/>
      <c r="Q16" s="1062"/>
      <c r="R16" s="1067"/>
      <c r="S16" s="108" t="s">
        <v>9</v>
      </c>
      <c r="T16" s="64"/>
      <c r="U16" s="419"/>
      <c r="V16" s="1063"/>
      <c r="W16" s="1063"/>
      <c r="X16" s="1063"/>
      <c r="Y16" s="1063"/>
      <c r="Z16" s="1065"/>
      <c r="AA16" s="108" t="s">
        <v>174</v>
      </c>
      <c r="AB16" s="64"/>
      <c r="AC16" s="419"/>
      <c r="AD16" s="1063"/>
      <c r="AE16" s="1063"/>
      <c r="AF16" s="1063"/>
      <c r="AG16" s="1063"/>
      <c r="AH16" s="1064"/>
      <c r="AI16" s="1073"/>
      <c r="AM16" s="303"/>
    </row>
    <row r="17" spans="1:39" x14ac:dyDescent="0.2">
      <c r="A17" s="1071"/>
      <c r="B17" s="108" t="s">
        <v>6</v>
      </c>
      <c r="C17" s="64"/>
      <c r="D17" s="773"/>
      <c r="E17" s="1062"/>
      <c r="F17" s="1062"/>
      <c r="G17" s="1062"/>
      <c r="H17" s="1062"/>
      <c r="I17" s="1062"/>
      <c r="J17" s="1062"/>
      <c r="K17" s="773"/>
      <c r="L17" s="1062"/>
      <c r="M17" s="1062"/>
      <c r="N17" s="1062"/>
      <c r="O17" s="1062"/>
      <c r="P17" s="1062"/>
      <c r="Q17" s="1062"/>
      <c r="R17" s="1067"/>
      <c r="S17" s="108" t="s">
        <v>9</v>
      </c>
      <c r="T17" s="64"/>
      <c r="U17" s="419"/>
      <c r="V17" s="1063"/>
      <c r="W17" s="1063"/>
      <c r="X17" s="1063"/>
      <c r="Y17" s="1063"/>
      <c r="Z17" s="1065"/>
      <c r="AA17" s="108" t="s">
        <v>174</v>
      </c>
      <c r="AB17" s="64"/>
      <c r="AC17" s="419"/>
      <c r="AD17" s="1063"/>
      <c r="AE17" s="1063"/>
      <c r="AF17" s="1063"/>
      <c r="AG17" s="1063"/>
      <c r="AH17" s="1064"/>
      <c r="AI17" s="1073"/>
      <c r="AK17" s="303"/>
      <c r="AM17" s="303"/>
    </row>
    <row r="18" spans="1:39" x14ac:dyDescent="0.2">
      <c r="A18" s="1071"/>
      <c r="B18" s="108" t="s">
        <v>6</v>
      </c>
      <c r="C18" s="64"/>
      <c r="D18" s="773"/>
      <c r="E18" s="1062"/>
      <c r="F18" s="1062"/>
      <c r="G18" s="1062"/>
      <c r="H18" s="1062"/>
      <c r="I18" s="1062"/>
      <c r="J18" s="1062"/>
      <c r="K18" s="773"/>
      <c r="L18" s="1062"/>
      <c r="M18" s="1062"/>
      <c r="N18" s="1062"/>
      <c r="O18" s="1062"/>
      <c r="P18" s="1062"/>
      <c r="Q18" s="1062"/>
      <c r="R18" s="1067"/>
      <c r="S18" s="108" t="s">
        <v>9</v>
      </c>
      <c r="T18" s="64"/>
      <c r="U18" s="419"/>
      <c r="V18" s="1063"/>
      <c r="W18" s="1063"/>
      <c r="X18" s="1063"/>
      <c r="Y18" s="1063"/>
      <c r="Z18" s="1065"/>
      <c r="AA18" s="108" t="s">
        <v>174</v>
      </c>
      <c r="AB18" s="64"/>
      <c r="AC18" s="419"/>
      <c r="AD18" s="1063"/>
      <c r="AE18" s="1063"/>
      <c r="AF18" s="1063"/>
      <c r="AG18" s="1063"/>
      <c r="AH18" s="1064"/>
      <c r="AI18" s="1073"/>
      <c r="AK18" s="303"/>
      <c r="AM18" s="303"/>
    </row>
    <row r="19" spans="1:39" x14ac:dyDescent="0.2">
      <c r="A19" s="1071"/>
      <c r="B19" s="108" t="s">
        <v>6</v>
      </c>
      <c r="C19" s="64"/>
      <c r="D19" s="773"/>
      <c r="E19" s="1062"/>
      <c r="F19" s="1062"/>
      <c r="G19" s="1062"/>
      <c r="H19" s="1062"/>
      <c r="I19" s="1062"/>
      <c r="J19" s="1062"/>
      <c r="K19" s="773"/>
      <c r="L19" s="1062"/>
      <c r="M19" s="1062"/>
      <c r="N19" s="1062"/>
      <c r="O19" s="1062"/>
      <c r="P19" s="1062"/>
      <c r="Q19" s="1062"/>
      <c r="R19" s="1067"/>
      <c r="S19" s="108" t="s">
        <v>9</v>
      </c>
      <c r="T19" s="64"/>
      <c r="U19" s="419"/>
      <c r="V19" s="1063"/>
      <c r="W19" s="1063"/>
      <c r="X19" s="1063"/>
      <c r="Y19" s="1063"/>
      <c r="Z19" s="1065"/>
      <c r="AA19" s="108" t="s">
        <v>174</v>
      </c>
      <c r="AB19" s="64"/>
      <c r="AC19" s="419"/>
      <c r="AD19" s="1063"/>
      <c r="AE19" s="1063"/>
      <c r="AF19" s="1063"/>
      <c r="AG19" s="1063"/>
      <c r="AH19" s="1064"/>
      <c r="AI19" s="1073"/>
      <c r="AK19" s="303"/>
    </row>
    <row r="20" spans="1:39" ht="12.75" customHeight="1" x14ac:dyDescent="0.2">
      <c r="A20" s="1071"/>
      <c r="B20" s="108" t="s">
        <v>6</v>
      </c>
      <c r="C20" s="64"/>
      <c r="D20" s="773"/>
      <c r="E20" s="1062"/>
      <c r="F20" s="1062"/>
      <c r="G20" s="1062"/>
      <c r="H20" s="1062"/>
      <c r="I20" s="1062"/>
      <c r="J20" s="1062"/>
      <c r="K20" s="773"/>
      <c r="L20" s="1062"/>
      <c r="M20" s="1062"/>
      <c r="N20" s="1062"/>
      <c r="O20" s="1062"/>
      <c r="P20" s="1062"/>
      <c r="Q20" s="1062"/>
      <c r="R20" s="1067"/>
      <c r="S20" s="108" t="s">
        <v>9</v>
      </c>
      <c r="T20" s="64"/>
      <c r="U20" s="419"/>
      <c r="V20" s="1063"/>
      <c r="W20" s="1063"/>
      <c r="X20" s="1063"/>
      <c r="Y20" s="1063"/>
      <c r="Z20" s="1065"/>
      <c r="AA20" s="108" t="s">
        <v>174</v>
      </c>
      <c r="AB20" s="64"/>
      <c r="AC20" s="419"/>
      <c r="AD20" s="1063"/>
      <c r="AE20" s="1063"/>
      <c r="AF20" s="1063"/>
      <c r="AG20" s="1063"/>
      <c r="AH20" s="1064"/>
      <c r="AI20" s="1073"/>
      <c r="AK20" s="303"/>
    </row>
    <row r="21" spans="1:39" ht="12.75" customHeight="1" x14ac:dyDescent="0.2">
      <c r="A21" s="1071"/>
      <c r="B21" s="109" t="s">
        <v>6</v>
      </c>
      <c r="C21" s="74"/>
      <c r="D21" s="773"/>
      <c r="E21" s="1062"/>
      <c r="F21" s="1062"/>
      <c r="G21" s="1062"/>
      <c r="H21" s="1062"/>
      <c r="I21" s="1062"/>
      <c r="J21" s="1062"/>
      <c r="K21" s="773"/>
      <c r="L21" s="1062"/>
      <c r="M21" s="1062"/>
      <c r="N21" s="1062"/>
      <c r="O21" s="1062"/>
      <c r="P21" s="1062"/>
      <c r="Q21" s="1062"/>
      <c r="R21" s="1067"/>
      <c r="S21" s="108" t="s">
        <v>9</v>
      </c>
      <c r="T21" s="64"/>
      <c r="U21" s="419"/>
      <c r="V21" s="1063"/>
      <c r="W21" s="1063"/>
      <c r="X21" s="1063"/>
      <c r="Y21" s="1063"/>
      <c r="Z21" s="1065"/>
      <c r="AA21" s="108" t="s">
        <v>174</v>
      </c>
      <c r="AB21" s="64"/>
      <c r="AC21" s="419"/>
      <c r="AD21" s="1063"/>
      <c r="AE21" s="1063"/>
      <c r="AF21" s="1063"/>
      <c r="AG21" s="1063"/>
      <c r="AH21" s="1064"/>
      <c r="AI21" s="1073"/>
      <c r="AK21" s="303"/>
    </row>
    <row r="22" spans="1:39" x14ac:dyDescent="0.2">
      <c r="A22" s="1071"/>
      <c r="B22" s="108" t="s">
        <v>6</v>
      </c>
      <c r="C22" s="64"/>
      <c r="D22" s="773"/>
      <c r="E22" s="1062"/>
      <c r="F22" s="1062"/>
      <c r="G22" s="1062"/>
      <c r="H22" s="1062"/>
      <c r="I22" s="1062"/>
      <c r="J22" s="1062"/>
      <c r="K22" s="773"/>
      <c r="L22" s="1062"/>
      <c r="M22" s="1062"/>
      <c r="N22" s="1062"/>
      <c r="O22" s="1062"/>
      <c r="P22" s="1062"/>
      <c r="Q22" s="1062"/>
      <c r="R22" s="1067"/>
      <c r="S22" s="108" t="s">
        <v>9</v>
      </c>
      <c r="T22" s="64"/>
      <c r="U22" s="419"/>
      <c r="V22" s="1063"/>
      <c r="W22" s="1063"/>
      <c r="X22" s="1063"/>
      <c r="Y22" s="1063"/>
      <c r="Z22" s="1065"/>
      <c r="AA22" s="154" t="s">
        <v>174</v>
      </c>
      <c r="AB22" s="64"/>
      <c r="AC22" s="419"/>
      <c r="AD22" s="1063"/>
      <c r="AE22" s="1063"/>
      <c r="AF22" s="1063"/>
      <c r="AG22" s="1063"/>
      <c r="AH22" s="1064"/>
      <c r="AI22" s="1073"/>
      <c r="AK22" s="303"/>
    </row>
    <row r="23" spans="1:39" x14ac:dyDescent="0.2">
      <c r="A23" s="1071"/>
      <c r="B23" s="108" t="s">
        <v>6</v>
      </c>
      <c r="C23" s="64"/>
      <c r="D23" s="773"/>
      <c r="E23" s="1062"/>
      <c r="F23" s="1062"/>
      <c r="G23" s="1062"/>
      <c r="H23" s="1062"/>
      <c r="I23" s="1062"/>
      <c r="J23" s="1062"/>
      <c r="K23" s="773"/>
      <c r="L23" s="1062"/>
      <c r="M23" s="1062"/>
      <c r="N23" s="1062"/>
      <c r="O23" s="1062"/>
      <c r="P23" s="1062"/>
      <c r="Q23" s="1062"/>
      <c r="R23" s="1067"/>
      <c r="S23" s="108" t="s">
        <v>9</v>
      </c>
      <c r="T23" s="64"/>
      <c r="U23" s="419"/>
      <c r="V23" s="1063"/>
      <c r="W23" s="1063"/>
      <c r="X23" s="1063"/>
      <c r="Y23" s="1063"/>
      <c r="Z23" s="1065"/>
      <c r="AA23" s="108" t="s">
        <v>174</v>
      </c>
      <c r="AB23" s="64"/>
      <c r="AC23" s="419"/>
      <c r="AD23" s="1063"/>
      <c r="AE23" s="1063"/>
      <c r="AF23" s="1063"/>
      <c r="AG23" s="1063"/>
      <c r="AH23" s="1064"/>
      <c r="AI23" s="1073"/>
      <c r="AK23" s="303"/>
    </row>
    <row r="24" spans="1:39" x14ac:dyDescent="0.2">
      <c r="A24" s="1071"/>
      <c r="B24" s="108" t="s">
        <v>6</v>
      </c>
      <c r="C24" s="64"/>
      <c r="D24" s="773"/>
      <c r="E24" s="1062"/>
      <c r="F24" s="1062"/>
      <c r="G24" s="1062"/>
      <c r="H24" s="1062"/>
      <c r="I24" s="1062"/>
      <c r="J24" s="1062"/>
      <c r="K24" s="773"/>
      <c r="L24" s="1062"/>
      <c r="M24" s="1062"/>
      <c r="N24" s="1062"/>
      <c r="O24" s="1062"/>
      <c r="P24" s="1062"/>
      <c r="Q24" s="1062"/>
      <c r="R24" s="1067"/>
      <c r="S24" s="108" t="s">
        <v>9</v>
      </c>
      <c r="T24" s="64"/>
      <c r="U24" s="419"/>
      <c r="V24" s="1063"/>
      <c r="W24" s="1063"/>
      <c r="X24" s="1063"/>
      <c r="Y24" s="1063"/>
      <c r="Z24" s="1065"/>
      <c r="AA24" s="108" t="s">
        <v>174</v>
      </c>
      <c r="AB24" s="64"/>
      <c r="AC24" s="419"/>
      <c r="AD24" s="1063"/>
      <c r="AE24" s="1063"/>
      <c r="AF24" s="1063"/>
      <c r="AG24" s="1063"/>
      <c r="AH24" s="1064"/>
      <c r="AI24" s="1073"/>
      <c r="AK24" s="303"/>
    </row>
    <row r="25" spans="1:39" x14ac:dyDescent="0.2">
      <c r="A25" s="1071"/>
      <c r="B25" s="108" t="s">
        <v>6</v>
      </c>
      <c r="C25" s="64"/>
      <c r="D25" s="773"/>
      <c r="E25" s="1062"/>
      <c r="F25" s="1062"/>
      <c r="G25" s="1062"/>
      <c r="H25" s="1062"/>
      <c r="I25" s="1062"/>
      <c r="J25" s="1062"/>
      <c r="K25" s="773"/>
      <c r="L25" s="1062"/>
      <c r="M25" s="1062"/>
      <c r="N25" s="1062"/>
      <c r="O25" s="1062"/>
      <c r="P25" s="1062"/>
      <c r="Q25" s="1062"/>
      <c r="R25" s="1067"/>
      <c r="S25" s="108" t="s">
        <v>9</v>
      </c>
      <c r="T25" s="64"/>
      <c r="U25" s="419"/>
      <c r="V25" s="1063"/>
      <c r="W25" s="1063"/>
      <c r="X25" s="1063"/>
      <c r="Y25" s="1063"/>
      <c r="Z25" s="1065"/>
      <c r="AA25" s="108" t="s">
        <v>174</v>
      </c>
      <c r="AB25" s="64"/>
      <c r="AC25" s="419"/>
      <c r="AD25" s="1063"/>
      <c r="AE25" s="1063"/>
      <c r="AF25" s="1063"/>
      <c r="AG25" s="1063"/>
      <c r="AH25" s="1064"/>
      <c r="AI25" s="1073"/>
      <c r="AK25" s="303"/>
    </row>
    <row r="26" spans="1:39" x14ac:dyDescent="0.2">
      <c r="A26" s="1071"/>
      <c r="B26" s="108" t="s">
        <v>6</v>
      </c>
      <c r="C26" s="64"/>
      <c r="D26" s="773"/>
      <c r="E26" s="1062"/>
      <c r="F26" s="1062"/>
      <c r="G26" s="1062"/>
      <c r="H26" s="1062"/>
      <c r="I26" s="1062"/>
      <c r="J26" s="1062"/>
      <c r="K26" s="773"/>
      <c r="L26" s="1062"/>
      <c r="M26" s="1062"/>
      <c r="N26" s="1062"/>
      <c r="O26" s="1062"/>
      <c r="P26" s="1062"/>
      <c r="Q26" s="1062"/>
      <c r="R26" s="1067"/>
      <c r="S26" s="108" t="s">
        <v>9</v>
      </c>
      <c r="T26" s="64"/>
      <c r="U26" s="419"/>
      <c r="V26" s="1063"/>
      <c r="W26" s="1063"/>
      <c r="X26" s="1063"/>
      <c r="Y26" s="1063"/>
      <c r="Z26" s="1065"/>
      <c r="AA26" s="108" t="s">
        <v>174</v>
      </c>
      <c r="AB26" s="64"/>
      <c r="AC26" s="419"/>
      <c r="AD26" s="1063"/>
      <c r="AE26" s="1063"/>
      <c r="AF26" s="1063"/>
      <c r="AG26" s="1063"/>
      <c r="AH26" s="1064"/>
      <c r="AI26" s="1073"/>
    </row>
    <row r="27" spans="1:39" x14ac:dyDescent="0.2">
      <c r="A27" s="1071"/>
      <c r="B27" s="108" t="s">
        <v>6</v>
      </c>
      <c r="C27" s="64"/>
      <c r="D27" s="773"/>
      <c r="E27" s="1062"/>
      <c r="F27" s="1062"/>
      <c r="G27" s="1062"/>
      <c r="H27" s="1062"/>
      <c r="I27" s="1062"/>
      <c r="J27" s="1062"/>
      <c r="K27" s="773"/>
      <c r="L27" s="1062"/>
      <c r="M27" s="1062"/>
      <c r="N27" s="1062"/>
      <c r="O27" s="1062"/>
      <c r="P27" s="1062"/>
      <c r="Q27" s="1062"/>
      <c r="R27" s="1067"/>
      <c r="S27" s="108" t="s">
        <v>9</v>
      </c>
      <c r="T27" s="64"/>
      <c r="U27" s="419"/>
      <c r="V27" s="1063"/>
      <c r="W27" s="1063"/>
      <c r="X27" s="1063"/>
      <c r="Y27" s="1063"/>
      <c r="Z27" s="1065"/>
      <c r="AA27" s="108" t="s">
        <v>174</v>
      </c>
      <c r="AB27" s="64"/>
      <c r="AC27" s="419"/>
      <c r="AD27" s="1063"/>
      <c r="AE27" s="1063"/>
      <c r="AF27" s="1063"/>
      <c r="AG27" s="1063"/>
      <c r="AH27" s="1064"/>
      <c r="AI27" s="1073"/>
    </row>
    <row r="28" spans="1:39" x14ac:dyDescent="0.2">
      <c r="A28" s="1071"/>
      <c r="B28" s="108" t="s">
        <v>6</v>
      </c>
      <c r="C28" s="64"/>
      <c r="D28" s="773"/>
      <c r="E28" s="1062"/>
      <c r="F28" s="1062"/>
      <c r="G28" s="1062"/>
      <c r="H28" s="1062"/>
      <c r="I28" s="1062"/>
      <c r="J28" s="1062"/>
      <c r="K28" s="773"/>
      <c r="L28" s="1062"/>
      <c r="M28" s="1062"/>
      <c r="N28" s="1062"/>
      <c r="O28" s="1062"/>
      <c r="P28" s="1062"/>
      <c r="Q28" s="1062"/>
      <c r="R28" s="1067"/>
      <c r="S28" s="108" t="s">
        <v>9</v>
      </c>
      <c r="T28" s="64"/>
      <c r="U28" s="419"/>
      <c r="V28" s="1063"/>
      <c r="W28" s="1063"/>
      <c r="X28" s="1063"/>
      <c r="Y28" s="1063"/>
      <c r="Z28" s="1065"/>
      <c r="AA28" s="108" t="s">
        <v>174</v>
      </c>
      <c r="AB28" s="64"/>
      <c r="AC28" s="419"/>
      <c r="AD28" s="1063"/>
      <c r="AE28" s="1063"/>
      <c r="AF28" s="1063"/>
      <c r="AG28" s="1063"/>
      <c r="AH28" s="1064"/>
      <c r="AI28" s="1073"/>
    </row>
    <row r="29" spans="1:39" x14ac:dyDescent="0.2">
      <c r="A29" s="1071"/>
      <c r="B29" s="109" t="s">
        <v>6</v>
      </c>
      <c r="C29" s="74"/>
      <c r="D29" s="773"/>
      <c r="E29" s="1062"/>
      <c r="F29" s="1062"/>
      <c r="G29" s="1062"/>
      <c r="H29" s="1062"/>
      <c r="I29" s="1062"/>
      <c r="J29" s="1062"/>
      <c r="K29" s="773"/>
      <c r="L29" s="1062"/>
      <c r="M29" s="1062"/>
      <c r="N29" s="1062"/>
      <c r="O29" s="1062"/>
      <c r="P29" s="1062"/>
      <c r="Q29" s="1062"/>
      <c r="R29" s="1067"/>
      <c r="S29" s="108" t="s">
        <v>9</v>
      </c>
      <c r="T29" s="64"/>
      <c r="U29" s="419"/>
      <c r="V29" s="1063"/>
      <c r="W29" s="1063"/>
      <c r="X29" s="1063"/>
      <c r="Y29" s="1063"/>
      <c r="Z29" s="1065"/>
      <c r="AA29" s="108" t="s">
        <v>174</v>
      </c>
      <c r="AB29" s="64"/>
      <c r="AC29" s="419"/>
      <c r="AD29" s="1063"/>
      <c r="AE29" s="1063"/>
      <c r="AF29" s="1063"/>
      <c r="AG29" s="1063"/>
      <c r="AH29" s="1064"/>
      <c r="AI29" s="1073"/>
    </row>
    <row r="30" spans="1:39" x14ac:dyDescent="0.2">
      <c r="A30" s="1071"/>
      <c r="B30" s="108" t="s">
        <v>6</v>
      </c>
      <c r="C30" s="64"/>
      <c r="D30" s="773"/>
      <c r="E30" s="1062"/>
      <c r="F30" s="1062"/>
      <c r="G30" s="1062"/>
      <c r="H30" s="1062"/>
      <c r="I30" s="1062"/>
      <c r="J30" s="1062"/>
      <c r="K30" s="773"/>
      <c r="L30" s="1062"/>
      <c r="M30" s="1062"/>
      <c r="N30" s="1062"/>
      <c r="O30" s="1062"/>
      <c r="P30" s="1062"/>
      <c r="Q30" s="1062"/>
      <c r="R30" s="1067"/>
      <c r="S30" s="108" t="s">
        <v>9</v>
      </c>
      <c r="T30" s="64"/>
      <c r="U30" s="419"/>
      <c r="V30" s="1063"/>
      <c r="W30" s="1063"/>
      <c r="X30" s="1063"/>
      <c r="Y30" s="1063"/>
      <c r="Z30" s="1065"/>
      <c r="AA30" s="154" t="s">
        <v>174</v>
      </c>
      <c r="AB30" s="64"/>
      <c r="AC30" s="419"/>
      <c r="AD30" s="1063"/>
      <c r="AE30" s="1063"/>
      <c r="AF30" s="1063"/>
      <c r="AG30" s="1063"/>
      <c r="AH30" s="1064"/>
      <c r="AI30" s="1073"/>
    </row>
    <row r="31" spans="1:39" x14ac:dyDescent="0.2">
      <c r="A31" s="1071"/>
      <c r="B31" s="108" t="s">
        <v>6</v>
      </c>
      <c r="C31" s="64"/>
      <c r="D31" s="773"/>
      <c r="E31" s="1062"/>
      <c r="F31" s="1062"/>
      <c r="G31" s="1062"/>
      <c r="H31" s="1062"/>
      <c r="I31" s="1062"/>
      <c r="J31" s="1062"/>
      <c r="K31" s="773"/>
      <c r="L31" s="1062"/>
      <c r="M31" s="1062"/>
      <c r="N31" s="1062"/>
      <c r="O31" s="1062"/>
      <c r="P31" s="1062"/>
      <c r="Q31" s="1062"/>
      <c r="R31" s="1067"/>
      <c r="S31" s="108" t="s">
        <v>9</v>
      </c>
      <c r="T31" s="64"/>
      <c r="U31" s="419"/>
      <c r="V31" s="1063"/>
      <c r="W31" s="1063"/>
      <c r="X31" s="1063"/>
      <c r="Y31" s="1063"/>
      <c r="Z31" s="1065"/>
      <c r="AA31" s="108" t="s">
        <v>174</v>
      </c>
      <c r="AB31" s="64"/>
      <c r="AC31" s="419"/>
      <c r="AD31" s="1063"/>
      <c r="AE31" s="1063"/>
      <c r="AF31" s="1063"/>
      <c r="AG31" s="1063"/>
      <c r="AH31" s="1064"/>
      <c r="AI31" s="1073"/>
    </row>
    <row r="32" spans="1:39" x14ac:dyDescent="0.2">
      <c r="A32" s="1071"/>
      <c r="B32" s="108" t="s">
        <v>6</v>
      </c>
      <c r="C32" s="64"/>
      <c r="D32" s="773"/>
      <c r="E32" s="1062"/>
      <c r="F32" s="1062"/>
      <c r="G32" s="1062"/>
      <c r="H32" s="1062"/>
      <c r="I32" s="1062"/>
      <c r="J32" s="1062"/>
      <c r="K32" s="773"/>
      <c r="L32" s="1062"/>
      <c r="M32" s="1062"/>
      <c r="N32" s="1062"/>
      <c r="O32" s="1062"/>
      <c r="P32" s="1062"/>
      <c r="Q32" s="1062"/>
      <c r="R32" s="1067"/>
      <c r="S32" s="108" t="s">
        <v>9</v>
      </c>
      <c r="T32" s="64"/>
      <c r="U32" s="419"/>
      <c r="V32" s="1063"/>
      <c r="W32" s="1063"/>
      <c r="X32" s="1063"/>
      <c r="Y32" s="1063"/>
      <c r="Z32" s="1065"/>
      <c r="AA32" s="108" t="s">
        <v>174</v>
      </c>
      <c r="AB32" s="64"/>
      <c r="AC32" s="419"/>
      <c r="AD32" s="1063"/>
      <c r="AE32" s="1063"/>
      <c r="AF32" s="1063"/>
      <c r="AG32" s="1063"/>
      <c r="AH32" s="1064"/>
      <c r="AI32" s="1073"/>
    </row>
    <row r="33" spans="1:35" x14ac:dyDescent="0.2">
      <c r="A33" s="1071"/>
      <c r="B33" s="108" t="s">
        <v>6</v>
      </c>
      <c r="C33" s="64"/>
      <c r="D33" s="773"/>
      <c r="E33" s="1062"/>
      <c r="F33" s="1062"/>
      <c r="G33" s="1062"/>
      <c r="H33" s="1062"/>
      <c r="I33" s="1062"/>
      <c r="J33" s="1062"/>
      <c r="K33" s="773"/>
      <c r="L33" s="1062"/>
      <c r="M33" s="1062"/>
      <c r="N33" s="1062"/>
      <c r="O33" s="1062"/>
      <c r="P33" s="1062"/>
      <c r="Q33" s="1062"/>
      <c r="R33" s="1067"/>
      <c r="S33" s="108" t="s">
        <v>9</v>
      </c>
      <c r="T33" s="64"/>
      <c r="U33" s="419"/>
      <c r="V33" s="1063"/>
      <c r="W33" s="1063"/>
      <c r="X33" s="1063"/>
      <c r="Y33" s="1063"/>
      <c r="Z33" s="1065"/>
      <c r="AA33" s="108" t="s">
        <v>174</v>
      </c>
      <c r="AB33" s="64"/>
      <c r="AC33" s="419"/>
      <c r="AD33" s="1063"/>
      <c r="AE33" s="1063"/>
      <c r="AF33" s="1063"/>
      <c r="AG33" s="1063"/>
      <c r="AH33" s="1064"/>
      <c r="AI33" s="1073"/>
    </row>
    <row r="34" spans="1:35" x14ac:dyDescent="0.2">
      <c r="A34" s="1071"/>
      <c r="B34" s="108" t="s">
        <v>6</v>
      </c>
      <c r="C34" s="64"/>
      <c r="D34" s="773"/>
      <c r="E34" s="1062"/>
      <c r="F34" s="1062"/>
      <c r="G34" s="1062"/>
      <c r="H34" s="1062"/>
      <c r="I34" s="1062"/>
      <c r="J34" s="1062"/>
      <c r="K34" s="773"/>
      <c r="L34" s="1062"/>
      <c r="M34" s="1062"/>
      <c r="N34" s="1062"/>
      <c r="O34" s="1062"/>
      <c r="P34" s="1062"/>
      <c r="Q34" s="1062"/>
      <c r="R34" s="1067"/>
      <c r="S34" s="108" t="s">
        <v>9</v>
      </c>
      <c r="T34" s="64"/>
      <c r="U34" s="419"/>
      <c r="V34" s="1063"/>
      <c r="W34" s="1063"/>
      <c r="X34" s="1063"/>
      <c r="Y34" s="1063"/>
      <c r="Z34" s="1065"/>
      <c r="AA34" s="108" t="s">
        <v>174</v>
      </c>
      <c r="AB34" s="64"/>
      <c r="AC34" s="419"/>
      <c r="AD34" s="1063"/>
      <c r="AE34" s="1063"/>
      <c r="AF34" s="1063"/>
      <c r="AG34" s="1063"/>
      <c r="AH34" s="1064"/>
      <c r="AI34" s="1073"/>
    </row>
    <row r="35" spans="1:35" x14ac:dyDescent="0.2">
      <c r="A35" s="1071"/>
      <c r="B35" s="108" t="s">
        <v>6</v>
      </c>
      <c r="C35" s="64"/>
      <c r="D35" s="773"/>
      <c r="E35" s="1062"/>
      <c r="F35" s="1062"/>
      <c r="G35" s="1062"/>
      <c r="H35" s="1062"/>
      <c r="I35" s="1062"/>
      <c r="J35" s="1062"/>
      <c r="K35" s="773"/>
      <c r="L35" s="1062"/>
      <c r="M35" s="1062"/>
      <c r="N35" s="1062"/>
      <c r="O35" s="1062"/>
      <c r="P35" s="1062"/>
      <c r="Q35" s="1062"/>
      <c r="R35" s="1067"/>
      <c r="S35" s="108" t="s">
        <v>9</v>
      </c>
      <c r="T35" s="64"/>
      <c r="U35" s="419"/>
      <c r="V35" s="1063"/>
      <c r="W35" s="1063"/>
      <c r="X35" s="1063"/>
      <c r="Y35" s="1063"/>
      <c r="Z35" s="1065"/>
      <c r="AA35" s="108" t="s">
        <v>174</v>
      </c>
      <c r="AB35" s="64"/>
      <c r="AC35" s="419"/>
      <c r="AD35" s="1063"/>
      <c r="AE35" s="1063"/>
      <c r="AF35" s="1063"/>
      <c r="AG35" s="1063"/>
      <c r="AH35" s="1064"/>
      <c r="AI35" s="1073"/>
    </row>
    <row r="36" spans="1:35" x14ac:dyDescent="0.2">
      <c r="A36" s="1071"/>
      <c r="B36" s="108" t="s">
        <v>6</v>
      </c>
      <c r="C36" s="64"/>
      <c r="D36" s="773"/>
      <c r="E36" s="1062"/>
      <c r="F36" s="1062"/>
      <c r="G36" s="1062"/>
      <c r="H36" s="1062"/>
      <c r="I36" s="1062"/>
      <c r="J36" s="1062"/>
      <c r="K36" s="773"/>
      <c r="L36" s="1062"/>
      <c r="M36" s="1062"/>
      <c r="N36" s="1062"/>
      <c r="O36" s="1062"/>
      <c r="P36" s="1062"/>
      <c r="Q36" s="1062"/>
      <c r="R36" s="1067"/>
      <c r="S36" s="108" t="s">
        <v>9</v>
      </c>
      <c r="T36" s="64"/>
      <c r="U36" s="419"/>
      <c r="V36" s="1063"/>
      <c r="W36" s="1063"/>
      <c r="X36" s="1063"/>
      <c r="Y36" s="1063"/>
      <c r="Z36" s="1065"/>
      <c r="AA36" s="108" t="s">
        <v>174</v>
      </c>
      <c r="AB36" s="64"/>
      <c r="AC36" s="419"/>
      <c r="AD36" s="1063"/>
      <c r="AE36" s="1063"/>
      <c r="AF36" s="1063"/>
      <c r="AG36" s="1063"/>
      <c r="AH36" s="1064"/>
      <c r="AI36" s="1073"/>
    </row>
    <row r="37" spans="1:35" x14ac:dyDescent="0.2">
      <c r="A37" s="1071"/>
      <c r="B37" s="108" t="s">
        <v>6</v>
      </c>
      <c r="C37" s="64"/>
      <c r="D37" s="773"/>
      <c r="E37" s="1062"/>
      <c r="F37" s="1062"/>
      <c r="G37" s="1062"/>
      <c r="H37" s="1062"/>
      <c r="I37" s="1062"/>
      <c r="J37" s="1062"/>
      <c r="K37" s="773"/>
      <c r="L37" s="1062"/>
      <c r="M37" s="1062"/>
      <c r="N37" s="1062"/>
      <c r="O37" s="1062"/>
      <c r="P37" s="1062"/>
      <c r="Q37" s="1062"/>
      <c r="R37" s="1067"/>
      <c r="S37" s="108" t="s">
        <v>9</v>
      </c>
      <c r="T37" s="64"/>
      <c r="U37" s="419"/>
      <c r="V37" s="1063"/>
      <c r="W37" s="1063"/>
      <c r="X37" s="1063"/>
      <c r="Y37" s="1063"/>
      <c r="Z37" s="1065"/>
      <c r="AA37" s="108" t="s">
        <v>174</v>
      </c>
      <c r="AB37" s="64"/>
      <c r="AC37" s="419"/>
      <c r="AD37" s="1063"/>
      <c r="AE37" s="1063"/>
      <c r="AF37" s="1063"/>
      <c r="AG37" s="1063"/>
      <c r="AH37" s="1064"/>
      <c r="AI37" s="1073"/>
    </row>
    <row r="38" spans="1:35" x14ac:dyDescent="0.2">
      <c r="A38" s="4"/>
      <c r="B38" s="1068" t="s">
        <v>433</v>
      </c>
      <c r="C38" s="1069"/>
      <c r="D38" s="389" t="s">
        <v>430</v>
      </c>
      <c r="E38" s="1074"/>
      <c r="F38" s="1074"/>
      <c r="G38" s="1074"/>
      <c r="H38" s="1074"/>
      <c r="I38" s="1074"/>
      <c r="J38" s="1074"/>
      <c r="K38" s="389" t="s">
        <v>431</v>
      </c>
      <c r="L38" s="1074"/>
      <c r="M38" s="1074"/>
      <c r="N38" s="1074"/>
      <c r="O38" s="1074"/>
      <c r="P38" s="1074"/>
      <c r="Q38" s="1074"/>
      <c r="R38" s="1068" t="s">
        <v>433</v>
      </c>
      <c r="S38" s="1069"/>
      <c r="T38" s="389" t="s">
        <v>430</v>
      </c>
      <c r="U38" s="1074"/>
      <c r="V38" s="1074"/>
      <c r="W38" s="1074"/>
      <c r="X38" s="1074"/>
      <c r="Y38" s="1074"/>
      <c r="Z38" s="1074"/>
      <c r="AA38" s="389" t="s">
        <v>431</v>
      </c>
      <c r="AB38" s="1074"/>
      <c r="AC38" s="1074"/>
      <c r="AD38" s="1074"/>
      <c r="AE38" s="1074"/>
      <c r="AF38" s="1074"/>
      <c r="AG38" s="1074"/>
      <c r="AH38" s="15"/>
      <c r="AI38" s="4"/>
    </row>
    <row r="39" spans="1:35" x14ac:dyDescent="0.2">
      <c r="A39" s="4"/>
      <c r="B39" s="108" t="s">
        <v>432</v>
      </c>
      <c r="C39" s="64"/>
      <c r="D39" s="773"/>
      <c r="E39" s="1062"/>
      <c r="F39" s="1062"/>
      <c r="G39" s="1062"/>
      <c r="H39" s="1062"/>
      <c r="I39" s="1062"/>
      <c r="J39" s="1062"/>
      <c r="K39" s="773"/>
      <c r="L39" s="1062"/>
      <c r="M39" s="1062"/>
      <c r="N39" s="1062"/>
      <c r="O39" s="1062"/>
      <c r="P39" s="1062"/>
      <c r="Q39" s="1062"/>
      <c r="R39" s="108" t="s">
        <v>432</v>
      </c>
      <c r="S39" s="64"/>
      <c r="T39" s="773"/>
      <c r="U39" s="1062"/>
      <c r="V39" s="1062"/>
      <c r="W39" s="1062"/>
      <c r="X39" s="1062"/>
      <c r="Y39" s="1062"/>
      <c r="Z39" s="1062"/>
      <c r="AA39" s="773"/>
      <c r="AB39" s="1062"/>
      <c r="AC39" s="1062"/>
      <c r="AD39" s="1062"/>
      <c r="AE39" s="1062"/>
      <c r="AF39" s="1062"/>
      <c r="AG39" s="1062"/>
      <c r="AH39" s="151"/>
      <c r="AI39" s="4"/>
    </row>
    <row r="40" spans="1:35" x14ac:dyDescent="0.2">
      <c r="A40" s="4"/>
      <c r="B40" s="108" t="s">
        <v>432</v>
      </c>
      <c r="C40" s="64"/>
      <c r="D40" s="773"/>
      <c r="E40" s="1062"/>
      <c r="F40" s="1062"/>
      <c r="G40" s="1062"/>
      <c r="H40" s="1062"/>
      <c r="I40" s="1062"/>
      <c r="J40" s="1062"/>
      <c r="K40" s="773"/>
      <c r="L40" s="1062"/>
      <c r="M40" s="1062"/>
      <c r="N40" s="1062"/>
      <c r="O40" s="1062"/>
      <c r="P40" s="1062"/>
      <c r="Q40" s="1062"/>
      <c r="R40" s="108" t="s">
        <v>432</v>
      </c>
      <c r="S40" s="64"/>
      <c r="T40" s="773"/>
      <c r="U40" s="1062"/>
      <c r="V40" s="1062"/>
      <c r="W40" s="1062"/>
      <c r="X40" s="1062"/>
      <c r="Y40" s="1062"/>
      <c r="Z40" s="1062"/>
      <c r="AA40" s="773"/>
      <c r="AB40" s="1062"/>
      <c r="AC40" s="1062"/>
      <c r="AD40" s="1062"/>
      <c r="AE40" s="1062"/>
      <c r="AF40" s="1062"/>
      <c r="AG40" s="1062"/>
      <c r="AH40" s="151"/>
      <c r="AI40" s="4"/>
    </row>
    <row r="41" spans="1:35" x14ac:dyDescent="0.2">
      <c r="A41" s="4"/>
      <c r="B41" s="108" t="s">
        <v>432</v>
      </c>
      <c r="C41" s="64"/>
      <c r="D41" s="773"/>
      <c r="E41" s="1062"/>
      <c r="F41" s="1062"/>
      <c r="G41" s="1062"/>
      <c r="H41" s="1062"/>
      <c r="I41" s="1062"/>
      <c r="J41" s="1062"/>
      <c r="K41" s="773"/>
      <c r="L41" s="1062"/>
      <c r="M41" s="1062"/>
      <c r="N41" s="1062"/>
      <c r="O41" s="1062"/>
      <c r="P41" s="1062"/>
      <c r="Q41" s="1062"/>
      <c r="R41" s="108" t="s">
        <v>432</v>
      </c>
      <c r="S41" s="64"/>
      <c r="T41" s="773"/>
      <c r="U41" s="1062"/>
      <c r="V41" s="1062"/>
      <c r="W41" s="1062"/>
      <c r="X41" s="1062"/>
      <c r="Y41" s="1062"/>
      <c r="Z41" s="1062"/>
      <c r="AA41" s="773"/>
      <c r="AB41" s="1062"/>
      <c r="AC41" s="1062"/>
      <c r="AD41" s="1062"/>
      <c r="AE41" s="1062"/>
      <c r="AF41" s="1062"/>
      <c r="AG41" s="1062"/>
      <c r="AH41" s="151"/>
      <c r="AI41" s="4"/>
    </row>
    <row r="42" spans="1:35" x14ac:dyDescent="0.2">
      <c r="A42" s="4"/>
      <c r="B42" s="108" t="s">
        <v>432</v>
      </c>
      <c r="C42" s="64"/>
      <c r="D42" s="773"/>
      <c r="E42" s="1062"/>
      <c r="F42" s="1062"/>
      <c r="G42" s="1062"/>
      <c r="H42" s="1062"/>
      <c r="I42" s="1062"/>
      <c r="J42" s="1062"/>
      <c r="K42" s="773"/>
      <c r="L42" s="1062"/>
      <c r="M42" s="1062"/>
      <c r="N42" s="1062"/>
      <c r="O42" s="1062"/>
      <c r="P42" s="1062"/>
      <c r="Q42" s="1062"/>
      <c r="R42" s="108" t="s">
        <v>432</v>
      </c>
      <c r="S42" s="64"/>
      <c r="T42" s="773"/>
      <c r="U42" s="1062"/>
      <c r="V42" s="1062"/>
      <c r="W42" s="1062"/>
      <c r="X42" s="1062"/>
      <c r="Y42" s="1062"/>
      <c r="Z42" s="1062"/>
      <c r="AA42" s="773"/>
      <c r="AB42" s="1062"/>
      <c r="AC42" s="1062"/>
      <c r="AD42" s="1062"/>
      <c r="AE42" s="1062"/>
      <c r="AF42" s="1062"/>
      <c r="AG42" s="1062"/>
      <c r="AH42" s="151"/>
      <c r="AI42" s="4"/>
    </row>
    <row r="43" spans="1:35" x14ac:dyDescent="0.2">
      <c r="A43" s="7"/>
      <c r="B43" s="374" t="s">
        <v>109</v>
      </c>
      <c r="C43" s="375"/>
      <c r="D43" s="635"/>
      <c r="E43" s="636"/>
      <c r="F43" s="637"/>
      <c r="G43" s="637"/>
      <c r="H43" s="637"/>
      <c r="I43" s="637"/>
      <c r="J43" s="637"/>
      <c r="K43" s="637"/>
      <c r="L43" s="637"/>
      <c r="M43" s="637"/>
      <c r="N43" s="637"/>
      <c r="O43" s="637"/>
      <c r="P43" s="637"/>
      <c r="Q43" s="637"/>
      <c r="R43" s="637"/>
      <c r="S43" s="637"/>
      <c r="T43" s="637"/>
      <c r="U43" s="637"/>
      <c r="V43" s="637"/>
      <c r="W43" s="637"/>
      <c r="X43" s="637"/>
      <c r="Y43" s="637"/>
      <c r="Z43" s="637"/>
      <c r="AA43" s="637"/>
      <c r="AB43" s="637"/>
      <c r="AC43" s="637"/>
      <c r="AD43" s="637"/>
      <c r="AE43" s="637"/>
      <c r="AF43" s="637"/>
      <c r="AG43" s="637"/>
      <c r="AH43" s="638"/>
      <c r="AI43" s="4"/>
    </row>
    <row r="44" spans="1:35" x14ac:dyDescent="0.2">
      <c r="A44" s="2"/>
      <c r="B44" s="22"/>
      <c r="C44" s="23"/>
      <c r="D44" s="23"/>
      <c r="E44" s="639"/>
      <c r="F44" s="640"/>
      <c r="G44" s="640"/>
      <c r="H44" s="640"/>
      <c r="I44" s="640"/>
      <c r="J44" s="640"/>
      <c r="K44" s="640"/>
      <c r="L44" s="640"/>
      <c r="M44" s="640"/>
      <c r="N44" s="640"/>
      <c r="O44" s="640"/>
      <c r="P44" s="640"/>
      <c r="Q44" s="640"/>
      <c r="R44" s="640"/>
      <c r="S44" s="640"/>
      <c r="T44" s="640"/>
      <c r="U44" s="640"/>
      <c r="V44" s="640"/>
      <c r="W44" s="640"/>
      <c r="X44" s="640"/>
      <c r="Y44" s="640"/>
      <c r="Z44" s="640"/>
      <c r="AA44" s="640"/>
      <c r="AB44" s="640"/>
      <c r="AC44" s="640"/>
      <c r="AD44" s="640"/>
      <c r="AE44" s="640"/>
      <c r="AF44" s="640"/>
      <c r="AG44" s="640"/>
      <c r="AH44" s="641"/>
      <c r="AI44" s="4"/>
    </row>
    <row r="45" spans="1:35" s="1" customFormat="1" x14ac:dyDescent="0.2">
      <c r="A45" s="376" t="s">
        <v>355</v>
      </c>
      <c r="B45" s="376"/>
      <c r="C45" s="376"/>
      <c r="D45" s="377">
        <f>'Form I'!$D$34</f>
        <v>0</v>
      </c>
      <c r="E45" s="499"/>
      <c r="F45" s="499"/>
      <c r="G45" s="500"/>
      <c r="H45" s="380" t="s">
        <v>352</v>
      </c>
      <c r="I45" s="357"/>
      <c r="J45" s="357"/>
      <c r="K45" s="357"/>
      <c r="L45" s="381"/>
      <c r="M45" s="501">
        <f>'Form I'!$M$34</f>
        <v>0</v>
      </c>
      <c r="N45" s="499"/>
      <c r="O45" s="499"/>
      <c r="P45" s="500"/>
      <c r="Q45" s="359" t="s">
        <v>2</v>
      </c>
      <c r="R45" s="359"/>
      <c r="S45" s="359"/>
      <c r="T45" s="443"/>
      <c r="U45" s="444"/>
      <c r="V45" s="385" t="s">
        <v>354</v>
      </c>
      <c r="W45" s="357"/>
      <c r="X45" s="357"/>
      <c r="Y45" s="381"/>
      <c r="Z45" s="443"/>
      <c r="AA45" s="445"/>
      <c r="AB45" s="359" t="s">
        <v>0</v>
      </c>
      <c r="AC45" s="359"/>
      <c r="AD45" s="440"/>
      <c r="AE45" s="441"/>
      <c r="AF45" s="441"/>
      <c r="AG45" s="441"/>
      <c r="AH45" s="442"/>
      <c r="AI45" s="100" t="e" vm="1">
        <v>#VALUE!</v>
      </c>
    </row>
  </sheetData>
  <sheetProtection sheet="1" selectLockedCells="1"/>
  <mergeCells count="172">
    <mergeCell ref="A45:C45"/>
    <mergeCell ref="D45:G45"/>
    <mergeCell ref="M45:P45"/>
    <mergeCell ref="K19:Q19"/>
    <mergeCell ref="B43:D43"/>
    <mergeCell ref="E43:AH44"/>
    <mergeCell ref="D25:J25"/>
    <mergeCell ref="AB45:AC45"/>
    <mergeCell ref="U19:Z19"/>
    <mergeCell ref="AC19:AH19"/>
    <mergeCell ref="D19:J19"/>
    <mergeCell ref="Z45:AA45"/>
    <mergeCell ref="H45:L45"/>
    <mergeCell ref="Q45:S45"/>
    <mergeCell ref="T45:U45"/>
    <mergeCell ref="V45:Y45"/>
    <mergeCell ref="AD45:AH45"/>
    <mergeCell ref="AA38:AG38"/>
    <mergeCell ref="U25:Z25"/>
    <mergeCell ref="AC25:AH25"/>
    <mergeCell ref="D26:J26"/>
    <mergeCell ref="K26:Q26"/>
    <mergeCell ref="U26:Z26"/>
    <mergeCell ref="AC26:AH26"/>
    <mergeCell ref="AC6:AH6"/>
    <mergeCell ref="AC7:AH7"/>
    <mergeCell ref="AC8:AH8"/>
    <mergeCell ref="AC9:AH9"/>
    <mergeCell ref="D6:J6"/>
    <mergeCell ref="K6:Q6"/>
    <mergeCell ref="D7:J7"/>
    <mergeCell ref="D4:J5"/>
    <mergeCell ref="AC15:AH15"/>
    <mergeCell ref="AC12:AH12"/>
    <mergeCell ref="AC4:AH5"/>
    <mergeCell ref="AA4:AB5"/>
    <mergeCell ref="U4:Z5"/>
    <mergeCell ref="K4:Q5"/>
    <mergeCell ref="AC14:AH14"/>
    <mergeCell ref="D34:J34"/>
    <mergeCell ref="AC17:AH17"/>
    <mergeCell ref="D8:J8"/>
    <mergeCell ref="K8:Q8"/>
    <mergeCell ref="U8:Z8"/>
    <mergeCell ref="U9:Z9"/>
    <mergeCell ref="U10:Z10"/>
    <mergeCell ref="U11:Z11"/>
    <mergeCell ref="D9:J9"/>
    <mergeCell ref="K9:Q9"/>
    <mergeCell ref="AC16:AH16"/>
    <mergeCell ref="D16:J16"/>
    <mergeCell ref="K16:Q16"/>
    <mergeCell ref="U16:Z16"/>
    <mergeCell ref="K10:Q10"/>
    <mergeCell ref="D11:J11"/>
    <mergeCell ref="K11:Q11"/>
    <mergeCell ref="D12:J12"/>
    <mergeCell ref="D14:J14"/>
    <mergeCell ref="D15:J15"/>
    <mergeCell ref="D13:J13"/>
    <mergeCell ref="D10:J10"/>
    <mergeCell ref="K22:Q22"/>
    <mergeCell ref="AC18:AH18"/>
    <mergeCell ref="B4:C5"/>
    <mergeCell ref="S4:T5"/>
    <mergeCell ref="D17:J17"/>
    <mergeCell ref="K17:Q17"/>
    <mergeCell ref="D42:J42"/>
    <mergeCell ref="AC24:AH24"/>
    <mergeCell ref="D30:J30"/>
    <mergeCell ref="K30:Q30"/>
    <mergeCell ref="D33:J33"/>
    <mergeCell ref="K33:Q33"/>
    <mergeCell ref="U33:Z33"/>
    <mergeCell ref="K42:Q42"/>
    <mergeCell ref="D39:J39"/>
    <mergeCell ref="K39:Q39"/>
    <mergeCell ref="D40:J40"/>
    <mergeCell ref="K40:Q40"/>
    <mergeCell ref="T41:Z41"/>
    <mergeCell ref="AA41:AG41"/>
    <mergeCell ref="T42:Z42"/>
    <mergeCell ref="AA42:AG42"/>
    <mergeCell ref="T39:Z39"/>
    <mergeCell ref="AA39:AG39"/>
    <mergeCell ref="T40:Z40"/>
    <mergeCell ref="AC11:AH11"/>
    <mergeCell ref="K20:Q20"/>
    <mergeCell ref="U20:Z20"/>
    <mergeCell ref="U17:Z17"/>
    <mergeCell ref="K7:Q7"/>
    <mergeCell ref="K15:Q15"/>
    <mergeCell ref="U15:Z15"/>
    <mergeCell ref="U7:Z7"/>
    <mergeCell ref="K12:Q12"/>
    <mergeCell ref="K14:Q14"/>
    <mergeCell ref="U14:Z14"/>
    <mergeCell ref="K13:Q13"/>
    <mergeCell ref="U13:Z13"/>
    <mergeCell ref="U12:Z12"/>
    <mergeCell ref="D41:J41"/>
    <mergeCell ref="K41:Q41"/>
    <mergeCell ref="AC20:AH20"/>
    <mergeCell ref="U22:Z22"/>
    <mergeCell ref="AC22:AH22"/>
    <mergeCell ref="D21:J21"/>
    <mergeCell ref="D20:J20"/>
    <mergeCell ref="D18:J18"/>
    <mergeCell ref="K18:Q18"/>
    <mergeCell ref="K21:Q21"/>
    <mergeCell ref="U21:Z21"/>
    <mergeCell ref="U18:Z18"/>
    <mergeCell ref="K25:Q25"/>
    <mergeCell ref="D24:J24"/>
    <mergeCell ref="D23:J23"/>
    <mergeCell ref="K23:Q23"/>
    <mergeCell ref="U23:Z23"/>
    <mergeCell ref="AC23:AH23"/>
    <mergeCell ref="D32:J32"/>
    <mergeCell ref="AC21:AH21"/>
    <mergeCell ref="AC30:AH30"/>
    <mergeCell ref="D29:J29"/>
    <mergeCell ref="U24:Z24"/>
    <mergeCell ref="D22:J22"/>
    <mergeCell ref="B38:C38"/>
    <mergeCell ref="K32:Q32"/>
    <mergeCell ref="R38:S38"/>
    <mergeCell ref="K29:Q29"/>
    <mergeCell ref="U29:Z29"/>
    <mergeCell ref="A6:A37"/>
    <mergeCell ref="AI6:AI37"/>
    <mergeCell ref="D38:J38"/>
    <mergeCell ref="K38:Q38"/>
    <mergeCell ref="T38:Z38"/>
    <mergeCell ref="D37:J37"/>
    <mergeCell ref="K37:Q37"/>
    <mergeCell ref="U37:Z37"/>
    <mergeCell ref="AC37:AH37"/>
    <mergeCell ref="AC29:AH29"/>
    <mergeCell ref="U27:Z27"/>
    <mergeCell ref="AC27:AH27"/>
    <mergeCell ref="D28:J28"/>
    <mergeCell ref="K28:Q28"/>
    <mergeCell ref="U28:Z28"/>
    <mergeCell ref="AC28:AH28"/>
    <mergeCell ref="D27:J27"/>
    <mergeCell ref="K27:Q27"/>
    <mergeCell ref="K24:Q24"/>
    <mergeCell ref="AA40:AG40"/>
    <mergeCell ref="AC32:AH32"/>
    <mergeCell ref="D31:J31"/>
    <mergeCell ref="K31:Q31"/>
    <mergeCell ref="U31:Z31"/>
    <mergeCell ref="AC31:AH31"/>
    <mergeCell ref="D35:J35"/>
    <mergeCell ref="K35:Q35"/>
    <mergeCell ref="U35:Z35"/>
    <mergeCell ref="K34:Q34"/>
    <mergeCell ref="U34:Z34"/>
    <mergeCell ref="AC35:AH35"/>
    <mergeCell ref="R6:R37"/>
    <mergeCell ref="D36:J36"/>
    <mergeCell ref="K36:Q36"/>
    <mergeCell ref="U36:Z36"/>
    <mergeCell ref="AC36:AH36"/>
    <mergeCell ref="AC33:AH33"/>
    <mergeCell ref="U30:Z30"/>
    <mergeCell ref="AC34:AH34"/>
    <mergeCell ref="U32:Z32"/>
    <mergeCell ref="U6:Z6"/>
    <mergeCell ref="AC13:AH13"/>
    <mergeCell ref="AC10:AH10"/>
  </mergeCells>
  <phoneticPr fontId="5" type="noConversion"/>
  <conditionalFormatting sqref="D45:G45 M45:P45">
    <cfRule type="cellIs" dxfId="77" priority="1" stopIfTrue="1" operator="equal">
      <formula>0</formula>
    </cfRule>
  </conditionalFormatting>
  <hyperlinks>
    <hyperlink ref="AI45" location="'Form II(a)'!AC35" display="i" xr:uid="{00000000-0004-0000-3B00-000000000000}"/>
  </hyperlinks>
  <pageMargins left="0.74803149606299213" right="0.74803149606299213" top="0.98425196850393704" bottom="0.98425196850393704" header="0.51181102362204722" footer="0.51181102362204722"/>
  <pageSetup paperSize="9" scale="79" orientation="landscape" r:id="rId1"/>
  <headerFooter alignWithMargins="0">
    <oddHeader>&amp;LITS1827E&amp;CTRAFFIC SIGNAL CONTROLLER, WORK SPECIFICATION and CONFIGURATION FORMS&amp;R&amp;G</oddHeader>
    <oddFooter>&amp;LUrban Traffic Control (UTC) (Continuation)&amp;CPage &amp;P of &amp;N&amp;RForm XXIII(a)</oddFooter>
  </headerFooter>
  <legacyDrawing r:id="rId2"/>
  <legacyDrawingHF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3">
    <tabColor indexed="44"/>
  </sheetPr>
  <dimension ref="A1:AL38"/>
  <sheetViews>
    <sheetView view="pageBreakPreview" zoomScaleNormal="100" zoomScaleSheetLayoutView="100" workbookViewId="0">
      <selection activeCell="W4" sqref="W4:X5"/>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560</v>
      </c>
    </row>
    <row r="2" spans="1:38" ht="15.75" x14ac:dyDescent="0.25">
      <c r="A2" s="5" t="s">
        <v>762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x14ac:dyDescent="0.2">
      <c r="A4" s="8"/>
      <c r="B4" s="588" t="s">
        <v>197</v>
      </c>
      <c r="C4" s="588"/>
      <c r="D4" s="588"/>
      <c r="E4" s="588"/>
      <c r="F4" s="588"/>
      <c r="G4" s="389" t="s">
        <v>180</v>
      </c>
      <c r="H4" s="389"/>
      <c r="I4" s="389" t="s">
        <v>181</v>
      </c>
      <c r="J4" s="389"/>
      <c r="K4" s="389" t="s">
        <v>182</v>
      </c>
      <c r="L4" s="389"/>
      <c r="M4" s="389" t="s">
        <v>183</v>
      </c>
      <c r="N4" s="389"/>
      <c r="O4" s="389" t="s">
        <v>184</v>
      </c>
      <c r="P4" s="389"/>
      <c r="Q4" s="389" t="s">
        <v>185</v>
      </c>
      <c r="R4" s="389"/>
      <c r="S4" s="389" t="s">
        <v>186</v>
      </c>
      <c r="T4" s="389"/>
      <c r="U4" s="389" t="s">
        <v>187</v>
      </c>
      <c r="V4" s="389"/>
      <c r="W4" s="529"/>
      <c r="X4" s="529"/>
      <c r="Y4" s="529"/>
      <c r="Z4" s="529"/>
      <c r="AA4" s="529"/>
      <c r="AB4" s="529"/>
      <c r="AC4" s="529"/>
      <c r="AD4" s="529"/>
      <c r="AE4" s="529"/>
      <c r="AF4" s="529"/>
      <c r="AG4" s="9"/>
      <c r="AH4" s="9"/>
      <c r="AI4" s="4"/>
    </row>
    <row r="5" spans="1:38" x14ac:dyDescent="0.2">
      <c r="A5" s="4"/>
      <c r="B5" s="588"/>
      <c r="C5" s="588"/>
      <c r="D5" s="588"/>
      <c r="E5" s="588"/>
      <c r="F5" s="588"/>
      <c r="G5" s="389"/>
      <c r="H5" s="389"/>
      <c r="I5" s="389"/>
      <c r="J5" s="389"/>
      <c r="K5" s="389"/>
      <c r="L5" s="389"/>
      <c r="M5" s="389"/>
      <c r="N5" s="389"/>
      <c r="O5" s="389"/>
      <c r="P5" s="389"/>
      <c r="Q5" s="389"/>
      <c r="R5" s="389"/>
      <c r="S5" s="389"/>
      <c r="T5" s="389"/>
      <c r="U5" s="389"/>
      <c r="V5" s="389"/>
      <c r="W5" s="529"/>
      <c r="X5" s="529"/>
      <c r="Y5" s="529"/>
      <c r="Z5" s="529"/>
      <c r="AA5" s="529"/>
      <c r="AB5" s="529"/>
      <c r="AC5" s="529"/>
      <c r="AD5" s="529"/>
      <c r="AE5" s="529"/>
      <c r="AF5" s="529"/>
      <c r="AG5" s="9"/>
      <c r="AH5" s="9"/>
      <c r="AI5" s="4"/>
    </row>
    <row r="6" spans="1:38" ht="11.1" customHeight="1" x14ac:dyDescent="0.2">
      <c r="A6" s="4"/>
      <c r="B6" s="1096" t="s">
        <v>188</v>
      </c>
      <c r="C6" s="1096"/>
      <c r="D6" s="1096"/>
      <c r="E6" s="1096"/>
      <c r="F6" s="1096"/>
      <c r="G6" s="1093"/>
      <c r="H6" s="1093"/>
      <c r="I6" s="1093"/>
      <c r="J6" s="1093"/>
      <c r="K6" s="1093"/>
      <c r="L6" s="1093"/>
      <c r="M6" s="1095"/>
      <c r="N6" s="1095"/>
      <c r="O6" s="1095"/>
      <c r="P6" s="1095"/>
      <c r="Q6" s="1095"/>
      <c r="R6" s="1095"/>
      <c r="S6" s="1095"/>
      <c r="T6" s="1095"/>
      <c r="U6" s="1095"/>
      <c r="V6" s="1095"/>
      <c r="W6" s="1093"/>
      <c r="X6" s="1093"/>
      <c r="Y6" s="1093"/>
      <c r="Z6" s="1093"/>
      <c r="AA6" s="1093"/>
      <c r="AB6" s="1093"/>
      <c r="AC6" s="1093"/>
      <c r="AD6" s="1093"/>
      <c r="AE6" s="1093"/>
      <c r="AF6" s="1093"/>
      <c r="AG6" s="9"/>
      <c r="AH6" s="9"/>
      <c r="AI6" s="4"/>
    </row>
    <row r="7" spans="1:38" ht="11.1" customHeight="1" x14ac:dyDescent="0.2">
      <c r="A7" s="4"/>
      <c r="B7" s="1096"/>
      <c r="C7" s="1096"/>
      <c r="D7" s="1096"/>
      <c r="E7" s="1096"/>
      <c r="F7" s="1096"/>
      <c r="G7" s="1093"/>
      <c r="H7" s="1093"/>
      <c r="I7" s="1093"/>
      <c r="J7" s="1093"/>
      <c r="K7" s="1093"/>
      <c r="L7" s="1093"/>
      <c r="M7" s="1095"/>
      <c r="N7" s="1095"/>
      <c r="O7" s="1095"/>
      <c r="P7" s="1095"/>
      <c r="Q7" s="1095"/>
      <c r="R7" s="1095"/>
      <c r="S7" s="1095"/>
      <c r="T7" s="1095"/>
      <c r="U7" s="1095"/>
      <c r="V7" s="1095"/>
      <c r="W7" s="1093"/>
      <c r="X7" s="1093"/>
      <c r="Y7" s="1093"/>
      <c r="Z7" s="1093"/>
      <c r="AA7" s="1093"/>
      <c r="AB7" s="1093"/>
      <c r="AC7" s="1093"/>
      <c r="AD7" s="1093"/>
      <c r="AE7" s="1093"/>
      <c r="AF7" s="1093"/>
      <c r="AG7" s="9"/>
      <c r="AH7" s="9"/>
      <c r="AI7" s="4"/>
    </row>
    <row r="8" spans="1:38" ht="11.1" customHeight="1" x14ac:dyDescent="0.2">
      <c r="A8" s="4"/>
      <c r="B8" s="1096" t="s">
        <v>189</v>
      </c>
      <c r="C8" s="1096"/>
      <c r="D8" s="1096"/>
      <c r="E8" s="1096"/>
      <c r="F8" s="1096"/>
      <c r="G8" s="1093"/>
      <c r="H8" s="1093"/>
      <c r="I8" s="1093"/>
      <c r="J8" s="1093"/>
      <c r="K8" s="1093"/>
      <c r="L8" s="1093"/>
      <c r="M8" s="1095"/>
      <c r="N8" s="1095"/>
      <c r="O8" s="1095"/>
      <c r="P8" s="1095"/>
      <c r="Q8" s="1095"/>
      <c r="R8" s="1095"/>
      <c r="S8" s="1095"/>
      <c r="T8" s="1095"/>
      <c r="U8" s="1095"/>
      <c r="V8" s="1095"/>
      <c r="W8" s="1093"/>
      <c r="X8" s="1093"/>
      <c r="Y8" s="1093"/>
      <c r="Z8" s="1093"/>
      <c r="AA8" s="1093"/>
      <c r="AB8" s="1093"/>
      <c r="AC8" s="1093"/>
      <c r="AD8" s="1093"/>
      <c r="AE8" s="1093"/>
      <c r="AF8" s="1093"/>
      <c r="AG8" s="9"/>
      <c r="AH8" s="9"/>
      <c r="AI8" s="4"/>
    </row>
    <row r="9" spans="1:38" ht="11.1" customHeight="1" x14ac:dyDescent="0.2">
      <c r="A9" s="4"/>
      <c r="B9" s="1096"/>
      <c r="C9" s="1096"/>
      <c r="D9" s="1096"/>
      <c r="E9" s="1096"/>
      <c r="F9" s="1096"/>
      <c r="G9" s="1093"/>
      <c r="H9" s="1093"/>
      <c r="I9" s="1093"/>
      <c r="J9" s="1093"/>
      <c r="K9" s="1093"/>
      <c r="L9" s="1093"/>
      <c r="M9" s="1095"/>
      <c r="N9" s="1095"/>
      <c r="O9" s="1095"/>
      <c r="P9" s="1095"/>
      <c r="Q9" s="1095"/>
      <c r="R9" s="1095"/>
      <c r="S9" s="1095"/>
      <c r="T9" s="1095"/>
      <c r="U9" s="1095"/>
      <c r="V9" s="1095"/>
      <c r="W9" s="1093"/>
      <c r="X9" s="1093"/>
      <c r="Y9" s="1093"/>
      <c r="Z9" s="1093"/>
      <c r="AA9" s="1093"/>
      <c r="AB9" s="1093"/>
      <c r="AC9" s="1093"/>
      <c r="AD9" s="1093"/>
      <c r="AE9" s="1093"/>
      <c r="AF9" s="1093"/>
      <c r="AG9" s="9"/>
      <c r="AH9" s="9"/>
      <c r="AI9" s="4"/>
    </row>
    <row r="10" spans="1:38" ht="11.1" customHeight="1" x14ac:dyDescent="0.2">
      <c r="A10" s="4"/>
      <c r="B10" s="1096" t="s">
        <v>190</v>
      </c>
      <c r="C10" s="1096"/>
      <c r="D10" s="1096"/>
      <c r="E10" s="1096"/>
      <c r="F10" s="1096"/>
      <c r="G10" s="1093"/>
      <c r="H10" s="1093"/>
      <c r="I10" s="1095"/>
      <c r="J10" s="1095"/>
      <c r="K10" s="1095"/>
      <c r="L10" s="1095"/>
      <c r="M10" s="1095"/>
      <c r="N10" s="1095"/>
      <c r="O10" s="1093"/>
      <c r="P10" s="1093"/>
      <c r="Q10" s="1093"/>
      <c r="R10" s="1093"/>
      <c r="S10" s="1095"/>
      <c r="T10" s="1095"/>
      <c r="U10" s="1095"/>
      <c r="V10" s="1095"/>
      <c r="W10" s="1093"/>
      <c r="X10" s="1093"/>
      <c r="Y10" s="1093"/>
      <c r="Z10" s="1093"/>
      <c r="AA10" s="1093"/>
      <c r="AB10" s="1093"/>
      <c r="AC10" s="1093"/>
      <c r="AD10" s="1093"/>
      <c r="AE10" s="1093"/>
      <c r="AF10" s="1093"/>
      <c r="AG10" s="9"/>
      <c r="AH10" s="9"/>
      <c r="AI10" s="4"/>
    </row>
    <row r="11" spans="1:38" ht="11.1" customHeight="1" x14ac:dyDescent="0.2">
      <c r="A11" s="4"/>
      <c r="B11" s="1096"/>
      <c r="C11" s="1096"/>
      <c r="D11" s="1096"/>
      <c r="E11" s="1096"/>
      <c r="F11" s="1096"/>
      <c r="G11" s="1093"/>
      <c r="H11" s="1093"/>
      <c r="I11" s="1095"/>
      <c r="J11" s="1095"/>
      <c r="K11" s="1095"/>
      <c r="L11" s="1095"/>
      <c r="M11" s="1095"/>
      <c r="N11" s="1095"/>
      <c r="O11" s="1093"/>
      <c r="P11" s="1093"/>
      <c r="Q11" s="1093"/>
      <c r="R11" s="1093"/>
      <c r="S11" s="1095"/>
      <c r="T11" s="1095"/>
      <c r="U11" s="1095"/>
      <c r="V11" s="1095"/>
      <c r="W11" s="1093"/>
      <c r="X11" s="1093"/>
      <c r="Y11" s="1093"/>
      <c r="Z11" s="1093"/>
      <c r="AA11" s="1093"/>
      <c r="AB11" s="1093"/>
      <c r="AC11" s="1093"/>
      <c r="AD11" s="1093"/>
      <c r="AE11" s="1093"/>
      <c r="AF11" s="1093"/>
      <c r="AG11" s="9"/>
      <c r="AH11" s="9"/>
      <c r="AI11" s="4"/>
    </row>
    <row r="12" spans="1:38" ht="11.1" customHeight="1" x14ac:dyDescent="0.2">
      <c r="A12" s="4"/>
      <c r="B12" s="1096" t="s">
        <v>191</v>
      </c>
      <c r="C12" s="1096"/>
      <c r="D12" s="1096"/>
      <c r="E12" s="1096"/>
      <c r="F12" s="1096"/>
      <c r="G12" s="1093"/>
      <c r="H12" s="1093"/>
      <c r="I12" s="1095"/>
      <c r="J12" s="1095"/>
      <c r="K12" s="1095"/>
      <c r="L12" s="1095"/>
      <c r="M12" s="1095"/>
      <c r="N12" s="1095"/>
      <c r="O12" s="1093"/>
      <c r="P12" s="1093"/>
      <c r="Q12" s="1095"/>
      <c r="R12" s="1095"/>
      <c r="S12" s="1095"/>
      <c r="T12" s="1095"/>
      <c r="U12" s="1095"/>
      <c r="V12" s="1095"/>
      <c r="W12" s="1093"/>
      <c r="X12" s="1093"/>
      <c r="Y12" s="1093"/>
      <c r="Z12" s="1093"/>
      <c r="AA12" s="1093"/>
      <c r="AB12" s="1093"/>
      <c r="AC12" s="1093"/>
      <c r="AD12" s="1093"/>
      <c r="AE12" s="1093"/>
      <c r="AF12" s="1093"/>
      <c r="AG12" s="9"/>
      <c r="AH12" s="9"/>
      <c r="AI12" s="4"/>
    </row>
    <row r="13" spans="1:38" ht="11.1" customHeight="1" x14ac:dyDescent="0.2">
      <c r="A13" s="4"/>
      <c r="B13" s="1096"/>
      <c r="C13" s="1096"/>
      <c r="D13" s="1096"/>
      <c r="E13" s="1096"/>
      <c r="F13" s="1096"/>
      <c r="G13" s="1093"/>
      <c r="H13" s="1093"/>
      <c r="I13" s="1095"/>
      <c r="J13" s="1095"/>
      <c r="K13" s="1095"/>
      <c r="L13" s="1095"/>
      <c r="M13" s="1095"/>
      <c r="N13" s="1095"/>
      <c r="O13" s="1093"/>
      <c r="P13" s="1093"/>
      <c r="Q13" s="1095"/>
      <c r="R13" s="1095"/>
      <c r="S13" s="1095"/>
      <c r="T13" s="1095"/>
      <c r="U13" s="1095"/>
      <c r="V13" s="1095"/>
      <c r="W13" s="1093"/>
      <c r="X13" s="1093"/>
      <c r="Y13" s="1093"/>
      <c r="Z13" s="1093"/>
      <c r="AA13" s="1093"/>
      <c r="AB13" s="1093"/>
      <c r="AC13" s="1093"/>
      <c r="AD13" s="1093"/>
      <c r="AE13" s="1093"/>
      <c r="AF13" s="1093"/>
      <c r="AG13" s="9"/>
      <c r="AH13" s="9"/>
      <c r="AI13" s="4"/>
    </row>
    <row r="14" spans="1:38" ht="11.1" customHeight="1" x14ac:dyDescent="0.2">
      <c r="A14" s="4"/>
      <c r="B14" s="1096" t="s">
        <v>192</v>
      </c>
      <c r="C14" s="1096"/>
      <c r="D14" s="1096"/>
      <c r="E14" s="1096"/>
      <c r="F14" s="1096"/>
      <c r="G14" s="1095"/>
      <c r="H14" s="1095"/>
      <c r="I14" s="1095"/>
      <c r="J14" s="1095"/>
      <c r="K14" s="1095"/>
      <c r="L14" s="1095"/>
      <c r="M14" s="1093"/>
      <c r="N14" s="1093"/>
      <c r="O14" s="1093"/>
      <c r="P14" s="1093"/>
      <c r="Q14" s="1093"/>
      <c r="R14" s="1093"/>
      <c r="S14" s="1095"/>
      <c r="T14" s="1095"/>
      <c r="U14" s="1095"/>
      <c r="V14" s="1095"/>
      <c r="W14" s="1093"/>
      <c r="X14" s="1093"/>
      <c r="Y14" s="1093"/>
      <c r="Z14" s="1093"/>
      <c r="AA14" s="1093"/>
      <c r="AB14" s="1093"/>
      <c r="AC14" s="1093"/>
      <c r="AD14" s="1093"/>
      <c r="AE14" s="1093"/>
      <c r="AF14" s="1093"/>
      <c r="AG14" s="9"/>
      <c r="AH14" s="9"/>
      <c r="AI14" s="4"/>
    </row>
    <row r="15" spans="1:38" ht="11.1" customHeight="1" x14ac:dyDescent="0.2">
      <c r="A15" s="4"/>
      <c r="B15" s="1096"/>
      <c r="C15" s="1096"/>
      <c r="D15" s="1096"/>
      <c r="E15" s="1096"/>
      <c r="F15" s="1096"/>
      <c r="G15" s="1095"/>
      <c r="H15" s="1095"/>
      <c r="I15" s="1095"/>
      <c r="J15" s="1095"/>
      <c r="K15" s="1095"/>
      <c r="L15" s="1095"/>
      <c r="M15" s="1093"/>
      <c r="N15" s="1093"/>
      <c r="O15" s="1093"/>
      <c r="P15" s="1093"/>
      <c r="Q15" s="1093"/>
      <c r="R15" s="1093"/>
      <c r="S15" s="1095"/>
      <c r="T15" s="1095"/>
      <c r="U15" s="1095"/>
      <c r="V15" s="1095"/>
      <c r="W15" s="1093"/>
      <c r="X15" s="1093"/>
      <c r="Y15" s="1093"/>
      <c r="Z15" s="1093"/>
      <c r="AA15" s="1093"/>
      <c r="AB15" s="1093"/>
      <c r="AC15" s="1093"/>
      <c r="AD15" s="1093"/>
      <c r="AE15" s="1093"/>
      <c r="AF15" s="1093"/>
      <c r="AG15" s="9"/>
      <c r="AH15" s="9"/>
      <c r="AI15" s="4"/>
    </row>
    <row r="16" spans="1:38" ht="11.1" customHeight="1" x14ac:dyDescent="0.2">
      <c r="A16" s="4"/>
      <c r="B16" s="1096" t="s">
        <v>193</v>
      </c>
      <c r="C16" s="1096"/>
      <c r="D16" s="1096"/>
      <c r="E16" s="1096"/>
      <c r="F16" s="1096"/>
      <c r="G16" s="1093"/>
      <c r="H16" s="1093"/>
      <c r="I16" s="1095"/>
      <c r="J16" s="1095"/>
      <c r="K16" s="1093"/>
      <c r="L16" s="1093"/>
      <c r="M16" s="1095"/>
      <c r="N16" s="1095"/>
      <c r="O16" s="1095"/>
      <c r="P16" s="1095"/>
      <c r="Q16" s="1095"/>
      <c r="R16" s="1095"/>
      <c r="S16" s="1095"/>
      <c r="T16" s="1095"/>
      <c r="U16" s="1095"/>
      <c r="V16" s="1095"/>
      <c r="W16" s="1093"/>
      <c r="X16" s="1093"/>
      <c r="Y16" s="1093"/>
      <c r="Z16" s="1093"/>
      <c r="AA16" s="1093"/>
      <c r="AB16" s="1093"/>
      <c r="AC16" s="1093"/>
      <c r="AD16" s="1093"/>
      <c r="AE16" s="1093"/>
      <c r="AF16" s="1093"/>
      <c r="AG16" s="9"/>
      <c r="AH16" s="9"/>
      <c r="AI16" s="4"/>
    </row>
    <row r="17" spans="1:35" ht="11.1" customHeight="1" x14ac:dyDescent="0.2">
      <c r="A17" s="4"/>
      <c r="B17" s="1096"/>
      <c r="C17" s="1096"/>
      <c r="D17" s="1096"/>
      <c r="E17" s="1096"/>
      <c r="F17" s="1096"/>
      <c r="G17" s="1093"/>
      <c r="H17" s="1093"/>
      <c r="I17" s="1095"/>
      <c r="J17" s="1095"/>
      <c r="K17" s="1093"/>
      <c r="L17" s="1093"/>
      <c r="M17" s="1095"/>
      <c r="N17" s="1095"/>
      <c r="O17" s="1095"/>
      <c r="P17" s="1095"/>
      <c r="Q17" s="1095"/>
      <c r="R17" s="1095"/>
      <c r="S17" s="1095"/>
      <c r="T17" s="1095"/>
      <c r="U17" s="1095"/>
      <c r="V17" s="1095"/>
      <c r="W17" s="1093"/>
      <c r="X17" s="1093"/>
      <c r="Y17" s="1093"/>
      <c r="Z17" s="1093"/>
      <c r="AA17" s="1093"/>
      <c r="AB17" s="1093"/>
      <c r="AC17" s="1093"/>
      <c r="AD17" s="1093"/>
      <c r="AE17" s="1093"/>
      <c r="AF17" s="1093"/>
      <c r="AG17" s="9"/>
      <c r="AH17" s="9"/>
      <c r="AI17" s="4"/>
    </row>
    <row r="18" spans="1:35" ht="11.1" customHeight="1" x14ac:dyDescent="0.2">
      <c r="A18" s="4"/>
      <c r="B18" s="1096" t="s">
        <v>194</v>
      </c>
      <c r="C18" s="1096"/>
      <c r="D18" s="1096"/>
      <c r="E18" s="1096"/>
      <c r="F18" s="1096"/>
      <c r="G18" s="1093"/>
      <c r="H18" s="1093"/>
      <c r="I18" s="1095"/>
      <c r="J18" s="1095"/>
      <c r="K18" s="1095"/>
      <c r="L18" s="1095"/>
      <c r="M18" s="1095"/>
      <c r="N18" s="1095"/>
      <c r="O18" s="1093"/>
      <c r="P18" s="1093"/>
      <c r="Q18" s="1093"/>
      <c r="R18" s="1093"/>
      <c r="S18" s="1093"/>
      <c r="T18" s="1093"/>
      <c r="U18" s="1093"/>
      <c r="V18" s="1093"/>
      <c r="W18" s="1093"/>
      <c r="X18" s="1093"/>
      <c r="Y18" s="1093"/>
      <c r="Z18" s="1093"/>
      <c r="AA18" s="1093"/>
      <c r="AB18" s="1093"/>
      <c r="AC18" s="1093"/>
      <c r="AD18" s="1093"/>
      <c r="AE18" s="1093"/>
      <c r="AF18" s="1093"/>
      <c r="AG18" s="9"/>
      <c r="AH18" s="9"/>
      <c r="AI18" s="4"/>
    </row>
    <row r="19" spans="1:35" ht="11.1" customHeight="1" x14ac:dyDescent="0.2">
      <c r="A19" s="4"/>
      <c r="B19" s="1096"/>
      <c r="C19" s="1096"/>
      <c r="D19" s="1096"/>
      <c r="E19" s="1096"/>
      <c r="F19" s="1096"/>
      <c r="G19" s="1093"/>
      <c r="H19" s="1093"/>
      <c r="I19" s="1095"/>
      <c r="J19" s="1095"/>
      <c r="K19" s="1095"/>
      <c r="L19" s="1095"/>
      <c r="M19" s="1095"/>
      <c r="N19" s="1095"/>
      <c r="O19" s="1093"/>
      <c r="P19" s="1093"/>
      <c r="Q19" s="1093"/>
      <c r="R19" s="1093"/>
      <c r="S19" s="1093"/>
      <c r="T19" s="1093"/>
      <c r="U19" s="1093"/>
      <c r="V19" s="1093"/>
      <c r="W19" s="1093"/>
      <c r="X19" s="1093"/>
      <c r="Y19" s="1093"/>
      <c r="Z19" s="1093"/>
      <c r="AA19" s="1093"/>
      <c r="AB19" s="1093"/>
      <c r="AC19" s="1093"/>
      <c r="AD19" s="1093"/>
      <c r="AE19" s="1093"/>
      <c r="AF19" s="1093"/>
      <c r="AG19" s="9"/>
      <c r="AH19" s="9"/>
      <c r="AI19" s="4"/>
    </row>
    <row r="20" spans="1:35" ht="11.1" customHeight="1" x14ac:dyDescent="0.2">
      <c r="A20" s="4"/>
      <c r="B20" s="1096" t="s">
        <v>195</v>
      </c>
      <c r="C20" s="1096"/>
      <c r="D20" s="1096"/>
      <c r="E20" s="1096"/>
      <c r="F20" s="1096"/>
      <c r="G20" s="1095"/>
      <c r="H20" s="1095"/>
      <c r="I20" s="1095"/>
      <c r="J20" s="1095"/>
      <c r="K20" s="1095"/>
      <c r="L20" s="1095"/>
      <c r="M20" s="1095"/>
      <c r="N20" s="1095"/>
      <c r="O20" s="1093"/>
      <c r="P20" s="1093"/>
      <c r="Q20" s="1093"/>
      <c r="R20" s="1093"/>
      <c r="S20" s="1093"/>
      <c r="T20" s="1093"/>
      <c r="U20" s="1093"/>
      <c r="V20" s="1093"/>
      <c r="W20" s="1093"/>
      <c r="X20" s="1093"/>
      <c r="Y20" s="1093"/>
      <c r="Z20" s="1093"/>
      <c r="AA20" s="1093"/>
      <c r="AB20" s="1093"/>
      <c r="AC20" s="1093"/>
      <c r="AD20" s="1093"/>
      <c r="AE20" s="1093"/>
      <c r="AF20" s="1093"/>
      <c r="AG20" s="9"/>
      <c r="AH20" s="9"/>
      <c r="AI20" s="4"/>
    </row>
    <row r="21" spans="1:35" ht="11.1" customHeight="1" x14ac:dyDescent="0.2">
      <c r="A21" s="4"/>
      <c r="B21" s="1096"/>
      <c r="C21" s="1096"/>
      <c r="D21" s="1096"/>
      <c r="E21" s="1096"/>
      <c r="F21" s="1096"/>
      <c r="G21" s="1095"/>
      <c r="H21" s="1095"/>
      <c r="I21" s="1095"/>
      <c r="J21" s="1095"/>
      <c r="K21" s="1095"/>
      <c r="L21" s="1095"/>
      <c r="M21" s="1095"/>
      <c r="N21" s="1095"/>
      <c r="O21" s="1093"/>
      <c r="P21" s="1093"/>
      <c r="Q21" s="1093"/>
      <c r="R21" s="1093"/>
      <c r="S21" s="1093"/>
      <c r="T21" s="1093"/>
      <c r="U21" s="1093"/>
      <c r="V21" s="1093"/>
      <c r="W21" s="1093"/>
      <c r="X21" s="1093"/>
      <c r="Y21" s="1093"/>
      <c r="Z21" s="1093"/>
      <c r="AA21" s="1093"/>
      <c r="AB21" s="1093"/>
      <c r="AC21" s="1093"/>
      <c r="AD21" s="1093"/>
      <c r="AE21" s="1093"/>
      <c r="AF21" s="1093"/>
      <c r="AG21" s="9"/>
      <c r="AH21" s="9"/>
      <c r="AI21" s="4"/>
    </row>
    <row r="22" spans="1:35" ht="11.1" customHeight="1" x14ac:dyDescent="0.2">
      <c r="A22" s="4"/>
      <c r="B22" s="1096" t="s">
        <v>196</v>
      </c>
      <c r="C22" s="1096"/>
      <c r="D22" s="1096"/>
      <c r="E22" s="1096"/>
      <c r="F22" s="1096"/>
      <c r="G22" s="1095"/>
      <c r="H22" s="1095"/>
      <c r="I22" s="1095"/>
      <c r="J22" s="1095"/>
      <c r="K22" s="1095"/>
      <c r="L22" s="1095"/>
      <c r="M22" s="1095"/>
      <c r="N22" s="1095"/>
      <c r="O22" s="1093"/>
      <c r="P22" s="1093"/>
      <c r="Q22" s="1093"/>
      <c r="R22" s="1093"/>
      <c r="S22" s="1093"/>
      <c r="T22" s="1093"/>
      <c r="U22" s="1093"/>
      <c r="V22" s="1093"/>
      <c r="W22" s="1093"/>
      <c r="X22" s="1093"/>
      <c r="Y22" s="1093"/>
      <c r="Z22" s="1093"/>
      <c r="AA22" s="1093"/>
      <c r="AB22" s="1093"/>
      <c r="AC22" s="1093"/>
      <c r="AD22" s="1093"/>
      <c r="AE22" s="1093"/>
      <c r="AF22" s="1093"/>
      <c r="AG22" s="9"/>
      <c r="AH22" s="9"/>
      <c r="AI22" s="4"/>
    </row>
    <row r="23" spans="1:35" ht="11.1" customHeight="1" x14ac:dyDescent="0.2">
      <c r="A23" s="4"/>
      <c r="B23" s="1096"/>
      <c r="C23" s="1096"/>
      <c r="D23" s="1096"/>
      <c r="E23" s="1096"/>
      <c r="F23" s="1096"/>
      <c r="G23" s="1095"/>
      <c r="H23" s="1095"/>
      <c r="I23" s="1095"/>
      <c r="J23" s="1095"/>
      <c r="K23" s="1095"/>
      <c r="L23" s="1095"/>
      <c r="M23" s="1095"/>
      <c r="N23" s="1095"/>
      <c r="O23" s="1093"/>
      <c r="P23" s="1093"/>
      <c r="Q23" s="1093"/>
      <c r="R23" s="1093"/>
      <c r="S23" s="1093"/>
      <c r="T23" s="1093"/>
      <c r="U23" s="1093"/>
      <c r="V23" s="1093"/>
      <c r="W23" s="1093"/>
      <c r="X23" s="1093"/>
      <c r="Y23" s="1093"/>
      <c r="Z23" s="1093"/>
      <c r="AA23" s="1093"/>
      <c r="AB23" s="1093"/>
      <c r="AC23" s="1093"/>
      <c r="AD23" s="1093"/>
      <c r="AE23" s="1093"/>
      <c r="AF23" s="1093"/>
      <c r="AG23" s="9"/>
      <c r="AH23" s="9"/>
      <c r="AI23" s="4"/>
    </row>
    <row r="24" spans="1:35" ht="11.1" customHeight="1" x14ac:dyDescent="0.2">
      <c r="A24" s="4"/>
      <c r="B24" s="1094"/>
      <c r="C24" s="1094"/>
      <c r="D24" s="1094"/>
      <c r="E24" s="1094"/>
      <c r="F24" s="1094"/>
      <c r="G24" s="1093"/>
      <c r="H24" s="1093"/>
      <c r="I24" s="1093"/>
      <c r="J24" s="1093"/>
      <c r="K24" s="1093"/>
      <c r="L24" s="1093"/>
      <c r="M24" s="1093"/>
      <c r="N24" s="1093"/>
      <c r="O24" s="1093"/>
      <c r="P24" s="1093"/>
      <c r="Q24" s="1093"/>
      <c r="R24" s="1093"/>
      <c r="S24" s="1093"/>
      <c r="T24" s="1093"/>
      <c r="U24" s="1093"/>
      <c r="V24" s="1093"/>
      <c r="W24" s="1093"/>
      <c r="X24" s="1093"/>
      <c r="Y24" s="1093"/>
      <c r="Z24" s="1093"/>
      <c r="AA24" s="1093"/>
      <c r="AB24" s="1093"/>
      <c r="AC24" s="1093"/>
      <c r="AD24" s="1093"/>
      <c r="AE24" s="1093"/>
      <c r="AF24" s="1093"/>
      <c r="AG24" s="9"/>
      <c r="AH24" s="9"/>
      <c r="AI24" s="4"/>
    </row>
    <row r="25" spans="1:35" ht="11.1" customHeight="1" x14ac:dyDescent="0.2">
      <c r="A25" s="4"/>
      <c r="B25" s="1094"/>
      <c r="C25" s="1094"/>
      <c r="D25" s="1094"/>
      <c r="E25" s="1094"/>
      <c r="F25" s="1094"/>
      <c r="G25" s="1093"/>
      <c r="H25" s="1093"/>
      <c r="I25" s="1093"/>
      <c r="J25" s="1093"/>
      <c r="K25" s="1093"/>
      <c r="L25" s="1093"/>
      <c r="M25" s="1093"/>
      <c r="N25" s="1093"/>
      <c r="O25" s="1093"/>
      <c r="P25" s="1093"/>
      <c r="Q25" s="1093"/>
      <c r="R25" s="1093"/>
      <c r="S25" s="1093"/>
      <c r="T25" s="1093"/>
      <c r="U25" s="1093"/>
      <c r="V25" s="1093"/>
      <c r="W25" s="1093"/>
      <c r="X25" s="1093"/>
      <c r="Y25" s="1093"/>
      <c r="Z25" s="1093"/>
      <c r="AA25" s="1093"/>
      <c r="AB25" s="1093"/>
      <c r="AC25" s="1093"/>
      <c r="AD25" s="1093"/>
      <c r="AE25" s="1093"/>
      <c r="AF25" s="1093"/>
      <c r="AG25" s="9"/>
      <c r="AH25" s="9"/>
      <c r="AI25" s="4"/>
    </row>
    <row r="26" spans="1:35" ht="11.1" customHeight="1" x14ac:dyDescent="0.2">
      <c r="A26" s="4"/>
      <c r="B26" s="1094"/>
      <c r="C26" s="1094"/>
      <c r="D26" s="1094"/>
      <c r="E26" s="1094"/>
      <c r="F26" s="1094"/>
      <c r="G26" s="1093"/>
      <c r="H26" s="1093"/>
      <c r="I26" s="1093"/>
      <c r="J26" s="1093"/>
      <c r="K26" s="1093"/>
      <c r="L26" s="1093"/>
      <c r="M26" s="1093"/>
      <c r="N26" s="1093"/>
      <c r="O26" s="1093"/>
      <c r="P26" s="1093"/>
      <c r="Q26" s="1093"/>
      <c r="R26" s="1093"/>
      <c r="S26" s="1093"/>
      <c r="T26" s="1093"/>
      <c r="U26" s="1093"/>
      <c r="V26" s="1093"/>
      <c r="W26" s="1093"/>
      <c r="X26" s="1093"/>
      <c r="Y26" s="1093"/>
      <c r="Z26" s="1093"/>
      <c r="AA26" s="1093"/>
      <c r="AB26" s="1093"/>
      <c r="AC26" s="1093"/>
      <c r="AD26" s="1093"/>
      <c r="AE26" s="1093"/>
      <c r="AF26" s="1093"/>
      <c r="AG26" s="9"/>
      <c r="AH26" s="9"/>
      <c r="AI26" s="4"/>
    </row>
    <row r="27" spans="1:35" ht="11.1" customHeight="1" x14ac:dyDescent="0.2">
      <c r="A27" s="4"/>
      <c r="B27" s="1094"/>
      <c r="C27" s="1094"/>
      <c r="D27" s="1094"/>
      <c r="E27" s="1094"/>
      <c r="F27" s="1094"/>
      <c r="G27" s="1093"/>
      <c r="H27" s="1093"/>
      <c r="I27" s="1093"/>
      <c r="J27" s="1093"/>
      <c r="K27" s="1093"/>
      <c r="L27" s="1093"/>
      <c r="M27" s="1093"/>
      <c r="N27" s="1093"/>
      <c r="O27" s="1093"/>
      <c r="P27" s="1093"/>
      <c r="Q27" s="1093"/>
      <c r="R27" s="1093"/>
      <c r="S27" s="1093"/>
      <c r="T27" s="1093"/>
      <c r="U27" s="1093"/>
      <c r="V27" s="1093"/>
      <c r="W27" s="1093"/>
      <c r="X27" s="1093"/>
      <c r="Y27" s="1093"/>
      <c r="Z27" s="1093"/>
      <c r="AA27" s="1093"/>
      <c r="AB27" s="1093"/>
      <c r="AC27" s="1093"/>
      <c r="AD27" s="1093"/>
      <c r="AE27" s="1093"/>
      <c r="AF27" s="1093"/>
      <c r="AG27" s="9"/>
      <c r="AH27" s="9"/>
      <c r="AI27" s="4"/>
    </row>
    <row r="28" spans="1:35" ht="11.1" customHeight="1" x14ac:dyDescent="0.2">
      <c r="A28" s="4"/>
      <c r="B28" s="1094"/>
      <c r="C28" s="1094"/>
      <c r="D28" s="1094"/>
      <c r="E28" s="1094"/>
      <c r="F28" s="1094"/>
      <c r="G28" s="1093"/>
      <c r="H28" s="1093"/>
      <c r="I28" s="1093"/>
      <c r="J28" s="1093"/>
      <c r="K28" s="1093"/>
      <c r="L28" s="1093"/>
      <c r="M28" s="1093"/>
      <c r="N28" s="1093"/>
      <c r="O28" s="1093"/>
      <c r="P28" s="1093"/>
      <c r="Q28" s="1093"/>
      <c r="R28" s="1093"/>
      <c r="S28" s="1093"/>
      <c r="T28" s="1093"/>
      <c r="U28" s="1093"/>
      <c r="V28" s="1093"/>
      <c r="W28" s="1093"/>
      <c r="X28" s="1093"/>
      <c r="Y28" s="1093"/>
      <c r="Z28" s="1093"/>
      <c r="AA28" s="1093"/>
      <c r="AB28" s="1093"/>
      <c r="AC28" s="1093"/>
      <c r="AD28" s="1093"/>
      <c r="AE28" s="1093"/>
      <c r="AF28" s="1093"/>
      <c r="AG28" s="9"/>
      <c r="AH28" s="9"/>
      <c r="AI28" s="4"/>
    </row>
    <row r="29" spans="1:35" ht="11.1" customHeight="1" x14ac:dyDescent="0.2">
      <c r="A29" s="4"/>
      <c r="B29" s="1094"/>
      <c r="C29" s="1094"/>
      <c r="D29" s="1094"/>
      <c r="E29" s="1094"/>
      <c r="F29" s="1094"/>
      <c r="G29" s="1093"/>
      <c r="H29" s="1093"/>
      <c r="I29" s="1093"/>
      <c r="J29" s="1093"/>
      <c r="K29" s="1093"/>
      <c r="L29" s="1093"/>
      <c r="M29" s="1093"/>
      <c r="N29" s="1093"/>
      <c r="O29" s="1093"/>
      <c r="P29" s="1093"/>
      <c r="Q29" s="1093"/>
      <c r="R29" s="1093"/>
      <c r="S29" s="1093"/>
      <c r="T29" s="1093"/>
      <c r="U29" s="1093"/>
      <c r="V29" s="1093"/>
      <c r="W29" s="1093"/>
      <c r="X29" s="1093"/>
      <c r="Y29" s="1093"/>
      <c r="Z29" s="1093"/>
      <c r="AA29" s="1093"/>
      <c r="AB29" s="1093"/>
      <c r="AC29" s="1093"/>
      <c r="AD29" s="1093"/>
      <c r="AE29" s="1093"/>
      <c r="AF29" s="1093"/>
      <c r="AG29" s="9"/>
      <c r="AH29" s="9"/>
      <c r="AI29" s="4"/>
    </row>
    <row r="30" spans="1:35" ht="11.1" customHeight="1" x14ac:dyDescent="0.2">
      <c r="A30" s="4"/>
      <c r="B30" s="1094"/>
      <c r="C30" s="1094"/>
      <c r="D30" s="1094"/>
      <c r="E30" s="1094"/>
      <c r="F30" s="1094"/>
      <c r="G30" s="1093"/>
      <c r="H30" s="1093"/>
      <c r="I30" s="1093"/>
      <c r="J30" s="1093"/>
      <c r="K30" s="1093"/>
      <c r="L30" s="1093"/>
      <c r="M30" s="1093"/>
      <c r="N30" s="1093"/>
      <c r="O30" s="1093"/>
      <c r="P30" s="1093"/>
      <c r="Q30" s="1093"/>
      <c r="R30" s="1093"/>
      <c r="S30" s="1093"/>
      <c r="T30" s="1093"/>
      <c r="U30" s="1093"/>
      <c r="V30" s="1093"/>
      <c r="W30" s="1093"/>
      <c r="X30" s="1093"/>
      <c r="Y30" s="1093"/>
      <c r="Z30" s="1093"/>
      <c r="AA30" s="1093"/>
      <c r="AB30" s="1093"/>
      <c r="AC30" s="1093"/>
      <c r="AD30" s="1093"/>
      <c r="AE30" s="1093"/>
      <c r="AF30" s="1093"/>
      <c r="AG30" s="9"/>
      <c r="AH30" s="9"/>
      <c r="AI30" s="4"/>
    </row>
    <row r="31" spans="1:35" ht="11.1" customHeight="1" x14ac:dyDescent="0.2">
      <c r="A31" s="4"/>
      <c r="B31" s="1094"/>
      <c r="C31" s="1094"/>
      <c r="D31" s="1094"/>
      <c r="E31" s="1094"/>
      <c r="F31" s="1094"/>
      <c r="G31" s="1093"/>
      <c r="H31" s="1093"/>
      <c r="I31" s="1093"/>
      <c r="J31" s="1093"/>
      <c r="K31" s="1093"/>
      <c r="L31" s="1093"/>
      <c r="M31" s="1093"/>
      <c r="N31" s="1093"/>
      <c r="O31" s="1093"/>
      <c r="P31" s="1093"/>
      <c r="Q31" s="1093"/>
      <c r="R31" s="1093"/>
      <c r="S31" s="1093"/>
      <c r="T31" s="1093"/>
      <c r="U31" s="1093"/>
      <c r="V31" s="1093"/>
      <c r="W31" s="1093"/>
      <c r="X31" s="1093"/>
      <c r="Y31" s="1093"/>
      <c r="Z31" s="1093"/>
      <c r="AA31" s="1093"/>
      <c r="AB31" s="1093"/>
      <c r="AC31" s="1093"/>
      <c r="AD31" s="1093"/>
      <c r="AE31" s="1093"/>
      <c r="AF31" s="1093"/>
      <c r="AG31" s="9"/>
      <c r="AH31" s="9"/>
      <c r="AI31" s="4"/>
    </row>
    <row r="32" spans="1:35" ht="11.1" customHeight="1" x14ac:dyDescent="0.2">
      <c r="A32" s="4"/>
      <c r="B32" s="1094"/>
      <c r="C32" s="1094"/>
      <c r="D32" s="1094"/>
      <c r="E32" s="1094"/>
      <c r="F32" s="1094"/>
      <c r="G32" s="1093"/>
      <c r="H32" s="1093"/>
      <c r="I32" s="1093"/>
      <c r="J32" s="1093"/>
      <c r="K32" s="1093"/>
      <c r="L32" s="1093"/>
      <c r="M32" s="1093"/>
      <c r="N32" s="1093"/>
      <c r="O32" s="1093"/>
      <c r="P32" s="1093"/>
      <c r="Q32" s="1093"/>
      <c r="R32" s="1093"/>
      <c r="S32" s="1093"/>
      <c r="T32" s="1093"/>
      <c r="U32" s="1093"/>
      <c r="V32" s="1093"/>
      <c r="W32" s="1093"/>
      <c r="X32" s="1093"/>
      <c r="Y32" s="1093"/>
      <c r="Z32" s="1093"/>
      <c r="AA32" s="1093"/>
      <c r="AB32" s="1093"/>
      <c r="AC32" s="1093"/>
      <c r="AD32" s="1093"/>
      <c r="AE32" s="1093"/>
      <c r="AF32" s="1093"/>
      <c r="AG32" s="9"/>
      <c r="AH32" s="9"/>
      <c r="AI32" s="4"/>
    </row>
    <row r="33" spans="1:35" ht="11.1" customHeight="1" x14ac:dyDescent="0.2">
      <c r="A33" s="4"/>
      <c r="B33" s="1094"/>
      <c r="C33" s="1094"/>
      <c r="D33" s="1094"/>
      <c r="E33" s="1094"/>
      <c r="F33" s="1094"/>
      <c r="G33" s="1093"/>
      <c r="H33" s="1093"/>
      <c r="I33" s="1093"/>
      <c r="J33" s="1093"/>
      <c r="K33" s="1093"/>
      <c r="L33" s="1093"/>
      <c r="M33" s="1093"/>
      <c r="N33" s="1093"/>
      <c r="O33" s="1093"/>
      <c r="P33" s="1093"/>
      <c r="Q33" s="1093"/>
      <c r="R33" s="1093"/>
      <c r="S33" s="1093"/>
      <c r="T33" s="1093"/>
      <c r="U33" s="1093"/>
      <c r="V33" s="1093"/>
      <c r="W33" s="1093"/>
      <c r="X33" s="1093"/>
      <c r="Y33" s="1093"/>
      <c r="Z33" s="1093"/>
      <c r="AA33" s="1093"/>
      <c r="AB33" s="1093"/>
      <c r="AC33" s="1093"/>
      <c r="AD33" s="1093"/>
      <c r="AE33" s="1093"/>
      <c r="AF33" s="1093"/>
      <c r="AG33" s="9"/>
      <c r="AH33" s="9"/>
      <c r="AI33" s="4"/>
    </row>
    <row r="34" spans="1:35" x14ac:dyDescent="0.2">
      <c r="A34" s="4"/>
      <c r="B34" s="78" t="s">
        <v>25</v>
      </c>
      <c r="C34" s="79"/>
      <c r="D34" s="593" t="s">
        <v>356</v>
      </c>
      <c r="E34" s="593"/>
      <c r="F34" s="593"/>
      <c r="G34" s="593"/>
      <c r="H34" s="593"/>
      <c r="I34" s="593"/>
      <c r="J34" s="593"/>
      <c r="K34" s="593"/>
      <c r="L34" s="593"/>
      <c r="M34" s="593"/>
      <c r="N34" s="593"/>
      <c r="O34" s="593"/>
      <c r="P34" s="593"/>
      <c r="Q34" s="593"/>
      <c r="R34" s="593"/>
      <c r="S34" s="593"/>
      <c r="T34" s="593"/>
      <c r="U34" s="873"/>
      <c r="V34" s="873"/>
      <c r="W34" s="873"/>
      <c r="X34" s="873"/>
      <c r="Y34" s="873"/>
      <c r="Z34" s="873"/>
      <c r="AA34" s="873"/>
      <c r="AB34" s="873"/>
      <c r="AC34" s="873"/>
      <c r="AD34" s="873"/>
      <c r="AE34" s="873"/>
      <c r="AF34" s="873"/>
      <c r="AG34" s="9"/>
      <c r="AH34" s="9"/>
      <c r="AI34" s="4"/>
    </row>
    <row r="35" spans="1:35" x14ac:dyDescent="0.2">
      <c r="A35" s="4"/>
      <c r="B35" s="374" t="s">
        <v>109</v>
      </c>
      <c r="C35" s="375"/>
      <c r="D35" s="635"/>
      <c r="E35" s="636"/>
      <c r="F35" s="637"/>
      <c r="G35" s="637"/>
      <c r="H35" s="637"/>
      <c r="I35" s="637"/>
      <c r="J35" s="637"/>
      <c r="K35" s="637"/>
      <c r="L35" s="637"/>
      <c r="M35" s="637"/>
      <c r="N35" s="637"/>
      <c r="O35" s="637"/>
      <c r="P35" s="637"/>
      <c r="Q35" s="637"/>
      <c r="R35" s="637"/>
      <c r="S35" s="637"/>
      <c r="T35" s="637"/>
      <c r="U35" s="637"/>
      <c r="V35" s="637"/>
      <c r="W35" s="637"/>
      <c r="X35" s="637"/>
      <c r="Y35" s="637"/>
      <c r="Z35" s="637"/>
      <c r="AA35" s="637"/>
      <c r="AB35" s="637"/>
      <c r="AC35" s="637"/>
      <c r="AD35" s="637"/>
      <c r="AE35" s="637"/>
      <c r="AF35" s="637"/>
      <c r="AG35" s="637"/>
      <c r="AH35" s="638"/>
      <c r="AI35" s="4"/>
    </row>
    <row r="36" spans="1:35" x14ac:dyDescent="0.2">
      <c r="A36" s="7"/>
      <c r="B36" s="104"/>
      <c r="C36" s="104"/>
      <c r="D36" s="104"/>
      <c r="E36" s="639"/>
      <c r="F36" s="640"/>
      <c r="G36" s="640"/>
      <c r="H36" s="640"/>
      <c r="I36" s="640"/>
      <c r="J36" s="640"/>
      <c r="K36" s="640"/>
      <c r="L36" s="640"/>
      <c r="M36" s="640"/>
      <c r="N36" s="640"/>
      <c r="O36" s="640"/>
      <c r="P36" s="640"/>
      <c r="Q36" s="640"/>
      <c r="R36" s="640"/>
      <c r="S36" s="640"/>
      <c r="T36" s="640"/>
      <c r="U36" s="640"/>
      <c r="V36" s="640"/>
      <c r="W36" s="640"/>
      <c r="X36" s="640"/>
      <c r="Y36" s="640"/>
      <c r="Z36" s="640"/>
      <c r="AA36" s="640"/>
      <c r="AB36" s="640"/>
      <c r="AC36" s="640"/>
      <c r="AD36" s="640"/>
      <c r="AE36" s="640"/>
      <c r="AF36" s="640"/>
      <c r="AG36" s="640"/>
      <c r="AH36" s="641"/>
      <c r="AI36" s="4"/>
    </row>
    <row r="37" spans="1:35" x14ac:dyDescent="0.2">
      <c r="A37" s="2"/>
      <c r="B37" s="608" t="s">
        <v>198</v>
      </c>
      <c r="C37" s="563"/>
      <c r="D37" s="563"/>
      <c r="E37" s="563"/>
      <c r="F37" s="563"/>
      <c r="G37" s="563"/>
      <c r="H37" s="563"/>
      <c r="I37" s="563"/>
      <c r="J37" s="563"/>
      <c r="K37" s="563"/>
      <c r="L37" s="563"/>
      <c r="M37" s="563"/>
      <c r="N37" s="563"/>
      <c r="O37" s="563"/>
      <c r="P37" s="563"/>
      <c r="Q37" s="563"/>
      <c r="R37" s="563"/>
      <c r="S37" s="563"/>
      <c r="T37" s="563"/>
      <c r="U37" s="563"/>
      <c r="V37" s="563"/>
      <c r="W37" s="563"/>
      <c r="X37" s="563"/>
      <c r="Y37" s="563"/>
      <c r="Z37" s="563"/>
      <c r="AA37" s="563"/>
      <c r="AB37" s="563"/>
      <c r="AC37" s="563"/>
      <c r="AD37" s="563"/>
      <c r="AE37" s="563"/>
      <c r="AF37" s="563"/>
      <c r="AG37" s="563"/>
      <c r="AH37" s="563"/>
      <c r="AI37" s="4"/>
    </row>
    <row r="38" spans="1:35" s="1" customFormat="1" x14ac:dyDescent="0.2">
      <c r="A38" s="376" t="s">
        <v>355</v>
      </c>
      <c r="B38" s="376"/>
      <c r="C38" s="376"/>
      <c r="D38" s="377">
        <f>'Form I'!$D$34</f>
        <v>0</v>
      </c>
      <c r="E38" s="499"/>
      <c r="F38" s="499"/>
      <c r="G38" s="500"/>
      <c r="H38" s="380" t="s">
        <v>352</v>
      </c>
      <c r="I38" s="357"/>
      <c r="J38" s="357"/>
      <c r="K38" s="357"/>
      <c r="L38" s="381"/>
      <c r="M38" s="501">
        <f>'Form I'!$M$34</f>
        <v>0</v>
      </c>
      <c r="N38" s="499"/>
      <c r="O38" s="499"/>
      <c r="P38" s="500"/>
      <c r="Q38" s="359" t="s">
        <v>2</v>
      </c>
      <c r="R38" s="359"/>
      <c r="S38" s="359"/>
      <c r="T38" s="443"/>
      <c r="U38" s="444"/>
      <c r="V38" s="385" t="s">
        <v>354</v>
      </c>
      <c r="W38" s="357"/>
      <c r="X38" s="357"/>
      <c r="Y38" s="381"/>
      <c r="Z38" s="443"/>
      <c r="AA38" s="445"/>
      <c r="AB38" s="359" t="s">
        <v>0</v>
      </c>
      <c r="AC38" s="359"/>
      <c r="AD38" s="440"/>
      <c r="AE38" s="441"/>
      <c r="AF38" s="441"/>
      <c r="AG38" s="441"/>
      <c r="AH38" s="442"/>
      <c r="AI38" s="100" t="e" vm="1">
        <v>#VALUE!</v>
      </c>
    </row>
  </sheetData>
  <sheetProtection sheet="1" selectLockedCells="1"/>
  <mergeCells count="224">
    <mergeCell ref="AE32:AF33"/>
    <mergeCell ref="W32:X33"/>
    <mergeCell ref="AC30:AD31"/>
    <mergeCell ref="AE28:AF29"/>
    <mergeCell ref="AC28:AD29"/>
    <mergeCell ref="AE30:AF31"/>
    <mergeCell ref="D34:AF34"/>
    <mergeCell ref="E35:AH36"/>
    <mergeCell ref="Y30:Z31"/>
    <mergeCell ref="M32:N33"/>
    <mergeCell ref="B32:F33"/>
    <mergeCell ref="G32:H33"/>
    <mergeCell ref="I32:J33"/>
    <mergeCell ref="O32:P33"/>
    <mergeCell ref="Q32:R33"/>
    <mergeCell ref="K32:L33"/>
    <mergeCell ref="G28:H29"/>
    <mergeCell ref="I28:J29"/>
    <mergeCell ref="K28:L29"/>
    <mergeCell ref="M28:N29"/>
    <mergeCell ref="O28:P29"/>
    <mergeCell ref="B24:F25"/>
    <mergeCell ref="B35:D35"/>
    <mergeCell ref="S32:T33"/>
    <mergeCell ref="U32:V33"/>
    <mergeCell ref="AA32:AB33"/>
    <mergeCell ref="AC32:AD33"/>
    <mergeCell ref="Q30:R31"/>
    <mergeCell ref="S30:T31"/>
    <mergeCell ref="Y32:Z33"/>
    <mergeCell ref="AA30:AB31"/>
    <mergeCell ref="W30:X31"/>
    <mergeCell ref="G24:H25"/>
    <mergeCell ref="I24:J25"/>
    <mergeCell ref="K24:L25"/>
    <mergeCell ref="M24:N25"/>
    <mergeCell ref="O24:P25"/>
    <mergeCell ref="M30:N31"/>
    <mergeCell ref="O30:P31"/>
    <mergeCell ref="B30:F31"/>
    <mergeCell ref="G30:H31"/>
    <mergeCell ref="I30:J31"/>
    <mergeCell ref="K30:L31"/>
    <mergeCell ref="U30:V31"/>
    <mergeCell ref="B28:F29"/>
    <mergeCell ref="AE10:AF11"/>
    <mergeCell ref="AE12:AF13"/>
    <mergeCell ref="AE14:AF15"/>
    <mergeCell ref="AE16:AF17"/>
    <mergeCell ref="AE18:AF19"/>
    <mergeCell ref="AE20:AF21"/>
    <mergeCell ref="AE22:AF23"/>
    <mergeCell ref="Q28:R29"/>
    <mergeCell ref="W24:X25"/>
    <mergeCell ref="Y24:Z25"/>
    <mergeCell ref="W28:X29"/>
    <mergeCell ref="S28:T29"/>
    <mergeCell ref="Y28:Z29"/>
    <mergeCell ref="AA28:AB29"/>
    <mergeCell ref="AC16:AD17"/>
    <mergeCell ref="S22:T23"/>
    <mergeCell ref="U22:V23"/>
    <mergeCell ref="S18:T19"/>
    <mergeCell ref="U18:V19"/>
    <mergeCell ref="S20:T21"/>
    <mergeCell ref="U20:V21"/>
    <mergeCell ref="AE24:AF25"/>
    <mergeCell ref="U28:V29"/>
    <mergeCell ref="S12:T13"/>
    <mergeCell ref="AA6:AB7"/>
    <mergeCell ref="AC6:AD7"/>
    <mergeCell ref="AA8:AB9"/>
    <mergeCell ref="AC8:AD9"/>
    <mergeCell ref="AA10:AB11"/>
    <mergeCell ref="AC10:AD11"/>
    <mergeCell ref="Q24:R25"/>
    <mergeCell ref="S24:T25"/>
    <mergeCell ref="U24:V25"/>
    <mergeCell ref="AA24:AB25"/>
    <mergeCell ref="AC24:AD25"/>
    <mergeCell ref="W22:X23"/>
    <mergeCell ref="Y22:Z23"/>
    <mergeCell ref="AA18:AB19"/>
    <mergeCell ref="AC18:AD19"/>
    <mergeCell ref="AA20:AB21"/>
    <mergeCell ref="AC20:AD21"/>
    <mergeCell ref="AA22:AB23"/>
    <mergeCell ref="AC22:AD23"/>
    <mergeCell ref="AA12:AB13"/>
    <mergeCell ref="AC12:AD13"/>
    <mergeCell ref="AA14:AB15"/>
    <mergeCell ref="AC14:AD15"/>
    <mergeCell ref="AA16:AB17"/>
    <mergeCell ref="U12:V13"/>
    <mergeCell ref="S14:T15"/>
    <mergeCell ref="W20:X21"/>
    <mergeCell ref="Y20:Z21"/>
    <mergeCell ref="Y12:Z13"/>
    <mergeCell ref="W14:X15"/>
    <mergeCell ref="Y14:Z15"/>
    <mergeCell ref="W16:X17"/>
    <mergeCell ref="Y16:Z17"/>
    <mergeCell ref="W18:X19"/>
    <mergeCell ref="Y18:Z19"/>
    <mergeCell ref="W12:X13"/>
    <mergeCell ref="U14:V15"/>
    <mergeCell ref="S16:T17"/>
    <mergeCell ref="U16:V17"/>
    <mergeCell ref="G18:H19"/>
    <mergeCell ref="G20:H21"/>
    <mergeCell ref="G22:H23"/>
    <mergeCell ref="M12:N13"/>
    <mergeCell ref="K14:L15"/>
    <mergeCell ref="M14:N15"/>
    <mergeCell ref="K16:L17"/>
    <mergeCell ref="M16:N17"/>
    <mergeCell ref="K18:L19"/>
    <mergeCell ref="M18:N19"/>
    <mergeCell ref="I18:J19"/>
    <mergeCell ref="I20:J21"/>
    <mergeCell ref="I22:J23"/>
    <mergeCell ref="K12:L13"/>
    <mergeCell ref="W4:X5"/>
    <mergeCell ref="W6:X7"/>
    <mergeCell ref="Y6:Z7"/>
    <mergeCell ref="G6:H7"/>
    <mergeCell ref="K6:L7"/>
    <mergeCell ref="M6:N7"/>
    <mergeCell ref="U6:V7"/>
    <mergeCell ref="G8:H9"/>
    <mergeCell ref="G10:H11"/>
    <mergeCell ref="K8:L9"/>
    <mergeCell ref="M8:N9"/>
    <mergeCell ref="K10:L11"/>
    <mergeCell ref="M10:N11"/>
    <mergeCell ref="I10:J11"/>
    <mergeCell ref="S8:T9"/>
    <mergeCell ref="U8:V9"/>
    <mergeCell ref="S10:T11"/>
    <mergeCell ref="U10:V11"/>
    <mergeCell ref="W10:X11"/>
    <mergeCell ref="Y10:Z11"/>
    <mergeCell ref="W8:X9"/>
    <mergeCell ref="Y8:Z9"/>
    <mergeCell ref="AE6:AF7"/>
    <mergeCell ref="AE8:AF9"/>
    <mergeCell ref="B4:F5"/>
    <mergeCell ref="G4:H5"/>
    <mergeCell ref="I4:J5"/>
    <mergeCell ref="K4:L5"/>
    <mergeCell ref="Y4:Z5"/>
    <mergeCell ref="I6:J7"/>
    <mergeCell ref="I8:J9"/>
    <mergeCell ref="AC4:AD5"/>
    <mergeCell ref="AE4:AF5"/>
    <mergeCell ref="B6:F7"/>
    <mergeCell ref="B8:F9"/>
    <mergeCell ref="O6:P7"/>
    <mergeCell ref="Q6:R7"/>
    <mergeCell ref="O8:P9"/>
    <mergeCell ref="Q8:R9"/>
    <mergeCell ref="AA4:AB5"/>
    <mergeCell ref="M4:N5"/>
    <mergeCell ref="O4:P5"/>
    <mergeCell ref="Q4:R5"/>
    <mergeCell ref="S4:T5"/>
    <mergeCell ref="S6:T7"/>
    <mergeCell ref="U4:V5"/>
    <mergeCell ref="B10:F11"/>
    <mergeCell ref="O10:P11"/>
    <mergeCell ref="Q10:R11"/>
    <mergeCell ref="O12:P13"/>
    <mergeCell ref="Q12:R13"/>
    <mergeCell ref="O14:P15"/>
    <mergeCell ref="Q14:R15"/>
    <mergeCell ref="O16:P17"/>
    <mergeCell ref="Q16:R17"/>
    <mergeCell ref="G12:H13"/>
    <mergeCell ref="G14:H15"/>
    <mergeCell ref="G16:H17"/>
    <mergeCell ref="I12:J13"/>
    <mergeCell ref="I14:J15"/>
    <mergeCell ref="I16:J17"/>
    <mergeCell ref="B12:F13"/>
    <mergeCell ref="B14:F15"/>
    <mergeCell ref="B16:F17"/>
    <mergeCell ref="O22:P23"/>
    <mergeCell ref="Q22:R23"/>
    <mergeCell ref="O18:P19"/>
    <mergeCell ref="Q18:R19"/>
    <mergeCell ref="O20:P21"/>
    <mergeCell ref="Q20:R21"/>
    <mergeCell ref="V38:Y38"/>
    <mergeCell ref="Z38:AA38"/>
    <mergeCell ref="B37:AH37"/>
    <mergeCell ref="AD38:AH38"/>
    <mergeCell ref="A38:C38"/>
    <mergeCell ref="D38:G38"/>
    <mergeCell ref="M38:P38"/>
    <mergeCell ref="AB38:AC38"/>
    <mergeCell ref="H38:L38"/>
    <mergeCell ref="Q38:S38"/>
    <mergeCell ref="T38:U38"/>
    <mergeCell ref="K20:L21"/>
    <mergeCell ref="M20:N21"/>
    <mergeCell ref="K22:L23"/>
    <mergeCell ref="M22:N23"/>
    <mergeCell ref="B18:F19"/>
    <mergeCell ref="B20:F21"/>
    <mergeCell ref="B22:F23"/>
    <mergeCell ref="W26:X27"/>
    <mergeCell ref="Y26:Z27"/>
    <mergeCell ref="AA26:AB27"/>
    <mergeCell ref="AC26:AD27"/>
    <mergeCell ref="AE26:AF27"/>
    <mergeCell ref="B26:F27"/>
    <mergeCell ref="G26:H27"/>
    <mergeCell ref="I26:J27"/>
    <mergeCell ref="K26:L27"/>
    <mergeCell ref="M26:N27"/>
    <mergeCell ref="O26:P27"/>
    <mergeCell ref="Q26:R27"/>
    <mergeCell ref="S26:T27"/>
    <mergeCell ref="U26:V27"/>
  </mergeCells>
  <phoneticPr fontId="5" type="noConversion"/>
  <conditionalFormatting sqref="D38:G38 M38:P38">
    <cfRule type="cellIs" dxfId="76" priority="25" stopIfTrue="1" operator="equal">
      <formula>0</formula>
    </cfRule>
  </conditionalFormatting>
  <conditionalFormatting sqref="G6:H7">
    <cfRule type="containsText" dxfId="75" priority="23" operator="containsText" text="Y">
      <formula>NOT(ISERROR(SEARCH("Y",G6)))</formula>
    </cfRule>
    <cfRule type="containsBlanks" dxfId="74" priority="26">
      <formula>LEN(TRIM(G6))=0</formula>
    </cfRule>
  </conditionalFormatting>
  <conditionalFormatting sqref="G8:H13">
    <cfRule type="containsText" dxfId="73" priority="21" operator="containsText" text="Y">
      <formula>NOT(ISERROR(SEARCH("Y",G8)))</formula>
    </cfRule>
    <cfRule type="containsBlanks" dxfId="72" priority="22">
      <formula>LEN(TRIM(G8))=0</formula>
    </cfRule>
  </conditionalFormatting>
  <conditionalFormatting sqref="G16:H19">
    <cfRule type="containsText" dxfId="71" priority="19" operator="containsText" text="Y">
      <formula>NOT(ISERROR(SEARCH("Y",G16)))</formula>
    </cfRule>
    <cfRule type="containsBlanks" dxfId="70" priority="20">
      <formula>LEN(TRIM(G16))=0</formula>
    </cfRule>
  </conditionalFormatting>
  <conditionalFormatting sqref="G24:H33">
    <cfRule type="containsText" dxfId="69" priority="17" operator="containsText" text="Y">
      <formula>NOT(ISERROR(SEARCH("Y",G24)))</formula>
    </cfRule>
    <cfRule type="containsBlanks" dxfId="68" priority="18">
      <formula>LEN(TRIM(G24))=0</formula>
    </cfRule>
  </conditionalFormatting>
  <conditionalFormatting sqref="I6:L9">
    <cfRule type="containsText" dxfId="67" priority="15" operator="containsText" text="Y">
      <formula>NOT(ISERROR(SEARCH("Y",I6)))</formula>
    </cfRule>
    <cfRule type="containsBlanks" dxfId="66" priority="16">
      <formula>LEN(TRIM(I6))=0</formula>
    </cfRule>
  </conditionalFormatting>
  <conditionalFormatting sqref="O10:R11">
    <cfRule type="containsText" dxfId="65" priority="13" operator="containsText" text="Y">
      <formula>NOT(ISERROR(SEARCH("Y",O10)))</formula>
    </cfRule>
    <cfRule type="containsBlanks" dxfId="64" priority="14">
      <formula>LEN(TRIM(O10))=0</formula>
    </cfRule>
  </conditionalFormatting>
  <conditionalFormatting sqref="O12:P13">
    <cfRule type="containsText" dxfId="63" priority="11" operator="containsText" text="Y">
      <formula>NOT(ISERROR(SEARCH("Y",O12)))</formula>
    </cfRule>
    <cfRule type="containsBlanks" dxfId="62" priority="12">
      <formula>LEN(TRIM(O12))=0</formula>
    </cfRule>
  </conditionalFormatting>
  <conditionalFormatting sqref="M14:R15">
    <cfRule type="containsText" dxfId="61" priority="9" operator="containsText" text="Y">
      <formula>NOT(ISERROR(SEARCH("Y",M14)))</formula>
    </cfRule>
    <cfRule type="containsBlanks" dxfId="60" priority="10">
      <formula>LEN(TRIM(M14))=0</formula>
    </cfRule>
  </conditionalFormatting>
  <conditionalFormatting sqref="K16:L17">
    <cfRule type="containsText" dxfId="59" priority="7" operator="containsText" text="Y">
      <formula>NOT(ISERROR(SEARCH("Y",K16)))</formula>
    </cfRule>
    <cfRule type="containsBlanks" dxfId="58" priority="8">
      <formula>LEN(TRIM(K16))=0</formula>
    </cfRule>
  </conditionalFormatting>
  <conditionalFormatting sqref="I24:AF33">
    <cfRule type="containsText" dxfId="57" priority="5" operator="containsText" text="Y">
      <formula>NOT(ISERROR(SEARCH("Y",I24)))</formula>
    </cfRule>
    <cfRule type="containsBlanks" dxfId="56" priority="6">
      <formula>LEN(TRIM(I24))=0</formula>
    </cfRule>
  </conditionalFormatting>
  <conditionalFormatting sqref="O18:AF23">
    <cfRule type="containsText" dxfId="55" priority="3" operator="containsText" text="Y">
      <formula>NOT(ISERROR(SEARCH("Y",O18)))</formula>
    </cfRule>
    <cfRule type="containsBlanks" dxfId="54" priority="4">
      <formula>LEN(TRIM(O18))=0</formula>
    </cfRule>
  </conditionalFormatting>
  <conditionalFormatting sqref="W6:AF17">
    <cfRule type="containsText" dxfId="53" priority="1" operator="containsText" text="Y">
      <formula>NOT(ISERROR(SEARCH("Y",W6)))</formula>
    </cfRule>
    <cfRule type="containsBlanks" dxfId="52" priority="2">
      <formula>LEN(TRIM(W6))=0</formula>
    </cfRule>
  </conditionalFormatting>
  <dataValidations count="1">
    <dataValidation type="list" allowBlank="1" showInputMessage="1" showErrorMessage="1" sqref="G6:H13 G16:H19 I6:L9 O10:R11 O12:P15 M14:N15 Q14:R15 K16:L17 G24:AF33 O18:AF23 W6:AF17" xr:uid="{66E203A0-058B-44DD-9956-E6F341993D60}">
      <formula1>$AL$1:$AL$2</formula1>
    </dataValidation>
  </dataValidations>
  <hyperlinks>
    <hyperlink ref="AI38" location="'Form II(a)'!AC36" display="i" xr:uid="{00000000-0004-0000-3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&amp;LUrban Traffic Control (UTC) - Reply Bit Functionality&amp;CPage &amp;P of &amp;N&amp;RForm XXIII(b)</oddFooter>
  </headerFooter>
  <legacyDrawing r:id="rId2"/>
  <legacyDrawingHF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FF14C-7F7C-4D0E-804E-03B8EEB0C77A}">
  <sheetPr codeName="Sheet87">
    <tabColor theme="3" tint="0.39997558519241921"/>
  </sheetPr>
  <dimension ref="A1:AL34"/>
  <sheetViews>
    <sheetView view="pageBreakPreview" zoomScaleNormal="100" zoomScaleSheetLayoutView="100" workbookViewId="0">
      <selection activeCell="G6" sqref="G6"/>
    </sheetView>
  </sheetViews>
  <sheetFormatPr defaultRowHeight="12.75" x14ac:dyDescent="0.2"/>
  <cols>
    <col min="1" max="6" width="3.5703125" customWidth="1"/>
    <col min="7" max="22" width="6.42578125" customWidth="1"/>
    <col min="23"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560</v>
      </c>
    </row>
    <row r="2" spans="1:38" ht="15.75" x14ac:dyDescent="0.25">
      <c r="A2" s="5" t="s">
        <v>739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ht="13.5" thickBot="1" x14ac:dyDescent="0.25">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2.75" customHeight="1" thickBot="1" x14ac:dyDescent="0.25">
      <c r="A4" s="8"/>
      <c r="B4" s="1105" t="s">
        <v>425</v>
      </c>
      <c r="C4" s="1106"/>
      <c r="D4" s="1106"/>
      <c r="E4" s="1106"/>
      <c r="F4" s="1106"/>
      <c r="G4" s="1106"/>
      <c r="H4" s="1106"/>
      <c r="I4" s="1106"/>
      <c r="J4" s="1106"/>
      <c r="K4" s="1106"/>
      <c r="L4" s="1106"/>
      <c r="M4" s="1106"/>
      <c r="N4" s="1106"/>
      <c r="O4" s="1106"/>
      <c r="P4" s="1106"/>
      <c r="Q4" s="1106"/>
      <c r="R4" s="1106"/>
      <c r="S4" s="1106"/>
      <c r="T4" s="1106"/>
      <c r="U4" s="1106"/>
      <c r="V4" s="1107"/>
      <c r="W4" s="4"/>
      <c r="X4" s="792" t="s">
        <v>679</v>
      </c>
      <c r="Y4" s="792"/>
      <c r="Z4" s="792"/>
      <c r="AA4" s="792"/>
      <c r="AB4" s="792"/>
      <c r="AC4" s="792"/>
      <c r="AD4" s="792"/>
      <c r="AE4" s="792"/>
      <c r="AF4" s="792"/>
      <c r="AG4" s="792"/>
      <c r="AH4" s="15"/>
      <c r="AI4" s="4"/>
    </row>
    <row r="5" spans="1:38" ht="14.1" customHeight="1" x14ac:dyDescent="0.2">
      <c r="A5" s="4"/>
      <c r="B5" s="1103" t="s">
        <v>164</v>
      </c>
      <c r="C5" s="1104"/>
      <c r="D5" s="1104"/>
      <c r="E5" s="1104"/>
      <c r="F5" s="1104"/>
      <c r="G5" s="43">
        <v>1</v>
      </c>
      <c r="H5" s="43">
        <v>2</v>
      </c>
      <c r="I5" s="43">
        <v>3</v>
      </c>
      <c r="J5" s="43">
        <v>4</v>
      </c>
      <c r="K5" s="43">
        <v>5</v>
      </c>
      <c r="L5" s="43">
        <v>6</v>
      </c>
      <c r="M5" s="43">
        <v>7</v>
      </c>
      <c r="N5" s="43">
        <v>8</v>
      </c>
      <c r="O5" s="43">
        <v>9</v>
      </c>
      <c r="P5" s="43">
        <v>10</v>
      </c>
      <c r="Q5" s="43">
        <v>11</v>
      </c>
      <c r="R5" s="43">
        <v>12</v>
      </c>
      <c r="S5" s="43">
        <v>13</v>
      </c>
      <c r="T5" s="43">
        <v>14</v>
      </c>
      <c r="U5" s="43">
        <v>15</v>
      </c>
      <c r="V5" s="256">
        <v>16</v>
      </c>
      <c r="W5" s="4"/>
      <c r="X5" s="792" t="s">
        <v>30</v>
      </c>
      <c r="Y5" s="792"/>
      <c r="Z5" s="792"/>
      <c r="AA5" s="792" t="s">
        <v>680</v>
      </c>
      <c r="AB5" s="792"/>
      <c r="AC5" s="792"/>
      <c r="AD5" s="788" t="s">
        <v>109</v>
      </c>
      <c r="AE5" s="732"/>
      <c r="AF5" s="732"/>
      <c r="AG5" s="733"/>
      <c r="AH5" s="15"/>
      <c r="AI5" s="4"/>
    </row>
    <row r="6" spans="1:38" ht="12.75" customHeight="1" thickBot="1" x14ac:dyDescent="0.25">
      <c r="A6" s="4"/>
      <c r="B6" s="1102" t="s">
        <v>165</v>
      </c>
      <c r="C6" s="998"/>
      <c r="D6" s="998"/>
      <c r="E6" s="998"/>
      <c r="F6" s="998"/>
      <c r="G6" s="244"/>
      <c r="H6" s="244"/>
      <c r="I6" s="244"/>
      <c r="J6" s="244"/>
      <c r="K6" s="244"/>
      <c r="L6" s="244"/>
      <c r="M6" s="244"/>
      <c r="N6" s="258"/>
      <c r="O6" s="258"/>
      <c r="P6" s="258"/>
      <c r="Q6" s="258"/>
      <c r="R6" s="258"/>
      <c r="S6" s="258"/>
      <c r="T6" s="258"/>
      <c r="U6" s="258"/>
      <c r="V6" s="259"/>
      <c r="W6" s="25"/>
      <c r="X6" s="1028"/>
      <c r="Y6" s="1028"/>
      <c r="Z6" s="1028"/>
      <c r="AA6" s="1028"/>
      <c r="AB6" s="1028"/>
      <c r="AC6" s="1028"/>
      <c r="AD6" s="1097"/>
      <c r="AE6" s="1098"/>
      <c r="AF6" s="1098"/>
      <c r="AG6" s="1099"/>
      <c r="AH6" s="25"/>
      <c r="AI6" s="4"/>
    </row>
    <row r="7" spans="1:38" ht="12.75" customHeight="1" x14ac:dyDescent="0.2">
      <c r="A7" s="4"/>
      <c r="B7" s="1103" t="s">
        <v>164</v>
      </c>
      <c r="C7" s="1104"/>
      <c r="D7" s="1104"/>
      <c r="E7" s="1104"/>
      <c r="F7" s="1104"/>
      <c r="G7" s="43">
        <v>17</v>
      </c>
      <c r="H7" s="43">
        <v>18</v>
      </c>
      <c r="I7" s="43">
        <v>19</v>
      </c>
      <c r="J7" s="43">
        <v>20</v>
      </c>
      <c r="K7" s="43">
        <v>21</v>
      </c>
      <c r="L7" s="43">
        <v>22</v>
      </c>
      <c r="M7" s="43">
        <v>23</v>
      </c>
      <c r="N7" s="43">
        <v>24</v>
      </c>
      <c r="O7" s="43">
        <v>25</v>
      </c>
      <c r="P7" s="43">
        <v>26</v>
      </c>
      <c r="Q7" s="43">
        <v>27</v>
      </c>
      <c r="R7" s="43">
        <v>28</v>
      </c>
      <c r="S7" s="43">
        <v>29</v>
      </c>
      <c r="T7" s="43">
        <v>30</v>
      </c>
      <c r="U7" s="43">
        <v>31</v>
      </c>
      <c r="V7" s="256">
        <v>32</v>
      </c>
      <c r="W7" s="4"/>
      <c r="X7" s="1028"/>
      <c r="Y7" s="1028"/>
      <c r="Z7" s="1028"/>
      <c r="AA7" s="1028"/>
      <c r="AB7" s="1028"/>
      <c r="AC7" s="1028"/>
      <c r="AD7" s="1097"/>
      <c r="AE7" s="1098"/>
      <c r="AF7" s="1098"/>
      <c r="AG7" s="1099"/>
      <c r="AH7" s="4"/>
      <c r="AI7" s="4"/>
    </row>
    <row r="8" spans="1:38" ht="13.5" customHeight="1" thickBot="1" x14ac:dyDescent="0.25">
      <c r="A8" s="4"/>
      <c r="B8" s="1102" t="s">
        <v>165</v>
      </c>
      <c r="C8" s="998"/>
      <c r="D8" s="998"/>
      <c r="E8" s="998"/>
      <c r="F8" s="998"/>
      <c r="G8" s="244"/>
      <c r="H8" s="244"/>
      <c r="I8" s="244"/>
      <c r="J8" s="244"/>
      <c r="K8" s="244"/>
      <c r="L8" s="244"/>
      <c r="M8" s="244"/>
      <c r="N8" s="258"/>
      <c r="O8" s="258"/>
      <c r="P8" s="258"/>
      <c r="Q8" s="258"/>
      <c r="R8" s="258"/>
      <c r="S8" s="258"/>
      <c r="T8" s="258"/>
      <c r="U8" s="258"/>
      <c r="V8" s="259"/>
      <c r="W8" s="4"/>
      <c r="X8" s="1028"/>
      <c r="Y8" s="1028"/>
      <c r="Z8" s="1028"/>
      <c r="AA8" s="1028"/>
      <c r="AB8" s="1028"/>
      <c r="AC8" s="1028"/>
      <c r="AD8" s="1097"/>
      <c r="AE8" s="1098"/>
      <c r="AF8" s="1098"/>
      <c r="AG8" s="1099"/>
      <c r="AH8" s="25"/>
      <c r="AI8" s="4"/>
    </row>
    <row r="9" spans="1:38" ht="12.75" customHeight="1" x14ac:dyDescent="0.2">
      <c r="A9" s="4"/>
      <c r="B9" s="1103" t="s">
        <v>164</v>
      </c>
      <c r="C9" s="1104"/>
      <c r="D9" s="1104"/>
      <c r="E9" s="1104"/>
      <c r="F9" s="1104"/>
      <c r="G9" s="43">
        <v>33</v>
      </c>
      <c r="H9" s="43">
        <v>34</v>
      </c>
      <c r="I9" s="43">
        <v>35</v>
      </c>
      <c r="J9" s="43">
        <v>36</v>
      </c>
      <c r="K9" s="43">
        <v>37</v>
      </c>
      <c r="L9" s="43">
        <v>38</v>
      </c>
      <c r="M9" s="43">
        <v>39</v>
      </c>
      <c r="N9" s="43">
        <v>40</v>
      </c>
      <c r="O9" s="43">
        <v>41</v>
      </c>
      <c r="P9" s="43">
        <v>42</v>
      </c>
      <c r="Q9" s="43">
        <v>43</v>
      </c>
      <c r="R9" s="43">
        <v>44</v>
      </c>
      <c r="S9" s="43">
        <v>45</v>
      </c>
      <c r="T9" s="43">
        <v>46</v>
      </c>
      <c r="U9" s="43">
        <v>47</v>
      </c>
      <c r="V9" s="256">
        <v>48</v>
      </c>
      <c r="W9" s="4"/>
      <c r="X9" s="1028"/>
      <c r="Y9" s="1028"/>
      <c r="Z9" s="1028"/>
      <c r="AA9" s="1028"/>
      <c r="AB9" s="1028"/>
      <c r="AC9" s="1028"/>
      <c r="AD9" s="1097"/>
      <c r="AE9" s="1098"/>
      <c r="AF9" s="1098"/>
      <c r="AG9" s="1099"/>
      <c r="AH9" s="15"/>
      <c r="AI9" s="4"/>
    </row>
    <row r="10" spans="1:38" ht="12.75" customHeight="1" thickBot="1" x14ac:dyDescent="0.25">
      <c r="A10" s="4"/>
      <c r="B10" s="1102" t="s">
        <v>165</v>
      </c>
      <c r="C10" s="998"/>
      <c r="D10" s="998"/>
      <c r="E10" s="998"/>
      <c r="F10" s="998"/>
      <c r="G10" s="244"/>
      <c r="H10" s="244"/>
      <c r="I10" s="244"/>
      <c r="J10" s="244"/>
      <c r="K10" s="244"/>
      <c r="L10" s="244"/>
      <c r="M10" s="244"/>
      <c r="N10" s="258"/>
      <c r="O10" s="258"/>
      <c r="P10" s="258"/>
      <c r="Q10" s="258"/>
      <c r="R10" s="258"/>
      <c r="S10" s="258"/>
      <c r="T10" s="258"/>
      <c r="U10" s="258"/>
      <c r="V10" s="259"/>
      <c r="W10" s="4"/>
      <c r="X10" s="1028"/>
      <c r="Y10" s="1028"/>
      <c r="Z10" s="1028"/>
      <c r="AA10" s="1028"/>
      <c r="AB10" s="1028"/>
      <c r="AC10" s="1028"/>
      <c r="AD10" s="1097"/>
      <c r="AE10" s="1098"/>
      <c r="AF10" s="1098"/>
      <c r="AG10" s="1099"/>
      <c r="AH10" s="4"/>
      <c r="AI10" s="4"/>
    </row>
    <row r="11" spans="1:38" ht="12.75" customHeight="1" x14ac:dyDescent="0.2">
      <c r="A11" s="4"/>
      <c r="B11" s="1103" t="s">
        <v>164</v>
      </c>
      <c r="C11" s="1104"/>
      <c r="D11" s="1104"/>
      <c r="E11" s="1104"/>
      <c r="F11" s="1104"/>
      <c r="G11" s="43">
        <v>49</v>
      </c>
      <c r="H11" s="43">
        <v>50</v>
      </c>
      <c r="I11" s="43">
        <v>51</v>
      </c>
      <c r="J11" s="43">
        <v>52</v>
      </c>
      <c r="K11" s="43">
        <v>53</v>
      </c>
      <c r="L11" s="43">
        <v>54</v>
      </c>
      <c r="M11" s="43">
        <v>55</v>
      </c>
      <c r="N11" s="43">
        <v>56</v>
      </c>
      <c r="O11" s="43">
        <v>57</v>
      </c>
      <c r="P11" s="43">
        <v>58</v>
      </c>
      <c r="Q11" s="43">
        <v>59</v>
      </c>
      <c r="R11" s="43">
        <v>60</v>
      </c>
      <c r="S11" s="43">
        <v>61</v>
      </c>
      <c r="T11" s="43">
        <v>62</v>
      </c>
      <c r="U11" s="43">
        <v>63</v>
      </c>
      <c r="V11" s="256">
        <v>64</v>
      </c>
      <c r="W11" s="4"/>
      <c r="X11" s="1028"/>
      <c r="Y11" s="1028"/>
      <c r="Z11" s="1028"/>
      <c r="AA11" s="1028"/>
      <c r="AB11" s="1028"/>
      <c r="AC11" s="1028"/>
      <c r="AD11" s="1097"/>
      <c r="AE11" s="1098"/>
      <c r="AF11" s="1098"/>
      <c r="AG11" s="1099"/>
      <c r="AH11" s="4"/>
      <c r="AI11" s="4"/>
    </row>
    <row r="12" spans="1:38" ht="12.75" customHeight="1" thickBot="1" x14ac:dyDescent="0.25">
      <c r="A12" s="4"/>
      <c r="B12" s="1102" t="s">
        <v>165</v>
      </c>
      <c r="C12" s="998"/>
      <c r="D12" s="998"/>
      <c r="E12" s="998"/>
      <c r="F12" s="998"/>
      <c r="G12" s="244"/>
      <c r="H12" s="244"/>
      <c r="I12" s="244"/>
      <c r="J12" s="244"/>
      <c r="K12" s="244"/>
      <c r="L12" s="244"/>
      <c r="M12" s="244"/>
      <c r="N12" s="258"/>
      <c r="O12" s="258"/>
      <c r="P12" s="258"/>
      <c r="Q12" s="258"/>
      <c r="R12" s="258"/>
      <c r="S12" s="258"/>
      <c r="T12" s="258"/>
      <c r="U12" s="258"/>
      <c r="V12" s="259"/>
      <c r="W12" s="4"/>
      <c r="X12" s="1028"/>
      <c r="Y12" s="1028"/>
      <c r="Z12" s="1028"/>
      <c r="AA12" s="1028"/>
      <c r="AB12" s="1028"/>
      <c r="AC12" s="1028"/>
      <c r="AD12" s="1097"/>
      <c r="AE12" s="1098"/>
      <c r="AF12" s="1098"/>
      <c r="AG12" s="1099"/>
      <c r="AH12" s="4"/>
      <c r="AI12" s="4"/>
    </row>
    <row r="13" spans="1:38" ht="12.6" customHeight="1" thickBot="1" x14ac:dyDescent="0.25">
      <c r="A13" s="4"/>
      <c r="B13" s="107"/>
      <c r="C13" s="107"/>
      <c r="D13" s="107"/>
      <c r="E13" s="107"/>
      <c r="F13" s="107"/>
      <c r="G13" s="25"/>
      <c r="H13" s="25"/>
      <c r="I13" s="25"/>
      <c r="J13" s="25"/>
      <c r="K13" s="25"/>
      <c r="L13" s="25"/>
      <c r="M13" s="25"/>
      <c r="N13" s="25"/>
      <c r="O13" s="25"/>
      <c r="P13" s="25"/>
      <c r="Q13" s="25"/>
      <c r="R13" s="25"/>
      <c r="S13" s="25"/>
      <c r="T13" s="25"/>
      <c r="U13" s="25"/>
      <c r="V13" s="25"/>
      <c r="W13" s="4"/>
      <c r="X13" s="1028"/>
      <c r="Y13" s="1028"/>
      <c r="Z13" s="1028"/>
      <c r="AA13" s="1028"/>
      <c r="AB13" s="1028"/>
      <c r="AC13" s="1028"/>
      <c r="AD13" s="1097"/>
      <c r="AE13" s="1098"/>
      <c r="AF13" s="1098"/>
      <c r="AG13" s="1099"/>
      <c r="AH13" s="4"/>
      <c r="AI13" s="4"/>
    </row>
    <row r="14" spans="1:38" ht="12.6" customHeight="1" thickBot="1" x14ac:dyDescent="0.25">
      <c r="A14" s="4"/>
      <c r="B14" s="1105" t="s">
        <v>426</v>
      </c>
      <c r="C14" s="1106"/>
      <c r="D14" s="1106"/>
      <c r="E14" s="1106"/>
      <c r="F14" s="1106"/>
      <c r="G14" s="1106"/>
      <c r="H14" s="1106"/>
      <c r="I14" s="1106"/>
      <c r="J14" s="1106"/>
      <c r="K14" s="1106"/>
      <c r="L14" s="1106"/>
      <c r="M14" s="1106"/>
      <c r="N14" s="1106"/>
      <c r="O14" s="1106"/>
      <c r="P14" s="1106"/>
      <c r="Q14" s="1106"/>
      <c r="R14" s="1106"/>
      <c r="S14" s="1106"/>
      <c r="T14" s="1106"/>
      <c r="U14" s="1106"/>
      <c r="V14" s="1107"/>
      <c r="W14" s="25"/>
      <c r="X14" s="1028"/>
      <c r="Y14" s="1028"/>
      <c r="Z14" s="1028"/>
      <c r="AA14" s="1028"/>
      <c r="AB14" s="1028"/>
      <c r="AC14" s="1028"/>
      <c r="AD14" s="1097"/>
      <c r="AE14" s="1098"/>
      <c r="AF14" s="1098"/>
      <c r="AG14" s="1099"/>
      <c r="AH14" s="25"/>
      <c r="AI14" s="4"/>
    </row>
    <row r="15" spans="1:38" ht="12.6" customHeight="1" x14ac:dyDescent="0.2">
      <c r="A15" s="4"/>
      <c r="B15" s="1103" t="s">
        <v>164</v>
      </c>
      <c r="C15" s="1104"/>
      <c r="D15" s="1104"/>
      <c r="E15" s="1104"/>
      <c r="F15" s="1104"/>
      <c r="G15" s="43">
        <v>1</v>
      </c>
      <c r="H15" s="43">
        <v>2</v>
      </c>
      <c r="I15" s="43">
        <v>3</v>
      </c>
      <c r="J15" s="43">
        <v>4</v>
      </c>
      <c r="K15" s="43">
        <v>5</v>
      </c>
      <c r="L15" s="43">
        <v>6</v>
      </c>
      <c r="M15" s="43">
        <v>7</v>
      </c>
      <c r="N15" s="43">
        <v>8</v>
      </c>
      <c r="O15" s="43">
        <v>9</v>
      </c>
      <c r="P15" s="43">
        <v>10</v>
      </c>
      <c r="Q15" s="43">
        <v>11</v>
      </c>
      <c r="R15" s="43">
        <v>12</v>
      </c>
      <c r="S15" s="43">
        <v>13</v>
      </c>
      <c r="T15" s="43">
        <v>14</v>
      </c>
      <c r="U15" s="43">
        <v>15</v>
      </c>
      <c r="V15" s="256">
        <v>16</v>
      </c>
      <c r="W15" s="25"/>
      <c r="X15" s="1028"/>
      <c r="Y15" s="1028"/>
      <c r="Z15" s="1028"/>
      <c r="AA15" s="1028"/>
      <c r="AB15" s="1028"/>
      <c r="AC15" s="1028"/>
      <c r="AD15" s="1097"/>
      <c r="AE15" s="1098"/>
      <c r="AF15" s="1098"/>
      <c r="AG15" s="1099"/>
      <c r="AH15" s="25"/>
      <c r="AI15" s="4"/>
    </row>
    <row r="16" spans="1:38" ht="12.75" customHeight="1" thickBot="1" x14ac:dyDescent="0.25">
      <c r="A16" s="4"/>
      <c r="B16" s="1102" t="s">
        <v>166</v>
      </c>
      <c r="C16" s="998"/>
      <c r="D16" s="998"/>
      <c r="E16" s="998"/>
      <c r="F16" s="998"/>
      <c r="G16" s="244"/>
      <c r="H16" s="244"/>
      <c r="I16" s="244"/>
      <c r="J16" s="244"/>
      <c r="K16" s="244"/>
      <c r="L16" s="244"/>
      <c r="M16" s="244"/>
      <c r="N16" s="244"/>
      <c r="O16" s="244"/>
      <c r="P16" s="244"/>
      <c r="Q16" s="244"/>
      <c r="R16" s="244"/>
      <c r="S16" s="244"/>
      <c r="T16" s="244"/>
      <c r="U16" s="244"/>
      <c r="V16" s="257"/>
      <c r="W16" s="25"/>
      <c r="X16" s="1028"/>
      <c r="Y16" s="1028"/>
      <c r="Z16" s="1028"/>
      <c r="AA16" s="1028"/>
      <c r="AB16" s="1028"/>
      <c r="AC16" s="1028"/>
      <c r="AD16" s="1097"/>
      <c r="AE16" s="1098"/>
      <c r="AF16" s="1098"/>
      <c r="AG16" s="1099"/>
      <c r="AH16" s="4"/>
      <c r="AI16" s="4"/>
    </row>
    <row r="17" spans="1:35" ht="12.75" customHeight="1" x14ac:dyDescent="0.2">
      <c r="A17" s="4"/>
      <c r="B17" s="1103" t="s">
        <v>164</v>
      </c>
      <c r="C17" s="1104"/>
      <c r="D17" s="1104"/>
      <c r="E17" s="1104"/>
      <c r="F17" s="1104"/>
      <c r="G17" s="43">
        <v>17</v>
      </c>
      <c r="H17" s="43">
        <v>18</v>
      </c>
      <c r="I17" s="43">
        <v>19</v>
      </c>
      <c r="J17" s="43">
        <v>20</v>
      </c>
      <c r="K17" s="43">
        <v>21</v>
      </c>
      <c r="L17" s="43">
        <v>22</v>
      </c>
      <c r="M17" s="43">
        <v>23</v>
      </c>
      <c r="N17" s="43">
        <v>24</v>
      </c>
      <c r="O17" s="43">
        <v>25</v>
      </c>
      <c r="P17" s="43">
        <v>26</v>
      </c>
      <c r="Q17" s="43">
        <v>27</v>
      </c>
      <c r="R17" s="43">
        <v>28</v>
      </c>
      <c r="S17" s="43">
        <v>29</v>
      </c>
      <c r="T17" s="43">
        <v>30</v>
      </c>
      <c r="U17" s="43">
        <v>31</v>
      </c>
      <c r="V17" s="256">
        <v>32</v>
      </c>
      <c r="W17" s="25"/>
      <c r="X17" s="1028"/>
      <c r="Y17" s="1028"/>
      <c r="Z17" s="1028"/>
      <c r="AA17" s="1028"/>
      <c r="AB17" s="1028"/>
      <c r="AC17" s="1028"/>
      <c r="AD17" s="1097"/>
      <c r="AE17" s="1098"/>
      <c r="AF17" s="1098"/>
      <c r="AG17" s="1099"/>
      <c r="AH17" s="4"/>
      <c r="AI17" s="4"/>
    </row>
    <row r="18" spans="1:35" ht="12.95" customHeight="1" thickBot="1" x14ac:dyDescent="0.25">
      <c r="A18" s="4"/>
      <c r="B18" s="1102" t="s">
        <v>166</v>
      </c>
      <c r="C18" s="998"/>
      <c r="D18" s="998"/>
      <c r="E18" s="998"/>
      <c r="F18" s="998"/>
      <c r="G18" s="244"/>
      <c r="H18" s="244"/>
      <c r="I18" s="244"/>
      <c r="J18" s="244"/>
      <c r="K18" s="244"/>
      <c r="L18" s="244"/>
      <c r="M18" s="244"/>
      <c r="N18" s="244"/>
      <c r="O18" s="244"/>
      <c r="P18" s="244"/>
      <c r="Q18" s="244"/>
      <c r="R18" s="244"/>
      <c r="S18" s="244"/>
      <c r="T18" s="244"/>
      <c r="U18" s="244"/>
      <c r="V18" s="257"/>
      <c r="W18" s="25"/>
      <c r="X18" s="1028"/>
      <c r="Y18" s="1028"/>
      <c r="Z18" s="1028"/>
      <c r="AA18" s="1028"/>
      <c r="AB18" s="1028"/>
      <c r="AC18" s="1028"/>
      <c r="AD18" s="1097"/>
      <c r="AE18" s="1098"/>
      <c r="AF18" s="1098"/>
      <c r="AG18" s="1099"/>
      <c r="AH18" s="4"/>
      <c r="AI18" s="4"/>
    </row>
    <row r="19" spans="1:35" ht="12.6" customHeight="1" x14ac:dyDescent="0.2">
      <c r="A19" s="4"/>
      <c r="B19" s="1103" t="s">
        <v>164</v>
      </c>
      <c r="C19" s="1104"/>
      <c r="D19" s="1104"/>
      <c r="E19" s="1104"/>
      <c r="F19" s="1104"/>
      <c r="G19" s="43">
        <v>33</v>
      </c>
      <c r="H19" s="43">
        <v>34</v>
      </c>
      <c r="I19" s="43">
        <v>35</v>
      </c>
      <c r="J19" s="43">
        <v>36</v>
      </c>
      <c r="K19" s="43">
        <v>37</v>
      </c>
      <c r="L19" s="43">
        <v>38</v>
      </c>
      <c r="M19" s="43">
        <v>39</v>
      </c>
      <c r="N19" s="43">
        <v>40</v>
      </c>
      <c r="O19" s="43">
        <v>41</v>
      </c>
      <c r="P19" s="43">
        <v>42</v>
      </c>
      <c r="Q19" s="43">
        <v>43</v>
      </c>
      <c r="R19" s="43">
        <v>44</v>
      </c>
      <c r="S19" s="43">
        <v>45</v>
      </c>
      <c r="T19" s="43">
        <v>46</v>
      </c>
      <c r="U19" s="43">
        <v>47</v>
      </c>
      <c r="V19" s="256">
        <v>48</v>
      </c>
      <c r="W19" s="25"/>
      <c r="X19" s="1028"/>
      <c r="Y19" s="1028"/>
      <c r="Z19" s="1028"/>
      <c r="AA19" s="1028"/>
      <c r="AB19" s="1028"/>
      <c r="AC19" s="1028"/>
      <c r="AD19" s="1097"/>
      <c r="AE19" s="1098"/>
      <c r="AF19" s="1098"/>
      <c r="AG19" s="1099"/>
      <c r="AH19" s="4"/>
      <c r="AI19" s="4"/>
    </row>
    <row r="20" spans="1:35" ht="12.95" customHeight="1" thickBot="1" x14ac:dyDescent="0.25">
      <c r="A20" s="4"/>
      <c r="B20" s="1102" t="s">
        <v>166</v>
      </c>
      <c r="C20" s="998"/>
      <c r="D20" s="998"/>
      <c r="E20" s="998"/>
      <c r="F20" s="998"/>
      <c r="G20" s="244"/>
      <c r="H20" s="244"/>
      <c r="I20" s="244"/>
      <c r="J20" s="244"/>
      <c r="K20" s="244"/>
      <c r="L20" s="244"/>
      <c r="M20" s="244"/>
      <c r="N20" s="244"/>
      <c r="O20" s="244"/>
      <c r="P20" s="244"/>
      <c r="Q20" s="244"/>
      <c r="R20" s="244"/>
      <c r="S20" s="244"/>
      <c r="T20" s="244"/>
      <c r="U20" s="244"/>
      <c r="V20" s="257"/>
      <c r="W20" s="25"/>
      <c r="X20" s="1028"/>
      <c r="Y20" s="1028"/>
      <c r="Z20" s="1028"/>
      <c r="AA20" s="1028"/>
      <c r="AB20" s="1028"/>
      <c r="AC20" s="1028"/>
      <c r="AD20" s="1097"/>
      <c r="AE20" s="1098"/>
      <c r="AF20" s="1098"/>
      <c r="AG20" s="1099"/>
      <c r="AH20" s="25"/>
      <c r="AI20" s="4"/>
    </row>
    <row r="21" spans="1:35" ht="12.6" customHeight="1" x14ac:dyDescent="0.2">
      <c r="A21" s="4"/>
      <c r="B21" s="1103" t="s">
        <v>164</v>
      </c>
      <c r="C21" s="1104"/>
      <c r="D21" s="1104"/>
      <c r="E21" s="1104"/>
      <c r="F21" s="1104"/>
      <c r="G21" s="43">
        <v>49</v>
      </c>
      <c r="H21" s="43">
        <v>50</v>
      </c>
      <c r="I21" s="43">
        <v>51</v>
      </c>
      <c r="J21" s="43">
        <v>52</v>
      </c>
      <c r="K21" s="43">
        <v>53</v>
      </c>
      <c r="L21" s="43">
        <v>54</v>
      </c>
      <c r="M21" s="43">
        <v>55</v>
      </c>
      <c r="N21" s="43">
        <v>56</v>
      </c>
      <c r="O21" s="43">
        <v>57</v>
      </c>
      <c r="P21" s="43">
        <v>58</v>
      </c>
      <c r="Q21" s="43">
        <v>59</v>
      </c>
      <c r="R21" s="43">
        <v>60</v>
      </c>
      <c r="S21" s="43">
        <v>61</v>
      </c>
      <c r="T21" s="43">
        <v>62</v>
      </c>
      <c r="U21" s="43">
        <v>63</v>
      </c>
      <c r="V21" s="256">
        <v>64</v>
      </c>
      <c r="W21" s="15"/>
      <c r="X21" s="1028"/>
      <c r="Y21" s="1028"/>
      <c r="Z21" s="1028"/>
      <c r="AA21" s="1028"/>
      <c r="AB21" s="1028"/>
      <c r="AC21" s="1028"/>
      <c r="AD21" s="1097"/>
      <c r="AE21" s="1098"/>
      <c r="AF21" s="1098"/>
      <c r="AG21" s="1099"/>
      <c r="AH21" s="151"/>
      <c r="AI21" s="4"/>
    </row>
    <row r="22" spans="1:35" ht="12.95" customHeight="1" thickBot="1" x14ac:dyDescent="0.25">
      <c r="A22" s="4"/>
      <c r="B22" s="1102" t="s">
        <v>166</v>
      </c>
      <c r="C22" s="998"/>
      <c r="D22" s="998"/>
      <c r="E22" s="998"/>
      <c r="F22" s="998"/>
      <c r="G22" s="244"/>
      <c r="H22" s="244"/>
      <c r="I22" s="244"/>
      <c r="J22" s="244"/>
      <c r="K22" s="244"/>
      <c r="L22" s="244"/>
      <c r="M22" s="244"/>
      <c r="N22" s="244"/>
      <c r="O22" s="244"/>
      <c r="P22" s="244"/>
      <c r="Q22" s="244"/>
      <c r="R22" s="244"/>
      <c r="S22" s="244"/>
      <c r="T22" s="244"/>
      <c r="U22" s="244"/>
      <c r="V22" s="257"/>
      <c r="W22" s="49"/>
      <c r="X22" s="1028"/>
      <c r="Y22" s="1028"/>
      <c r="Z22" s="1028"/>
      <c r="AA22" s="1028"/>
      <c r="AB22" s="1028"/>
      <c r="AC22" s="1028"/>
      <c r="AD22" s="1097"/>
      <c r="AE22" s="1098"/>
      <c r="AF22" s="1098"/>
      <c r="AG22" s="1099"/>
      <c r="AH22" s="151"/>
      <c r="AI22" s="4"/>
    </row>
    <row r="23" spans="1:35" ht="12.6" customHeight="1" x14ac:dyDescent="0.2">
      <c r="A23" s="4"/>
      <c r="B23" s="1100"/>
      <c r="C23" s="1100"/>
      <c r="D23" s="1100"/>
      <c r="E23" s="1100"/>
      <c r="F23" s="1100"/>
      <c r="G23" s="254"/>
      <c r="H23" s="254"/>
      <c r="I23" s="254"/>
      <c r="J23" s="254"/>
      <c r="K23" s="254"/>
      <c r="L23" s="254"/>
      <c r="M23" s="254"/>
      <c r="N23" s="254"/>
      <c r="O23" s="254"/>
      <c r="P23" s="254"/>
      <c r="Q23" s="254"/>
      <c r="R23" s="254"/>
      <c r="S23" s="254"/>
      <c r="T23" s="254"/>
      <c r="U23" s="254"/>
      <c r="V23" s="254"/>
      <c r="W23" s="49"/>
      <c r="X23" s="1028"/>
      <c r="Y23" s="1028"/>
      <c r="Z23" s="1028"/>
      <c r="AA23" s="1028"/>
      <c r="AB23" s="1028"/>
      <c r="AC23" s="1028"/>
      <c r="AD23" s="1097"/>
      <c r="AE23" s="1098"/>
      <c r="AF23" s="1098"/>
      <c r="AG23" s="1099"/>
      <c r="AH23" s="151"/>
      <c r="AI23" s="4"/>
    </row>
    <row r="24" spans="1:35" ht="12.95" customHeight="1" x14ac:dyDescent="0.2">
      <c r="A24" s="4"/>
      <c r="B24" s="1101" t="s">
        <v>681</v>
      </c>
      <c r="C24" s="1101"/>
      <c r="D24" s="1101"/>
      <c r="E24" s="1101"/>
      <c r="F24" s="1101"/>
      <c r="G24" s="255"/>
      <c r="H24" s="296"/>
      <c r="I24" s="296"/>
      <c r="J24" s="296"/>
      <c r="K24" s="296"/>
      <c r="L24" s="296"/>
      <c r="M24" s="296"/>
      <c r="N24" s="296"/>
      <c r="O24" s="296"/>
      <c r="P24" s="296"/>
      <c r="Q24" s="296"/>
      <c r="R24" s="296"/>
      <c r="S24" s="296"/>
      <c r="T24" s="296"/>
      <c r="U24" s="296"/>
      <c r="V24" s="296"/>
      <c r="W24" s="49"/>
      <c r="X24" s="1028"/>
      <c r="Y24" s="1028"/>
      <c r="Z24" s="1028"/>
      <c r="AA24" s="1028"/>
      <c r="AB24" s="1028"/>
      <c r="AC24" s="1028"/>
      <c r="AD24" s="1097"/>
      <c r="AE24" s="1098"/>
      <c r="AF24" s="1098"/>
      <c r="AG24" s="1099"/>
      <c r="AH24" s="151"/>
      <c r="AI24" s="4"/>
    </row>
    <row r="25" spans="1:35" ht="12.6" customHeight="1" x14ac:dyDescent="0.2">
      <c r="A25" s="4"/>
      <c r="B25" s="1101" t="s">
        <v>682</v>
      </c>
      <c r="C25" s="1101"/>
      <c r="D25" s="1101"/>
      <c r="E25" s="1101"/>
      <c r="F25" s="1101"/>
      <c r="G25" s="297"/>
      <c r="H25" s="254"/>
      <c r="I25" s="254"/>
      <c r="J25" s="254"/>
      <c r="K25" s="254"/>
      <c r="L25" s="254"/>
      <c r="M25" s="254"/>
      <c r="N25" s="254"/>
      <c r="O25" s="254"/>
      <c r="P25" s="254"/>
      <c r="Q25" s="254"/>
      <c r="R25" s="254"/>
      <c r="S25" s="254"/>
      <c r="T25" s="254"/>
      <c r="U25" s="254"/>
      <c r="V25" s="254"/>
      <c r="W25" s="49"/>
      <c r="X25" s="1028"/>
      <c r="Y25" s="1028"/>
      <c r="Z25" s="1028"/>
      <c r="AA25" s="1028"/>
      <c r="AB25" s="1028"/>
      <c r="AC25" s="1028"/>
      <c r="AD25" s="1097"/>
      <c r="AE25" s="1098"/>
      <c r="AF25" s="1098"/>
      <c r="AG25" s="1099"/>
      <c r="AH25" s="151"/>
      <c r="AI25" s="4"/>
    </row>
    <row r="26" spans="1:35" ht="12.95" customHeight="1" x14ac:dyDescent="0.2">
      <c r="A26" s="4"/>
      <c r="B26" s="1101" t="s">
        <v>683</v>
      </c>
      <c r="C26" s="1101"/>
      <c r="D26" s="1101"/>
      <c r="E26" s="1101"/>
      <c r="F26" s="1101"/>
      <c r="G26" s="260"/>
      <c r="H26" s="296"/>
      <c r="I26" s="296"/>
      <c r="J26" s="296"/>
      <c r="K26" s="296"/>
      <c r="L26" s="296"/>
      <c r="M26" s="296"/>
      <c r="N26" s="296"/>
      <c r="O26" s="296"/>
      <c r="P26" s="296"/>
      <c r="Q26" s="296"/>
      <c r="R26" s="296"/>
      <c r="S26" s="296"/>
      <c r="T26" s="296"/>
      <c r="U26" s="296"/>
      <c r="V26" s="296"/>
      <c r="W26" s="49"/>
      <c r="X26" s="1028"/>
      <c r="Y26" s="1028"/>
      <c r="Z26" s="1028"/>
      <c r="AA26" s="1028"/>
      <c r="AB26" s="1028"/>
      <c r="AC26" s="1028"/>
      <c r="AD26" s="1097"/>
      <c r="AE26" s="1098"/>
      <c r="AF26" s="1098"/>
      <c r="AG26" s="1099"/>
      <c r="AH26" s="151"/>
      <c r="AI26" s="4"/>
    </row>
    <row r="27" spans="1:35" ht="12.6" customHeight="1" x14ac:dyDescent="0.2">
      <c r="A27" s="4"/>
      <c r="B27" s="1101" t="s">
        <v>684</v>
      </c>
      <c r="C27" s="1101"/>
      <c r="D27" s="1101"/>
      <c r="E27" s="1101"/>
      <c r="F27" s="1101"/>
      <c r="G27" s="297"/>
      <c r="H27" s="254"/>
      <c r="I27" s="254"/>
      <c r="J27" s="254"/>
      <c r="K27" s="254"/>
      <c r="L27" s="254"/>
      <c r="M27" s="254"/>
      <c r="N27" s="254"/>
      <c r="O27" s="254"/>
      <c r="P27" s="254"/>
      <c r="Q27" s="254"/>
      <c r="R27" s="254"/>
      <c r="S27" s="254"/>
      <c r="T27" s="254"/>
      <c r="U27" s="254"/>
      <c r="V27" s="254"/>
      <c r="W27" s="49"/>
      <c r="X27" s="1028"/>
      <c r="Y27" s="1028"/>
      <c r="Z27" s="1028"/>
      <c r="AA27" s="1028"/>
      <c r="AB27" s="1028"/>
      <c r="AC27" s="1028"/>
      <c r="AD27" s="1097"/>
      <c r="AE27" s="1098"/>
      <c r="AF27" s="1098"/>
      <c r="AG27" s="1099"/>
      <c r="AH27" s="151"/>
      <c r="AI27" s="4"/>
    </row>
    <row r="28" spans="1:35" ht="12.95" customHeight="1" x14ac:dyDescent="0.2">
      <c r="A28" s="4"/>
      <c r="B28" s="1100"/>
      <c r="C28" s="1100"/>
      <c r="D28" s="1100"/>
      <c r="E28" s="1100"/>
      <c r="F28" s="1100"/>
      <c r="G28" s="296"/>
      <c r="H28" s="296"/>
      <c r="I28" s="296"/>
      <c r="J28" s="296"/>
      <c r="K28" s="296"/>
      <c r="L28" s="296"/>
      <c r="M28" s="296"/>
      <c r="N28" s="296"/>
      <c r="O28" s="296"/>
      <c r="P28" s="296"/>
      <c r="Q28" s="296"/>
      <c r="R28" s="296"/>
      <c r="S28" s="296"/>
      <c r="T28" s="296"/>
      <c r="U28" s="296"/>
      <c r="V28" s="296"/>
      <c r="W28" s="49"/>
      <c r="X28" s="1028"/>
      <c r="Y28" s="1028"/>
      <c r="Z28" s="1028"/>
      <c r="AA28" s="1028"/>
      <c r="AB28" s="1028"/>
      <c r="AC28" s="1028"/>
      <c r="AD28" s="1097"/>
      <c r="AE28" s="1098"/>
      <c r="AF28" s="1098"/>
      <c r="AG28" s="1099"/>
      <c r="AH28" s="151"/>
      <c r="AI28" s="4"/>
    </row>
    <row r="29" spans="1:35" ht="12.6" customHeight="1" x14ac:dyDescent="0.2">
      <c r="A29" s="4"/>
      <c r="B29" s="1100"/>
      <c r="C29" s="1100"/>
      <c r="D29" s="1100"/>
      <c r="E29" s="1100"/>
      <c r="F29" s="1100"/>
      <c r="G29" s="254"/>
      <c r="H29" s="254"/>
      <c r="I29" s="254"/>
      <c r="J29" s="254"/>
      <c r="K29" s="254"/>
      <c r="L29" s="254"/>
      <c r="M29" s="254"/>
      <c r="N29" s="254"/>
      <c r="O29" s="254"/>
      <c r="P29" s="254"/>
      <c r="Q29" s="254"/>
      <c r="R29" s="254"/>
      <c r="S29" s="254"/>
      <c r="T29" s="254"/>
      <c r="U29" s="254"/>
      <c r="V29" s="254"/>
      <c r="W29" s="49"/>
      <c r="X29" s="1028"/>
      <c r="Y29" s="1028"/>
      <c r="Z29" s="1028"/>
      <c r="AA29" s="1028"/>
      <c r="AB29" s="1028"/>
      <c r="AC29" s="1028"/>
      <c r="AD29" s="1097"/>
      <c r="AE29" s="1098"/>
      <c r="AF29" s="1098"/>
      <c r="AG29" s="1099"/>
      <c r="AH29" s="151"/>
      <c r="AI29" s="4"/>
    </row>
    <row r="30" spans="1:35" ht="12.6" customHeight="1" x14ac:dyDescent="0.2">
      <c r="A30" s="4"/>
      <c r="B30" s="1100"/>
      <c r="C30" s="1100"/>
      <c r="D30" s="1100"/>
      <c r="E30" s="1100"/>
      <c r="F30" s="1100"/>
      <c r="G30" s="296"/>
      <c r="H30" s="296"/>
      <c r="I30" s="296"/>
      <c r="J30" s="296"/>
      <c r="K30" s="296"/>
      <c r="L30" s="296"/>
      <c r="M30" s="296"/>
      <c r="N30" s="296"/>
      <c r="O30" s="296"/>
      <c r="P30" s="296"/>
      <c r="Q30" s="296"/>
      <c r="R30" s="296"/>
      <c r="S30" s="296"/>
      <c r="T30" s="296"/>
      <c r="U30" s="296"/>
      <c r="V30" s="296"/>
      <c r="W30" s="49"/>
      <c r="X30" s="1028"/>
      <c r="Y30" s="1028"/>
      <c r="Z30" s="1028"/>
      <c r="AA30" s="1028"/>
      <c r="AB30" s="1028"/>
      <c r="AC30" s="1028"/>
      <c r="AD30" s="1097"/>
      <c r="AE30" s="1098"/>
      <c r="AF30" s="1098"/>
      <c r="AG30" s="1099"/>
      <c r="AH30" s="151"/>
      <c r="AI30" s="4"/>
    </row>
    <row r="31" spans="1:35" x14ac:dyDescent="0.2">
      <c r="A31" s="4"/>
      <c r="B31" s="152"/>
      <c r="C31" s="49"/>
      <c r="D31" s="49"/>
      <c r="E31" s="49"/>
      <c r="F31" s="49"/>
      <c r="G31" s="49"/>
      <c r="H31" s="49"/>
      <c r="I31" s="49"/>
      <c r="J31" s="49"/>
      <c r="K31" s="49"/>
      <c r="L31" s="49"/>
      <c r="M31" s="49"/>
      <c r="N31" s="49"/>
      <c r="O31" s="49"/>
      <c r="P31" s="49"/>
      <c r="Q31" s="151"/>
      <c r="R31" s="15"/>
      <c r="S31" s="152"/>
      <c r="T31" s="49"/>
      <c r="U31" s="49"/>
      <c r="V31" s="49"/>
      <c r="W31" s="49"/>
      <c r="X31" s="49"/>
      <c r="Y31" s="49"/>
      <c r="Z31" s="49"/>
      <c r="AA31" s="49"/>
      <c r="AB31" s="49"/>
      <c r="AC31" s="49"/>
      <c r="AD31" s="49"/>
      <c r="AE31" s="49"/>
      <c r="AF31" s="49"/>
      <c r="AG31" s="49"/>
      <c r="AH31" s="151"/>
      <c r="AI31" s="4"/>
    </row>
    <row r="32" spans="1:35" x14ac:dyDescent="0.2">
      <c r="A32" s="7"/>
      <c r="B32" s="374" t="s">
        <v>109</v>
      </c>
      <c r="C32" s="375"/>
      <c r="D32" s="635"/>
      <c r="E32" s="636"/>
      <c r="F32" s="637"/>
      <c r="G32" s="637"/>
      <c r="H32" s="637"/>
      <c r="I32" s="637"/>
      <c r="J32" s="637"/>
      <c r="K32" s="637"/>
      <c r="L32" s="637"/>
      <c r="M32" s="637"/>
      <c r="N32" s="637"/>
      <c r="O32" s="637"/>
      <c r="P32" s="637"/>
      <c r="Q32" s="637"/>
      <c r="R32" s="637"/>
      <c r="S32" s="637"/>
      <c r="T32" s="637"/>
      <c r="U32" s="637"/>
      <c r="V32" s="637"/>
      <c r="W32" s="637"/>
      <c r="X32" s="637"/>
      <c r="Y32" s="637"/>
      <c r="Z32" s="637"/>
      <c r="AA32" s="637"/>
      <c r="AB32" s="637"/>
      <c r="AC32" s="637"/>
      <c r="AD32" s="637"/>
      <c r="AE32" s="637"/>
      <c r="AF32" s="637"/>
      <c r="AG32" s="637"/>
      <c r="AH32" s="638"/>
      <c r="AI32" s="4"/>
    </row>
    <row r="33" spans="1:35" x14ac:dyDescent="0.2">
      <c r="A33" s="2"/>
      <c r="B33" s="22"/>
      <c r="C33" s="23"/>
      <c r="D33" s="23"/>
      <c r="E33" s="639"/>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1"/>
      <c r="AI33" s="4"/>
    </row>
    <row r="34" spans="1:35" s="1" customFormat="1" x14ac:dyDescent="0.2">
      <c r="A34" s="376" t="s">
        <v>355</v>
      </c>
      <c r="B34" s="376"/>
      <c r="C34" s="376"/>
      <c r="D34" s="377">
        <f>'Form I'!$D$34</f>
        <v>0</v>
      </c>
      <c r="E34" s="499"/>
      <c r="F34" s="499"/>
      <c r="G34" s="500"/>
      <c r="H34" s="380" t="s">
        <v>352</v>
      </c>
      <c r="I34" s="357"/>
      <c r="J34" s="357"/>
      <c r="K34" s="357"/>
      <c r="L34" s="381"/>
      <c r="M34" s="501">
        <f>'Form I'!$M$34</f>
        <v>0</v>
      </c>
      <c r="N34" s="499"/>
      <c r="O34" s="499"/>
      <c r="P34" s="500"/>
      <c r="Q34" s="359" t="s">
        <v>2</v>
      </c>
      <c r="R34" s="359"/>
      <c r="S34" s="359"/>
      <c r="T34" s="443"/>
      <c r="U34" s="444"/>
      <c r="V34" s="385" t="s">
        <v>354</v>
      </c>
      <c r="W34" s="357"/>
      <c r="X34" s="357"/>
      <c r="Y34" s="381"/>
      <c r="Z34" s="443"/>
      <c r="AA34" s="445"/>
      <c r="AB34" s="359" t="s">
        <v>0</v>
      </c>
      <c r="AC34" s="359"/>
      <c r="AD34" s="440"/>
      <c r="AE34" s="441"/>
      <c r="AF34" s="441"/>
      <c r="AG34" s="441"/>
      <c r="AH34" s="442"/>
      <c r="AI34" s="100" t="e" vm="1">
        <v>#VALUE!</v>
      </c>
    </row>
  </sheetData>
  <sheetProtection sheet="1" selectLockedCells="1"/>
  <mergeCells count="117">
    <mergeCell ref="B4:V4"/>
    <mergeCell ref="X4:AG4"/>
    <mergeCell ref="B5:F5"/>
    <mergeCell ref="B6:F6"/>
    <mergeCell ref="B10:F10"/>
    <mergeCell ref="B11:F11"/>
    <mergeCell ref="B12:F12"/>
    <mergeCell ref="X10:Z10"/>
    <mergeCell ref="X11:Z11"/>
    <mergeCell ref="X12:Z12"/>
    <mergeCell ref="B7:F7"/>
    <mergeCell ref="B8:F8"/>
    <mergeCell ref="B9:F9"/>
    <mergeCell ref="X9:Z9"/>
    <mergeCell ref="B16:F16"/>
    <mergeCell ref="B17:F17"/>
    <mergeCell ref="X17:Z17"/>
    <mergeCell ref="AA17:AC17"/>
    <mergeCell ref="X16:Z16"/>
    <mergeCell ref="AA16:AC16"/>
    <mergeCell ref="B14:V14"/>
    <mergeCell ref="B15:F15"/>
    <mergeCell ref="X13:Z13"/>
    <mergeCell ref="X14:Z14"/>
    <mergeCell ref="X15:Z15"/>
    <mergeCell ref="B21:F21"/>
    <mergeCell ref="B22:F22"/>
    <mergeCell ref="X21:Z21"/>
    <mergeCell ref="X22:Z22"/>
    <mergeCell ref="AA20:AC20"/>
    <mergeCell ref="AA21:AC21"/>
    <mergeCell ref="B18:F18"/>
    <mergeCell ref="X18:Z18"/>
    <mergeCell ref="AA18:AC18"/>
    <mergeCell ref="B19:F19"/>
    <mergeCell ref="X19:Z19"/>
    <mergeCell ref="AA19:AC19"/>
    <mergeCell ref="AA22:AC22"/>
    <mergeCell ref="AD34:AH34"/>
    <mergeCell ref="X5:Z5"/>
    <mergeCell ref="X6:Z6"/>
    <mergeCell ref="X7:Z7"/>
    <mergeCell ref="X8:Z8"/>
    <mergeCell ref="B29:F29"/>
    <mergeCell ref="B30:F30"/>
    <mergeCell ref="B32:D32"/>
    <mergeCell ref="E32:AH33"/>
    <mergeCell ref="A34:C34"/>
    <mergeCell ref="D34:G34"/>
    <mergeCell ref="H34:L34"/>
    <mergeCell ref="M34:P34"/>
    <mergeCell ref="Q34:S34"/>
    <mergeCell ref="B23:F23"/>
    <mergeCell ref="B24:F24"/>
    <mergeCell ref="B25:F25"/>
    <mergeCell ref="B26:F26"/>
    <mergeCell ref="B27:F27"/>
    <mergeCell ref="B28:F28"/>
    <mergeCell ref="X23:Z23"/>
    <mergeCell ref="X24:Z24"/>
    <mergeCell ref="X25:Z25"/>
    <mergeCell ref="B20:F20"/>
    <mergeCell ref="X29:Z29"/>
    <mergeCell ref="X30:Z30"/>
    <mergeCell ref="AA5:AC5"/>
    <mergeCell ref="AA6:AC6"/>
    <mergeCell ref="AA7:AC7"/>
    <mergeCell ref="AA8:AC8"/>
    <mergeCell ref="AA9:AC9"/>
    <mergeCell ref="T34:U34"/>
    <mergeCell ref="V34:Y34"/>
    <mergeCell ref="Z34:AA34"/>
    <mergeCell ref="AB34:AC34"/>
    <mergeCell ref="X20:Z20"/>
    <mergeCell ref="AA10:AC10"/>
    <mergeCell ref="AA11:AC11"/>
    <mergeCell ref="AA12:AC12"/>
    <mergeCell ref="AA13:AC13"/>
    <mergeCell ref="AA14:AC14"/>
    <mergeCell ref="AA15:AC15"/>
    <mergeCell ref="X26:Z26"/>
    <mergeCell ref="X27:Z27"/>
    <mergeCell ref="X28:Z28"/>
    <mergeCell ref="AA28:AC28"/>
    <mergeCell ref="AA29:AC29"/>
    <mergeCell ref="AA30:AC30"/>
    <mergeCell ref="AA23:AC23"/>
    <mergeCell ref="AA24:AC24"/>
    <mergeCell ref="AA25:AC25"/>
    <mergeCell ref="AA26:AC26"/>
    <mergeCell ref="AA27:AC27"/>
    <mergeCell ref="AD5:AG5"/>
    <mergeCell ref="AD6:AG6"/>
    <mergeCell ref="AD7:AG7"/>
    <mergeCell ref="AD8:AG8"/>
    <mergeCell ref="AD9:AG9"/>
    <mergeCell ref="AD20:AG20"/>
    <mergeCell ref="AD21:AG21"/>
    <mergeCell ref="AD22:AG22"/>
    <mergeCell ref="AD23:AG23"/>
    <mergeCell ref="AD16:AG16"/>
    <mergeCell ref="AD17:AG17"/>
    <mergeCell ref="AD18:AG18"/>
    <mergeCell ref="AD19:AG19"/>
    <mergeCell ref="AD30:AG30"/>
    <mergeCell ref="AD24:AG24"/>
    <mergeCell ref="AD25:AG25"/>
    <mergeCell ref="AD26:AG26"/>
    <mergeCell ref="AD27:AG27"/>
    <mergeCell ref="AD28:AG28"/>
    <mergeCell ref="AD29:AG29"/>
    <mergeCell ref="AD10:AG10"/>
    <mergeCell ref="AD11:AG11"/>
    <mergeCell ref="AD12:AG12"/>
    <mergeCell ref="AD13:AG13"/>
    <mergeCell ref="AD14:AG14"/>
    <mergeCell ref="AD15:AG15"/>
  </mergeCells>
  <phoneticPr fontId="5" type="noConversion"/>
  <conditionalFormatting sqref="D34:G34 M34:P34">
    <cfRule type="cellIs" dxfId="51" priority="3" stopIfTrue="1" operator="equal">
      <formula>0</formula>
    </cfRule>
  </conditionalFormatting>
  <conditionalFormatting sqref="G24">
    <cfRule type="containsText" dxfId="50" priority="1" operator="containsText" text="Y">
      <formula>NOT(ISERROR(SEARCH("Y",G24)))</formula>
    </cfRule>
    <cfRule type="containsBlanks" dxfId="49" priority="2">
      <formula>LEN(TRIM(G24))=0</formula>
    </cfRule>
  </conditionalFormatting>
  <dataValidations count="1">
    <dataValidation type="list" allowBlank="1" showInputMessage="1" showErrorMessage="1" sqref="G24" xr:uid="{4A88BC0F-3FF2-4ACC-9B16-FCAD157E3FDD}">
      <formula1>$AL$1:$AL$2</formula1>
    </dataValidation>
  </dataValidations>
  <hyperlinks>
    <hyperlink ref="AI34" location="'Form II(b)'!AC7" display="big" xr:uid="{A4A757B6-DE86-44B5-8372-5386F953C178}"/>
  </hyperlinks>
  <pageMargins left="0.74803149606299213" right="0.74803149606299213" top="0.98425196850393704" bottom="0.98425196850393704" header="0.51181102362204722" footer="0.51181102362204722"/>
  <pageSetup paperSize="9" scale="77" orientation="landscape" r:id="rId1"/>
  <headerFooter alignWithMargins="0">
    <oddHeader>&amp;LITS1827E&amp;CTRAFFIC SIGNAL CONTROLLER, WORK SPECIFICATION and CONFIGURATION FORMS&amp;R&amp;G</oddHeader>
    <oddFooter>&amp;LMOVA Control - Integral&amp;CPage &amp;P of &amp;N&amp;RForm XXIV</oddFooter>
  </headerFooter>
  <legacyDrawing r:id="rId2"/>
  <legacyDrawingHF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5">
    <tabColor indexed="46"/>
  </sheetPr>
  <dimension ref="A1:AI39"/>
  <sheetViews>
    <sheetView view="pageBreakPreview" zoomScaleNormal="100" zoomScaleSheetLayoutView="100" workbookViewId="0">
      <selection activeCell="E7" sqref="E7:G7"/>
    </sheetView>
  </sheetViews>
  <sheetFormatPr defaultRowHeight="12.75" x14ac:dyDescent="0.2"/>
  <cols>
    <col min="1" max="35" width="3.5703125" customWidth="1"/>
  </cols>
  <sheetData>
    <row r="1" spans="1:35" x14ac:dyDescent="0.2">
      <c r="A1" s="4"/>
      <c r="B1" s="4"/>
      <c r="C1" s="4"/>
      <c r="D1" s="4"/>
      <c r="E1" s="4"/>
      <c r="F1" s="4"/>
      <c r="G1" s="4"/>
      <c r="H1" s="24"/>
      <c r="I1" s="27"/>
      <c r="J1" s="101"/>
      <c r="K1" s="84"/>
      <c r="L1" s="84"/>
      <c r="M1" s="84"/>
      <c r="N1" s="42"/>
      <c r="O1" s="42"/>
      <c r="P1" s="42"/>
      <c r="Q1" s="42"/>
      <c r="R1" s="42"/>
      <c r="S1" s="42"/>
      <c r="T1" s="42"/>
      <c r="U1" s="42"/>
      <c r="V1" s="42"/>
      <c r="W1" s="32"/>
      <c r="X1" s="4"/>
      <c r="Y1" s="4"/>
      <c r="Z1" s="4"/>
      <c r="AA1" s="4"/>
      <c r="AB1" s="4"/>
      <c r="AC1" s="4"/>
      <c r="AD1" s="4"/>
      <c r="AE1" s="4"/>
      <c r="AF1" s="4"/>
      <c r="AG1" s="4"/>
      <c r="AH1" s="4"/>
      <c r="AI1" s="4"/>
    </row>
    <row r="2" spans="1:35" ht="15.75" x14ac:dyDescent="0.25">
      <c r="A2" s="5" t="s">
        <v>540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22"/>
      <c r="C3" s="33"/>
      <c r="D3" s="33"/>
      <c r="E3" s="33"/>
      <c r="F3" s="33"/>
      <c r="G3" s="33"/>
      <c r="H3" s="33"/>
      <c r="I3" s="33"/>
      <c r="J3" s="33"/>
      <c r="K3" s="33"/>
      <c r="L3" s="33"/>
      <c r="M3" s="33"/>
      <c r="N3" s="33"/>
      <c r="O3" s="33"/>
      <c r="P3" s="33"/>
      <c r="Q3" s="33"/>
      <c r="R3" s="4"/>
      <c r="S3" s="4"/>
      <c r="T3" s="4"/>
      <c r="U3" s="4"/>
      <c r="V3" s="4"/>
      <c r="W3" s="4"/>
      <c r="X3" s="4"/>
      <c r="Y3" s="4"/>
      <c r="Z3" s="4"/>
      <c r="AA3" s="4"/>
      <c r="AB3" s="4"/>
      <c r="AC3" s="4"/>
      <c r="AD3" s="4"/>
      <c r="AE3" s="4"/>
      <c r="AF3" s="4"/>
      <c r="AG3" s="4"/>
      <c r="AH3" s="4"/>
      <c r="AI3" s="4"/>
    </row>
    <row r="4" spans="1:35" ht="12.75" customHeight="1" x14ac:dyDescent="0.2">
      <c r="A4" s="8"/>
      <c r="B4" s="80"/>
      <c r="C4" s="80"/>
      <c r="D4" s="80"/>
      <c r="E4" s="703" t="s">
        <v>55</v>
      </c>
      <c r="F4" s="715"/>
      <c r="G4" s="715"/>
      <c r="H4" s="715"/>
      <c r="I4" s="715"/>
      <c r="J4" s="715"/>
      <c r="K4" s="715"/>
      <c r="L4" s="715"/>
      <c r="M4" s="715"/>
      <c r="N4" s="715"/>
      <c r="O4" s="715"/>
      <c r="P4" s="715"/>
      <c r="Q4" s="715"/>
      <c r="R4" s="715"/>
      <c r="S4" s="715"/>
      <c r="T4" s="715"/>
      <c r="U4" s="715"/>
      <c r="V4" s="715"/>
      <c r="W4" s="715"/>
      <c r="X4" s="715"/>
      <c r="Y4" s="715"/>
      <c r="Z4" s="715"/>
      <c r="AA4" s="715"/>
      <c r="AB4" s="715"/>
      <c r="AC4" s="715"/>
      <c r="AD4" s="715"/>
      <c r="AE4" s="715"/>
      <c r="AF4" s="715"/>
      <c r="AG4" s="715"/>
      <c r="AH4" s="715"/>
      <c r="AI4" s="4"/>
    </row>
    <row r="5" spans="1:35" ht="12.75" customHeight="1" x14ac:dyDescent="0.2">
      <c r="A5" s="710"/>
      <c r="B5" s="80"/>
      <c r="C5" s="80"/>
      <c r="D5" s="80"/>
      <c r="E5" s="1115" t="s">
        <v>57</v>
      </c>
      <c r="F5" s="1115"/>
      <c r="G5" s="1115"/>
      <c r="H5" s="1115" t="s">
        <v>58</v>
      </c>
      <c r="I5" s="1115"/>
      <c r="J5" s="1115"/>
      <c r="K5" s="1115"/>
      <c r="L5" s="1108" t="s">
        <v>345</v>
      </c>
      <c r="M5" s="1109"/>
      <c r="N5" s="1109"/>
      <c r="O5" s="1109"/>
      <c r="P5" s="1109"/>
      <c r="Q5" s="1109"/>
      <c r="R5" s="1109"/>
      <c r="S5" s="1109"/>
      <c r="T5" s="1109"/>
      <c r="U5" s="1109"/>
      <c r="V5" s="1109"/>
      <c r="W5" s="1109"/>
      <c r="X5" s="1109"/>
      <c r="Y5" s="1109"/>
      <c r="Z5" s="1109"/>
      <c r="AA5" s="1109"/>
      <c r="AB5" s="1109"/>
      <c r="AC5" s="1109"/>
      <c r="AD5" s="1109"/>
      <c r="AE5" s="1109"/>
      <c r="AF5" s="1109"/>
      <c r="AG5" s="1109"/>
      <c r="AH5" s="1109"/>
      <c r="AI5" s="4"/>
    </row>
    <row r="6" spans="1:35" x14ac:dyDescent="0.2">
      <c r="A6" s="710"/>
      <c r="B6" s="83"/>
      <c r="C6" s="83"/>
      <c r="D6" s="83"/>
      <c r="E6" s="1115"/>
      <c r="F6" s="1115"/>
      <c r="G6" s="1115"/>
      <c r="H6" s="1115"/>
      <c r="I6" s="1115"/>
      <c r="J6" s="1115"/>
      <c r="K6" s="1115"/>
      <c r="L6" s="1109"/>
      <c r="M6" s="1109"/>
      <c r="N6" s="1109"/>
      <c r="O6" s="1109"/>
      <c r="P6" s="1109"/>
      <c r="Q6" s="1109"/>
      <c r="R6" s="1109"/>
      <c r="S6" s="1109"/>
      <c r="T6" s="1109"/>
      <c r="U6" s="1109"/>
      <c r="V6" s="1109"/>
      <c r="W6" s="1109"/>
      <c r="X6" s="1109"/>
      <c r="Y6" s="1109"/>
      <c r="Z6" s="1109"/>
      <c r="AA6" s="1109"/>
      <c r="AB6" s="1109"/>
      <c r="AC6" s="1109"/>
      <c r="AD6" s="1109"/>
      <c r="AE6" s="1109"/>
      <c r="AF6" s="1109"/>
      <c r="AG6" s="1109"/>
      <c r="AH6" s="1109"/>
      <c r="AI6" s="4"/>
    </row>
    <row r="7" spans="1:35" ht="12.75" customHeight="1" x14ac:dyDescent="0.2">
      <c r="A7" s="710"/>
      <c r="B7" s="83"/>
      <c r="C7" s="83"/>
      <c r="D7" s="83"/>
      <c r="E7" s="1112"/>
      <c r="F7" s="1112"/>
      <c r="G7" s="1112"/>
      <c r="H7" s="1110" t="s">
        <v>59</v>
      </c>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4"/>
    </row>
    <row r="8" spans="1:35" ht="12.75" customHeight="1" x14ac:dyDescent="0.2">
      <c r="A8" s="710"/>
      <c r="B8" s="83"/>
      <c r="C8" s="83"/>
      <c r="D8" s="83"/>
      <c r="E8" s="1112"/>
      <c r="F8" s="1112"/>
      <c r="G8" s="1112"/>
      <c r="H8" s="1112"/>
      <c r="I8" s="1112"/>
      <c r="J8" s="1112"/>
      <c r="K8" s="1112"/>
      <c r="L8" s="1113"/>
      <c r="M8" s="1114"/>
      <c r="N8" s="1114"/>
      <c r="O8" s="1114"/>
      <c r="P8" s="1114"/>
      <c r="Q8" s="1114"/>
      <c r="R8" s="1114"/>
      <c r="S8" s="1114"/>
      <c r="T8" s="1114"/>
      <c r="U8" s="1114"/>
      <c r="V8" s="1114"/>
      <c r="W8" s="1114"/>
      <c r="X8" s="1114"/>
      <c r="Y8" s="1114"/>
      <c r="Z8" s="1114"/>
      <c r="AA8" s="1114"/>
      <c r="AB8" s="1114"/>
      <c r="AC8" s="1114"/>
      <c r="AD8" s="1114"/>
      <c r="AE8" s="1114"/>
      <c r="AF8" s="1114"/>
      <c r="AG8" s="1114"/>
      <c r="AH8" s="1114"/>
      <c r="AI8" s="4"/>
    </row>
    <row r="9" spans="1:35" x14ac:dyDescent="0.2">
      <c r="A9" s="710"/>
      <c r="B9" s="83"/>
      <c r="C9" s="83"/>
      <c r="D9" s="83"/>
      <c r="E9" s="1112"/>
      <c r="F9" s="1112"/>
      <c r="G9" s="1112"/>
      <c r="H9" s="1112"/>
      <c r="I9" s="1112"/>
      <c r="J9" s="1112"/>
      <c r="K9" s="1112"/>
      <c r="L9" s="1113"/>
      <c r="M9" s="1114"/>
      <c r="N9" s="1114"/>
      <c r="O9" s="1114"/>
      <c r="P9" s="1114"/>
      <c r="Q9" s="1114"/>
      <c r="R9" s="1114"/>
      <c r="S9" s="1114"/>
      <c r="T9" s="1114"/>
      <c r="U9" s="1114"/>
      <c r="V9" s="1114"/>
      <c r="W9" s="1114"/>
      <c r="X9" s="1114"/>
      <c r="Y9" s="1114"/>
      <c r="Z9" s="1114"/>
      <c r="AA9" s="1114"/>
      <c r="AB9" s="1114"/>
      <c r="AC9" s="1114"/>
      <c r="AD9" s="1114"/>
      <c r="AE9" s="1114"/>
      <c r="AF9" s="1114"/>
      <c r="AG9" s="1114"/>
      <c r="AH9" s="1114"/>
      <c r="AI9" s="4"/>
    </row>
    <row r="10" spans="1:35" x14ac:dyDescent="0.2">
      <c r="A10" s="710"/>
      <c r="B10" s="83"/>
      <c r="C10" s="83"/>
      <c r="D10" s="83"/>
      <c r="E10" s="1112"/>
      <c r="F10" s="1112"/>
      <c r="G10" s="1112"/>
      <c r="H10" s="1112"/>
      <c r="I10" s="1112"/>
      <c r="J10" s="1112"/>
      <c r="K10" s="1112"/>
      <c r="L10" s="1113"/>
      <c r="M10" s="1114"/>
      <c r="N10" s="1114"/>
      <c r="O10" s="1114"/>
      <c r="P10" s="1114"/>
      <c r="Q10" s="1114"/>
      <c r="R10" s="1114"/>
      <c r="S10" s="1114"/>
      <c r="T10" s="1114"/>
      <c r="U10" s="1114"/>
      <c r="V10" s="1114"/>
      <c r="W10" s="1114"/>
      <c r="X10" s="1114"/>
      <c r="Y10" s="1114"/>
      <c r="Z10" s="1114"/>
      <c r="AA10" s="1114"/>
      <c r="AB10" s="1114"/>
      <c r="AC10" s="1114"/>
      <c r="AD10" s="1114"/>
      <c r="AE10" s="1114"/>
      <c r="AF10" s="1114"/>
      <c r="AG10" s="1114"/>
      <c r="AH10" s="1114"/>
      <c r="AI10" s="4"/>
    </row>
    <row r="11" spans="1:35" x14ac:dyDescent="0.2">
      <c r="A11" s="4"/>
      <c r="B11" s="83"/>
      <c r="C11" s="83"/>
      <c r="D11" s="83"/>
      <c r="E11" s="1112"/>
      <c r="F11" s="1112"/>
      <c r="G11" s="1112"/>
      <c r="H11" s="1112"/>
      <c r="I11" s="1112"/>
      <c r="J11" s="1112"/>
      <c r="K11" s="1112"/>
      <c r="L11" s="1113"/>
      <c r="M11" s="1114"/>
      <c r="N11" s="1114"/>
      <c r="O11" s="1114"/>
      <c r="P11" s="1114"/>
      <c r="Q11" s="1114"/>
      <c r="R11" s="1114"/>
      <c r="S11" s="1114"/>
      <c r="T11" s="1114"/>
      <c r="U11" s="1114"/>
      <c r="V11" s="1114"/>
      <c r="W11" s="1114"/>
      <c r="X11" s="1114"/>
      <c r="Y11" s="1114"/>
      <c r="Z11" s="1114"/>
      <c r="AA11" s="1114"/>
      <c r="AB11" s="1114"/>
      <c r="AC11" s="1114"/>
      <c r="AD11" s="1114"/>
      <c r="AE11" s="1114"/>
      <c r="AF11" s="1114"/>
      <c r="AG11" s="1114"/>
      <c r="AH11" s="1114"/>
      <c r="AI11" s="4"/>
    </row>
    <row r="12" spans="1:35" x14ac:dyDescent="0.2">
      <c r="A12" s="4"/>
      <c r="B12" s="26"/>
      <c r="C12" s="26"/>
      <c r="D12" s="26"/>
      <c r="E12" s="1112"/>
      <c r="F12" s="1112"/>
      <c r="G12" s="1112"/>
      <c r="H12" s="1112"/>
      <c r="I12" s="1112"/>
      <c r="J12" s="1112"/>
      <c r="K12" s="1112"/>
      <c r="L12" s="1113"/>
      <c r="M12" s="1114"/>
      <c r="N12" s="1114"/>
      <c r="O12" s="1114"/>
      <c r="P12" s="1114"/>
      <c r="Q12" s="1114"/>
      <c r="R12" s="1114"/>
      <c r="S12" s="1114"/>
      <c r="T12" s="1114"/>
      <c r="U12" s="1114"/>
      <c r="V12" s="1114"/>
      <c r="W12" s="1114"/>
      <c r="X12" s="1114"/>
      <c r="Y12" s="1114"/>
      <c r="Z12" s="1114"/>
      <c r="AA12" s="1114"/>
      <c r="AB12" s="1114"/>
      <c r="AC12" s="1114"/>
      <c r="AD12" s="1114"/>
      <c r="AE12" s="1114"/>
      <c r="AF12" s="1114"/>
      <c r="AG12" s="1114"/>
      <c r="AH12" s="1114"/>
      <c r="AI12" s="4"/>
    </row>
    <row r="13" spans="1:35" x14ac:dyDescent="0.2">
      <c r="A13" s="4"/>
      <c r="B13" s="26"/>
      <c r="C13" s="26"/>
      <c r="D13" s="26"/>
      <c r="E13" s="1112"/>
      <c r="F13" s="1112"/>
      <c r="G13" s="1112"/>
      <c r="H13" s="1112"/>
      <c r="I13" s="1112"/>
      <c r="J13" s="1112"/>
      <c r="K13" s="1112"/>
      <c r="L13" s="1113"/>
      <c r="M13" s="1114"/>
      <c r="N13" s="1114"/>
      <c r="O13" s="1114"/>
      <c r="P13" s="1114"/>
      <c r="Q13" s="1114"/>
      <c r="R13" s="1114"/>
      <c r="S13" s="1114"/>
      <c r="T13" s="1114"/>
      <c r="U13" s="1114"/>
      <c r="V13" s="1114"/>
      <c r="W13" s="1114"/>
      <c r="X13" s="1114"/>
      <c r="Y13" s="1114"/>
      <c r="Z13" s="1114"/>
      <c r="AA13" s="1114"/>
      <c r="AB13" s="1114"/>
      <c r="AC13" s="1114"/>
      <c r="AD13" s="1114"/>
      <c r="AE13" s="1114"/>
      <c r="AF13" s="1114"/>
      <c r="AG13" s="1114"/>
      <c r="AH13" s="1114"/>
      <c r="AI13" s="4"/>
    </row>
    <row r="14" spans="1:35" x14ac:dyDescent="0.2">
      <c r="A14" s="4"/>
      <c r="B14" s="26"/>
      <c r="C14" s="26"/>
      <c r="D14" s="26"/>
      <c r="E14" s="1112"/>
      <c r="F14" s="1112"/>
      <c r="G14" s="1112"/>
      <c r="H14" s="1112"/>
      <c r="I14" s="1112"/>
      <c r="J14" s="1112"/>
      <c r="K14" s="1112"/>
      <c r="L14" s="1113"/>
      <c r="M14" s="1114"/>
      <c r="N14" s="1114"/>
      <c r="O14" s="1114"/>
      <c r="P14" s="1114"/>
      <c r="Q14" s="1114"/>
      <c r="R14" s="1114"/>
      <c r="S14" s="1114"/>
      <c r="T14" s="1114"/>
      <c r="U14" s="1114"/>
      <c r="V14" s="1114"/>
      <c r="W14" s="1114"/>
      <c r="X14" s="1114"/>
      <c r="Y14" s="1114"/>
      <c r="Z14" s="1114"/>
      <c r="AA14" s="1114"/>
      <c r="AB14" s="1114"/>
      <c r="AC14" s="1114"/>
      <c r="AD14" s="1114"/>
      <c r="AE14" s="1114"/>
      <c r="AF14" s="1114"/>
      <c r="AG14" s="1114"/>
      <c r="AH14" s="1114"/>
      <c r="AI14" s="4"/>
    </row>
    <row r="15" spans="1:35" x14ac:dyDescent="0.2">
      <c r="A15" s="4"/>
      <c r="B15" s="26"/>
      <c r="C15" s="26"/>
      <c r="D15" s="26"/>
      <c r="E15" s="1112"/>
      <c r="F15" s="1112"/>
      <c r="G15" s="1112"/>
      <c r="H15" s="1112"/>
      <c r="I15" s="1112"/>
      <c r="J15" s="1112"/>
      <c r="K15" s="1112"/>
      <c r="L15" s="1113"/>
      <c r="M15" s="1114"/>
      <c r="N15" s="1114"/>
      <c r="O15" s="1114"/>
      <c r="P15" s="1114"/>
      <c r="Q15" s="1114"/>
      <c r="R15" s="1114"/>
      <c r="S15" s="1114"/>
      <c r="T15" s="1114"/>
      <c r="U15" s="1114"/>
      <c r="V15" s="1114"/>
      <c r="W15" s="1114"/>
      <c r="X15" s="1114"/>
      <c r="Y15" s="1114"/>
      <c r="Z15" s="1114"/>
      <c r="AA15" s="1114"/>
      <c r="AB15" s="1114"/>
      <c r="AC15" s="1114"/>
      <c r="AD15" s="1114"/>
      <c r="AE15" s="1114"/>
      <c r="AF15" s="1114"/>
      <c r="AG15" s="1114"/>
      <c r="AH15" s="1114"/>
      <c r="AI15" s="4"/>
    </row>
    <row r="16" spans="1:35" x14ac:dyDescent="0.2">
      <c r="A16" s="4"/>
      <c r="B16" s="26"/>
      <c r="C16" s="26"/>
      <c r="D16" s="26"/>
      <c r="E16" s="1112"/>
      <c r="F16" s="1112"/>
      <c r="G16" s="1112"/>
      <c r="H16" s="1112"/>
      <c r="I16" s="1112"/>
      <c r="J16" s="1112"/>
      <c r="K16" s="1112"/>
      <c r="L16" s="1113"/>
      <c r="M16" s="1114"/>
      <c r="N16" s="1114"/>
      <c r="O16" s="1114"/>
      <c r="P16" s="1114"/>
      <c r="Q16" s="1114"/>
      <c r="R16" s="1114"/>
      <c r="S16" s="1114"/>
      <c r="T16" s="1114"/>
      <c r="U16" s="1114"/>
      <c r="V16" s="1114"/>
      <c r="W16" s="1114"/>
      <c r="X16" s="1114"/>
      <c r="Y16" s="1114"/>
      <c r="Z16" s="1114"/>
      <c r="AA16" s="1114"/>
      <c r="AB16" s="1114"/>
      <c r="AC16" s="1114"/>
      <c r="AD16" s="1114"/>
      <c r="AE16" s="1114"/>
      <c r="AF16" s="1114"/>
      <c r="AG16" s="1114"/>
      <c r="AH16" s="1114"/>
      <c r="AI16" s="4"/>
    </row>
    <row r="17" spans="1:35" x14ac:dyDescent="0.2">
      <c r="A17" s="4"/>
      <c r="B17" s="26"/>
      <c r="C17" s="26"/>
      <c r="D17" s="26"/>
      <c r="E17" s="1112"/>
      <c r="F17" s="1112"/>
      <c r="G17" s="1112"/>
      <c r="H17" s="1112"/>
      <c r="I17" s="1112"/>
      <c r="J17" s="1112"/>
      <c r="K17" s="1112"/>
      <c r="L17" s="1113"/>
      <c r="M17" s="1114"/>
      <c r="N17" s="1114"/>
      <c r="O17" s="1114"/>
      <c r="P17" s="1114"/>
      <c r="Q17" s="1114"/>
      <c r="R17" s="1114"/>
      <c r="S17" s="1114"/>
      <c r="T17" s="1114"/>
      <c r="U17" s="1114"/>
      <c r="V17" s="1114"/>
      <c r="W17" s="1114"/>
      <c r="X17" s="1114"/>
      <c r="Y17" s="1114"/>
      <c r="Z17" s="1114"/>
      <c r="AA17" s="1114"/>
      <c r="AB17" s="1114"/>
      <c r="AC17" s="1114"/>
      <c r="AD17" s="1114"/>
      <c r="AE17" s="1114"/>
      <c r="AF17" s="1114"/>
      <c r="AG17" s="1114"/>
      <c r="AH17" s="1114"/>
      <c r="AI17" s="4"/>
    </row>
    <row r="18" spans="1:35" x14ac:dyDescent="0.2">
      <c r="A18" s="4"/>
      <c r="B18" s="26"/>
      <c r="C18" s="26"/>
      <c r="D18" s="26"/>
      <c r="E18" s="26"/>
      <c r="F18" s="26"/>
      <c r="G18" s="83"/>
      <c r="H18" s="83"/>
      <c r="I18" s="83"/>
      <c r="J18" s="83"/>
      <c r="K18" s="83"/>
      <c r="L18" s="83"/>
      <c r="M18" s="83"/>
      <c r="N18" s="83"/>
      <c r="O18" s="83"/>
      <c r="P18" s="83"/>
      <c r="Q18" s="28"/>
      <c r="R18" s="28"/>
      <c r="S18" s="22"/>
      <c r="T18" s="22"/>
      <c r="U18" s="20"/>
      <c r="V18" s="20"/>
      <c r="W18" s="20"/>
      <c r="X18" s="20"/>
      <c r="Y18" s="20"/>
      <c r="Z18" s="20"/>
      <c r="AA18" s="20"/>
      <c r="AB18" s="20"/>
      <c r="AC18" s="20"/>
      <c r="AD18" s="20"/>
      <c r="AE18" s="20"/>
      <c r="AF18" s="20"/>
      <c r="AG18" s="20"/>
      <c r="AH18" s="20"/>
      <c r="AI18" s="4"/>
    </row>
    <row r="19" spans="1:35" x14ac:dyDescent="0.2">
      <c r="A19" s="4"/>
      <c r="B19" s="26"/>
      <c r="C19" s="26"/>
      <c r="D19" s="26"/>
      <c r="E19" s="1119" t="s">
        <v>415</v>
      </c>
      <c r="F19" s="810"/>
      <c r="G19" s="810"/>
      <c r="H19" s="810"/>
      <c r="I19" s="810"/>
      <c r="J19" s="810"/>
      <c r="K19" s="810"/>
      <c r="L19" s="810"/>
      <c r="M19" s="810"/>
      <c r="N19" s="810"/>
      <c r="O19" s="810"/>
      <c r="P19" s="810"/>
      <c r="Q19" s="810"/>
      <c r="R19" s="810"/>
      <c r="S19" s="810"/>
      <c r="T19" s="810"/>
      <c r="U19" s="810"/>
      <c r="V19" s="810"/>
      <c r="W19" s="810"/>
      <c r="X19" s="810"/>
      <c r="Y19" s="810"/>
      <c r="Z19" s="810"/>
      <c r="AA19" s="221"/>
      <c r="AB19" s="1121" t="s">
        <v>542</v>
      </c>
      <c r="AC19" s="1122"/>
      <c r="AD19" s="1122"/>
      <c r="AE19" s="1122"/>
      <c r="AF19" s="1122"/>
      <c r="AG19" s="1122"/>
      <c r="AH19" s="1123"/>
      <c r="AI19" s="4"/>
    </row>
    <row r="20" spans="1:35" x14ac:dyDescent="0.2">
      <c r="A20" s="4"/>
      <c r="B20" s="24"/>
      <c r="C20" s="27"/>
      <c r="D20" s="28"/>
      <c r="E20" s="792" t="s">
        <v>327</v>
      </c>
      <c r="F20" s="792"/>
      <c r="G20" s="792"/>
      <c r="H20" s="788" t="s">
        <v>328</v>
      </c>
      <c r="I20" s="810"/>
      <c r="J20" s="810"/>
      <c r="K20" s="810"/>
      <c r="L20" s="810"/>
      <c r="M20" s="810"/>
      <c r="N20" s="810"/>
      <c r="O20" s="810"/>
      <c r="P20" s="810"/>
      <c r="Q20" s="810"/>
      <c r="R20" s="810"/>
      <c r="S20" s="810"/>
      <c r="T20" s="810"/>
      <c r="U20" s="810"/>
      <c r="V20" s="810"/>
      <c r="W20" s="810"/>
      <c r="X20" s="810"/>
      <c r="Y20" s="810"/>
      <c r="Z20" s="810"/>
      <c r="AA20" s="221"/>
      <c r="AB20" s="939" t="s">
        <v>512</v>
      </c>
      <c r="AC20" s="940"/>
      <c r="AD20" s="940"/>
      <c r="AE20" s="940"/>
      <c r="AF20" s="940"/>
      <c r="AG20" s="1124"/>
      <c r="AH20" s="81"/>
      <c r="AI20" s="4"/>
    </row>
    <row r="21" spans="1:35" x14ac:dyDescent="0.2">
      <c r="A21" s="4"/>
      <c r="B21" s="24"/>
      <c r="C21" s="27"/>
      <c r="D21" s="28"/>
      <c r="E21" s="586"/>
      <c r="F21" s="1116"/>
      <c r="G21" s="1116"/>
      <c r="H21" s="1117"/>
      <c r="I21" s="1118"/>
      <c r="J21" s="1118"/>
      <c r="K21" s="1118"/>
      <c r="L21" s="1118"/>
      <c r="M21" s="1118"/>
      <c r="N21" s="1118"/>
      <c r="O21" s="1118"/>
      <c r="P21" s="1118"/>
      <c r="Q21" s="1118"/>
      <c r="R21" s="1118"/>
      <c r="S21" s="1118"/>
      <c r="T21" s="1118"/>
      <c r="U21" s="1118"/>
      <c r="V21" s="1118"/>
      <c r="W21" s="1118"/>
      <c r="X21" s="1118"/>
      <c r="Y21" s="1118"/>
      <c r="Z21" s="1118"/>
      <c r="AA21" s="39"/>
      <c r="AB21" s="941"/>
      <c r="AC21" s="942"/>
      <c r="AD21" s="942"/>
      <c r="AE21" s="942"/>
      <c r="AF21" s="942"/>
      <c r="AG21" s="1125"/>
      <c r="AH21" s="4"/>
      <c r="AI21" s="4"/>
    </row>
    <row r="22" spans="1:35" x14ac:dyDescent="0.2">
      <c r="A22" s="4"/>
      <c r="B22" s="24"/>
      <c r="C22" s="27"/>
      <c r="D22" s="28"/>
      <c r="E22" s="586"/>
      <c r="F22" s="1116"/>
      <c r="G22" s="1116"/>
      <c r="H22" s="1117"/>
      <c r="I22" s="1118"/>
      <c r="J22" s="1118"/>
      <c r="K22" s="1118"/>
      <c r="L22" s="1118"/>
      <c r="M22" s="1118"/>
      <c r="N22" s="1118"/>
      <c r="O22" s="1118"/>
      <c r="P22" s="1118"/>
      <c r="Q22" s="1118"/>
      <c r="R22" s="1118"/>
      <c r="S22" s="1118"/>
      <c r="T22" s="1118"/>
      <c r="U22" s="1118"/>
      <c r="V22" s="1118"/>
      <c r="W22" s="1118"/>
      <c r="X22" s="1118"/>
      <c r="Y22" s="1118"/>
      <c r="Z22" s="1118"/>
      <c r="AA22" s="39"/>
      <c r="AB22" s="4"/>
      <c r="AC22" s="4"/>
      <c r="AD22" s="4"/>
      <c r="AE22" s="4"/>
      <c r="AF22" s="4"/>
      <c r="AG22" s="4"/>
      <c r="AH22" s="4"/>
      <c r="AI22" s="4"/>
    </row>
    <row r="23" spans="1:35" x14ac:dyDescent="0.2">
      <c r="A23" s="4"/>
      <c r="B23" s="24"/>
      <c r="C23" s="27"/>
      <c r="D23" s="28"/>
      <c r="E23" s="586"/>
      <c r="F23" s="1116"/>
      <c r="G23" s="1116"/>
      <c r="H23" s="1117"/>
      <c r="I23" s="1118"/>
      <c r="J23" s="1118"/>
      <c r="K23" s="1118"/>
      <c r="L23" s="1118"/>
      <c r="M23" s="1118"/>
      <c r="N23" s="1118"/>
      <c r="O23" s="1118"/>
      <c r="P23" s="1118"/>
      <c r="Q23" s="1118"/>
      <c r="R23" s="1118"/>
      <c r="S23" s="1118"/>
      <c r="T23" s="1118"/>
      <c r="U23" s="1118"/>
      <c r="V23" s="1118"/>
      <c r="W23" s="1118"/>
      <c r="X23" s="1118"/>
      <c r="Y23" s="1118"/>
      <c r="Z23" s="1118"/>
      <c r="AA23" s="39"/>
      <c r="AB23" s="4"/>
      <c r="AC23" s="4"/>
      <c r="AD23" s="4"/>
      <c r="AE23" s="4"/>
      <c r="AF23" s="4"/>
      <c r="AG23" s="4"/>
      <c r="AH23" s="4"/>
      <c r="AI23" s="4"/>
    </row>
    <row r="24" spans="1:35" x14ac:dyDescent="0.2">
      <c r="A24" s="4"/>
      <c r="B24" s="24"/>
      <c r="C24" s="27"/>
      <c r="D24" s="28"/>
      <c r="E24" s="586"/>
      <c r="F24" s="1116"/>
      <c r="G24" s="1116"/>
      <c r="H24" s="1117"/>
      <c r="I24" s="1118"/>
      <c r="J24" s="1118"/>
      <c r="K24" s="1118"/>
      <c r="L24" s="1118"/>
      <c r="M24" s="1118"/>
      <c r="N24" s="1118"/>
      <c r="O24" s="1118"/>
      <c r="P24" s="1118"/>
      <c r="Q24" s="1118"/>
      <c r="R24" s="1118"/>
      <c r="S24" s="1118"/>
      <c r="T24" s="1118"/>
      <c r="U24" s="1118"/>
      <c r="V24" s="1118"/>
      <c r="W24" s="1118"/>
      <c r="X24" s="1118"/>
      <c r="Y24" s="1118"/>
      <c r="Z24" s="1118"/>
      <c r="AA24" s="39"/>
      <c r="AB24" s="4"/>
      <c r="AC24" s="4"/>
      <c r="AD24" s="4"/>
      <c r="AE24" s="4"/>
      <c r="AF24" s="4"/>
      <c r="AG24" s="4"/>
      <c r="AH24" s="4"/>
      <c r="AI24" s="4"/>
    </row>
    <row r="25" spans="1:35" x14ac:dyDescent="0.2">
      <c r="A25" s="4"/>
      <c r="B25" s="24"/>
      <c r="C25" s="27"/>
      <c r="D25" s="28"/>
      <c r="E25" s="586"/>
      <c r="F25" s="1116"/>
      <c r="G25" s="1116"/>
      <c r="H25" s="1117"/>
      <c r="I25" s="1118"/>
      <c r="J25" s="1118"/>
      <c r="K25" s="1118"/>
      <c r="L25" s="1118"/>
      <c r="M25" s="1118"/>
      <c r="N25" s="1118"/>
      <c r="O25" s="1118"/>
      <c r="P25" s="1118"/>
      <c r="Q25" s="1118"/>
      <c r="R25" s="1118"/>
      <c r="S25" s="1118"/>
      <c r="T25" s="1118"/>
      <c r="U25" s="1118"/>
      <c r="V25" s="1118"/>
      <c r="W25" s="1118"/>
      <c r="X25" s="1118"/>
      <c r="Y25" s="1118"/>
      <c r="Z25" s="1118"/>
      <c r="AA25" s="39"/>
      <c r="AB25" s="4"/>
      <c r="AC25" s="4"/>
      <c r="AD25" s="4"/>
      <c r="AE25" s="4"/>
      <c r="AF25" s="4"/>
      <c r="AG25" s="4"/>
      <c r="AH25" s="4"/>
      <c r="AI25" s="4"/>
    </row>
    <row r="26" spans="1:35" x14ac:dyDescent="0.2">
      <c r="A26" s="4"/>
      <c r="B26" s="24"/>
      <c r="C26" s="27"/>
      <c r="D26" s="28"/>
      <c r="E26" s="586"/>
      <c r="F26" s="1116"/>
      <c r="G26" s="1116"/>
      <c r="H26" s="1117"/>
      <c r="I26" s="1118"/>
      <c r="J26" s="1118"/>
      <c r="K26" s="1118"/>
      <c r="L26" s="1118"/>
      <c r="M26" s="1118"/>
      <c r="N26" s="1118"/>
      <c r="O26" s="1118"/>
      <c r="P26" s="1118"/>
      <c r="Q26" s="1118"/>
      <c r="R26" s="1118"/>
      <c r="S26" s="1118"/>
      <c r="T26" s="1118"/>
      <c r="U26" s="1118"/>
      <c r="V26" s="1118"/>
      <c r="W26" s="1118"/>
      <c r="X26" s="1118"/>
      <c r="Y26" s="1118"/>
      <c r="Z26" s="1118"/>
      <c r="AA26" s="39"/>
      <c r="AB26" s="4"/>
      <c r="AC26" s="4"/>
      <c r="AD26" s="4"/>
      <c r="AE26" s="4"/>
      <c r="AF26" s="4"/>
      <c r="AG26" s="4"/>
      <c r="AH26" s="4"/>
      <c r="AI26" s="4"/>
    </row>
    <row r="27" spans="1:35" x14ac:dyDescent="0.2">
      <c r="A27" s="4"/>
      <c r="B27" s="24"/>
      <c r="C27" s="27"/>
      <c r="D27" s="28"/>
      <c r="E27" s="28"/>
      <c r="F27" s="28"/>
      <c r="G27" s="28"/>
      <c r="H27" s="28"/>
      <c r="I27" s="28"/>
      <c r="J27" s="156"/>
      <c r="K27" s="156"/>
      <c r="L27" s="156"/>
      <c r="M27" s="232"/>
      <c r="N27" s="232"/>
      <c r="O27" s="232"/>
      <c r="P27" s="232"/>
      <c r="Q27" s="232"/>
      <c r="R27" s="232"/>
      <c r="S27" s="232"/>
      <c r="T27" s="232"/>
      <c r="U27" s="232"/>
      <c r="V27" s="233"/>
      <c r="W27" s="233"/>
      <c r="X27" s="233"/>
      <c r="Y27" s="233"/>
      <c r="Z27" s="85"/>
      <c r="AA27" s="85"/>
      <c r="AB27" s="85"/>
      <c r="AC27" s="85"/>
      <c r="AD27" s="85"/>
      <c r="AE27" s="86"/>
      <c r="AF27" s="86"/>
      <c r="AG27" s="86"/>
      <c r="AH27" s="86"/>
      <c r="AI27" s="4"/>
    </row>
    <row r="28" spans="1:35" x14ac:dyDescent="0.2">
      <c r="A28" s="4"/>
      <c r="B28" s="24"/>
      <c r="C28" s="27"/>
      <c r="D28" s="28"/>
      <c r="E28" s="1119" t="s">
        <v>416</v>
      </c>
      <c r="F28" s="1120"/>
      <c r="G28" s="1120"/>
      <c r="H28" s="1120"/>
      <c r="I28" s="1120"/>
      <c r="J28" s="1120"/>
      <c r="K28" s="1120"/>
      <c r="L28" s="1120"/>
      <c r="M28" s="1120"/>
      <c r="N28" s="1120"/>
      <c r="O28" s="1120"/>
      <c r="P28" s="1120"/>
      <c r="Q28" s="1120"/>
      <c r="R28" s="1120"/>
      <c r="S28" s="1120"/>
      <c r="T28" s="1120"/>
      <c r="U28" s="1120"/>
      <c r="V28" s="1120"/>
      <c r="W28" s="1120"/>
      <c r="X28" s="1120"/>
      <c r="Y28" s="1120"/>
      <c r="Z28" s="1120"/>
      <c r="AA28" s="222"/>
      <c r="AB28" s="33"/>
      <c r="AC28" s="33"/>
      <c r="AD28" s="33"/>
      <c r="AE28" s="33"/>
      <c r="AF28" s="33"/>
      <c r="AG28" s="33"/>
      <c r="AH28" s="33"/>
      <c r="AI28" s="4"/>
    </row>
    <row r="29" spans="1:35" x14ac:dyDescent="0.2">
      <c r="A29" s="4"/>
      <c r="B29" s="26"/>
      <c r="C29" s="209"/>
      <c r="D29" s="209"/>
      <c r="E29" s="792" t="s">
        <v>417</v>
      </c>
      <c r="F29" s="792"/>
      <c r="G29" s="792"/>
      <c r="H29" s="788" t="s">
        <v>328</v>
      </c>
      <c r="I29" s="1020"/>
      <c r="J29" s="1020"/>
      <c r="K29" s="1020"/>
      <c r="L29" s="1020"/>
      <c r="M29" s="1020"/>
      <c r="N29" s="1020"/>
      <c r="O29" s="1020"/>
      <c r="P29" s="1020"/>
      <c r="Q29" s="1020"/>
      <c r="R29" s="1020"/>
      <c r="S29" s="1020"/>
      <c r="T29" s="1020"/>
      <c r="U29" s="1020"/>
      <c r="V29" s="1020"/>
      <c r="W29" s="1020"/>
      <c r="X29" s="1020"/>
      <c r="Y29" s="1020"/>
      <c r="Z29" s="1020"/>
      <c r="AA29" s="39"/>
      <c r="AB29" s="4"/>
      <c r="AC29" s="4"/>
      <c r="AD29" s="4"/>
      <c r="AE29" s="4"/>
      <c r="AF29" s="4"/>
      <c r="AG29" s="4"/>
      <c r="AH29" s="4"/>
      <c r="AI29" s="4"/>
    </row>
    <row r="30" spans="1:35" x14ac:dyDescent="0.2">
      <c r="A30" s="4"/>
      <c r="B30" s="22"/>
      <c r="C30" s="23"/>
      <c r="D30" s="23"/>
      <c r="E30" s="586"/>
      <c r="F30" s="1116"/>
      <c r="G30" s="1116"/>
      <c r="H30" s="1117"/>
      <c r="I30" s="1118"/>
      <c r="J30" s="1118"/>
      <c r="K30" s="1118"/>
      <c r="L30" s="1118"/>
      <c r="M30" s="1118"/>
      <c r="N30" s="1118"/>
      <c r="O30" s="1118"/>
      <c r="P30" s="1118"/>
      <c r="Q30" s="1118"/>
      <c r="R30" s="1118"/>
      <c r="S30" s="1118"/>
      <c r="T30" s="1118"/>
      <c r="U30" s="1118"/>
      <c r="V30" s="1118"/>
      <c r="W30" s="1118"/>
      <c r="X30" s="1118"/>
      <c r="Y30" s="1118"/>
      <c r="Z30" s="1118"/>
      <c r="AA30" s="39"/>
      <c r="AB30" s="4"/>
      <c r="AC30" s="4"/>
      <c r="AD30" s="4"/>
      <c r="AE30" s="4"/>
      <c r="AF30" s="4"/>
      <c r="AG30" s="4"/>
      <c r="AH30" s="4"/>
      <c r="AI30" s="4"/>
    </row>
    <row r="31" spans="1:35" x14ac:dyDescent="0.2">
      <c r="A31" s="4"/>
      <c r="B31" s="22"/>
      <c r="C31" s="23"/>
      <c r="D31" s="23"/>
      <c r="E31" s="586"/>
      <c r="F31" s="1116"/>
      <c r="G31" s="1116"/>
      <c r="H31" s="1117"/>
      <c r="I31" s="1118"/>
      <c r="J31" s="1118"/>
      <c r="K31" s="1118"/>
      <c r="L31" s="1118"/>
      <c r="M31" s="1118"/>
      <c r="N31" s="1118"/>
      <c r="O31" s="1118"/>
      <c r="P31" s="1118"/>
      <c r="Q31" s="1118"/>
      <c r="R31" s="1118"/>
      <c r="S31" s="1118"/>
      <c r="T31" s="1118"/>
      <c r="U31" s="1118"/>
      <c r="V31" s="1118"/>
      <c r="W31" s="1118"/>
      <c r="X31" s="1118"/>
      <c r="Y31" s="1118"/>
      <c r="Z31" s="1118"/>
      <c r="AA31" s="39"/>
      <c r="AB31" s="4"/>
      <c r="AC31" s="4"/>
      <c r="AD31" s="4"/>
      <c r="AE31" s="4"/>
      <c r="AF31" s="4"/>
      <c r="AG31" s="4"/>
      <c r="AH31" s="4"/>
      <c r="AI31" s="4"/>
    </row>
    <row r="32" spans="1:35" x14ac:dyDescent="0.2">
      <c r="A32" s="4"/>
      <c r="B32" s="22"/>
      <c r="C32" s="23"/>
      <c r="D32" s="23"/>
      <c r="E32" s="586"/>
      <c r="F32" s="1116"/>
      <c r="G32" s="1116"/>
      <c r="H32" s="1117"/>
      <c r="I32" s="1118"/>
      <c r="J32" s="1118"/>
      <c r="K32" s="1118"/>
      <c r="L32" s="1118"/>
      <c r="M32" s="1118"/>
      <c r="N32" s="1118"/>
      <c r="O32" s="1118"/>
      <c r="P32" s="1118"/>
      <c r="Q32" s="1118"/>
      <c r="R32" s="1118"/>
      <c r="S32" s="1118"/>
      <c r="T32" s="1118"/>
      <c r="U32" s="1118"/>
      <c r="V32" s="1118"/>
      <c r="W32" s="1118"/>
      <c r="X32" s="1118"/>
      <c r="Y32" s="1118"/>
      <c r="Z32" s="1118"/>
      <c r="AA32" s="39"/>
      <c r="AB32" s="4"/>
      <c r="AC32" s="4"/>
      <c r="AD32" s="4"/>
      <c r="AE32" s="4"/>
      <c r="AF32" s="4"/>
      <c r="AG32" s="4"/>
      <c r="AH32" s="4"/>
      <c r="AI32" s="4"/>
    </row>
    <row r="33" spans="1:35" x14ac:dyDescent="0.2">
      <c r="A33" s="4"/>
      <c r="B33" s="22"/>
      <c r="C33" s="23"/>
      <c r="D33" s="23"/>
      <c r="E33" s="586"/>
      <c r="F33" s="1116"/>
      <c r="G33" s="1116"/>
      <c r="H33" s="1117"/>
      <c r="I33" s="1118"/>
      <c r="J33" s="1118"/>
      <c r="K33" s="1118"/>
      <c r="L33" s="1118"/>
      <c r="M33" s="1118"/>
      <c r="N33" s="1118"/>
      <c r="O33" s="1118"/>
      <c r="P33" s="1118"/>
      <c r="Q33" s="1118"/>
      <c r="R33" s="1118"/>
      <c r="S33" s="1118"/>
      <c r="T33" s="1118"/>
      <c r="U33" s="1118"/>
      <c r="V33" s="1118"/>
      <c r="W33" s="1118"/>
      <c r="X33" s="1118"/>
      <c r="Y33" s="1118"/>
      <c r="Z33" s="1118"/>
      <c r="AA33" s="39"/>
      <c r="AB33" s="4"/>
      <c r="AC33" s="4"/>
      <c r="AD33" s="4"/>
      <c r="AE33" s="4"/>
      <c r="AF33" s="4"/>
      <c r="AG33" s="4"/>
      <c r="AH33" s="4"/>
      <c r="AI33" s="4"/>
    </row>
    <row r="34" spans="1:35" x14ac:dyDescent="0.2">
      <c r="A34" s="4"/>
      <c r="B34" s="22"/>
      <c r="C34" s="23"/>
      <c r="D34" s="23"/>
      <c r="E34" s="586"/>
      <c r="F34" s="1116"/>
      <c r="G34" s="1116"/>
      <c r="H34" s="1117"/>
      <c r="I34" s="1118"/>
      <c r="J34" s="1118"/>
      <c r="K34" s="1118"/>
      <c r="L34" s="1118"/>
      <c r="M34" s="1118"/>
      <c r="N34" s="1118"/>
      <c r="O34" s="1118"/>
      <c r="P34" s="1118"/>
      <c r="Q34" s="1118"/>
      <c r="R34" s="1118"/>
      <c r="S34" s="1118"/>
      <c r="T34" s="1118"/>
      <c r="U34" s="1118"/>
      <c r="V34" s="1118"/>
      <c r="W34" s="1118"/>
      <c r="X34" s="1118"/>
      <c r="Y34" s="1118"/>
      <c r="Z34" s="1118"/>
      <c r="AA34" s="39"/>
      <c r="AB34" s="4"/>
      <c r="AC34" s="4"/>
      <c r="AD34" s="4"/>
      <c r="AE34" s="4"/>
      <c r="AF34" s="4"/>
      <c r="AG34" s="4"/>
      <c r="AH34" s="4"/>
      <c r="AI34" s="4"/>
    </row>
    <row r="35" spans="1:35" ht="12.75" customHeight="1" x14ac:dyDescent="0.2">
      <c r="A35" s="4"/>
      <c r="B35" s="87"/>
      <c r="C35" s="4"/>
      <c r="D35" s="38"/>
      <c r="E35" s="4"/>
      <c r="F35" s="4"/>
      <c r="G35" s="4"/>
      <c r="H35" s="4"/>
      <c r="I35" s="4"/>
      <c r="J35" s="4"/>
      <c r="K35" s="4"/>
      <c r="L35" s="4"/>
      <c r="M35" s="4"/>
      <c r="N35" s="52"/>
      <c r="O35" s="15"/>
      <c r="P35" s="15"/>
      <c r="Q35" s="15"/>
      <c r="R35" s="15"/>
      <c r="S35" s="15"/>
      <c r="T35" s="15"/>
      <c r="U35" s="15"/>
      <c r="V35" s="15"/>
      <c r="W35" s="15"/>
      <c r="X35" s="103"/>
      <c r="Y35" s="15"/>
      <c r="Z35" s="15"/>
      <c r="AA35" s="15"/>
      <c r="AB35" s="15"/>
      <c r="AC35" s="15"/>
      <c r="AD35" s="15"/>
      <c r="AE35" s="15"/>
      <c r="AF35" s="15"/>
      <c r="AG35" s="15"/>
      <c r="AH35" s="15"/>
      <c r="AI35" s="4"/>
    </row>
    <row r="36" spans="1:35" x14ac:dyDescent="0.2">
      <c r="A36" s="4"/>
      <c r="B36" s="374" t="s">
        <v>109</v>
      </c>
      <c r="C36" s="375"/>
      <c r="D36" s="635"/>
      <c r="E36" s="694"/>
      <c r="F36" s="695"/>
      <c r="G36" s="695"/>
      <c r="H36" s="695"/>
      <c r="I36" s="695"/>
      <c r="J36" s="695"/>
      <c r="K36" s="695"/>
      <c r="L36" s="695"/>
      <c r="M36" s="695"/>
      <c r="N36" s="695"/>
      <c r="O36" s="695"/>
      <c r="P36" s="695"/>
      <c r="Q36" s="695"/>
      <c r="R36" s="695"/>
      <c r="S36" s="695"/>
      <c r="T36" s="695"/>
      <c r="U36" s="695"/>
      <c r="V36" s="695"/>
      <c r="W36" s="695"/>
      <c r="X36" s="695"/>
      <c r="Y36" s="695"/>
      <c r="Z36" s="695"/>
      <c r="AA36" s="695"/>
      <c r="AB36" s="695"/>
      <c r="AC36" s="695"/>
      <c r="AD36" s="695"/>
      <c r="AE36" s="695"/>
      <c r="AF36" s="695"/>
      <c r="AG36" s="695"/>
      <c r="AH36" s="696"/>
      <c r="AI36" s="4"/>
    </row>
    <row r="37" spans="1:35" x14ac:dyDescent="0.2">
      <c r="A37" s="7"/>
      <c r="B37" s="4"/>
      <c r="C37" s="4"/>
      <c r="D37" s="15"/>
      <c r="E37" s="697"/>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699"/>
      <c r="AI37" s="4"/>
    </row>
    <row r="38" spans="1:35" x14ac:dyDescent="0.2">
      <c r="A38" s="2"/>
      <c r="B38" s="2"/>
      <c r="C38" s="3"/>
      <c r="D38" s="15"/>
      <c r="E38" s="15"/>
      <c r="F38" s="15"/>
      <c r="G38" s="15"/>
      <c r="H38" s="15"/>
      <c r="I38" s="15"/>
      <c r="J38" s="15"/>
      <c r="K38" s="15"/>
      <c r="L38" s="15"/>
      <c r="M38" s="15"/>
      <c r="N38" s="3"/>
      <c r="O38" s="3"/>
      <c r="P38" s="3"/>
      <c r="Q38" s="3"/>
      <c r="R38" s="3"/>
      <c r="S38" s="3"/>
      <c r="T38" s="3"/>
      <c r="U38" s="3"/>
      <c r="V38" s="3"/>
      <c r="W38" s="3"/>
      <c r="X38" s="3"/>
      <c r="Y38" s="3"/>
      <c r="Z38" s="3"/>
      <c r="AA38" s="3"/>
      <c r="AB38" s="3"/>
      <c r="AC38" s="3"/>
      <c r="AD38" s="3"/>
      <c r="AE38" s="3"/>
      <c r="AF38" s="3"/>
      <c r="AG38" s="3"/>
      <c r="AH38" s="3"/>
      <c r="AI38" s="4"/>
    </row>
    <row r="39" spans="1:35"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500"/>
      <c r="Q39" s="359" t="s">
        <v>2</v>
      </c>
      <c r="R39" s="359"/>
      <c r="S39" s="359"/>
      <c r="T39" s="443"/>
      <c r="U39" s="444"/>
      <c r="V39" s="385" t="s">
        <v>354</v>
      </c>
      <c r="W39" s="357"/>
      <c r="X39" s="357"/>
      <c r="Y39" s="381"/>
      <c r="Z39" s="443"/>
      <c r="AA39" s="445"/>
      <c r="AB39" s="359" t="s">
        <v>0</v>
      </c>
      <c r="AC39" s="359"/>
      <c r="AD39" s="440"/>
      <c r="AE39" s="441"/>
      <c r="AF39" s="441"/>
      <c r="AG39" s="441"/>
      <c r="AH39" s="442"/>
      <c r="AI39" s="100" t="e" vm="1">
        <v>#VALUE!</v>
      </c>
    </row>
  </sheetData>
  <sheetProtection sheet="1" selectLockedCells="1"/>
  <mergeCells count="79">
    <mergeCell ref="E19:Z19"/>
    <mergeCell ref="AB19:AH19"/>
    <mergeCell ref="AB20:AG21"/>
    <mergeCell ref="E20:G20"/>
    <mergeCell ref="E21:G21"/>
    <mergeCell ref="H20:Z20"/>
    <mergeCell ref="E22:G22"/>
    <mergeCell ref="H21:Z21"/>
    <mergeCell ref="H22:Z22"/>
    <mergeCell ref="H24:Z24"/>
    <mergeCell ref="H25:Z25"/>
    <mergeCell ref="E23:G23"/>
    <mergeCell ref="E24:G24"/>
    <mergeCell ref="H23:Z23"/>
    <mergeCell ref="E25:G25"/>
    <mergeCell ref="E29:G29"/>
    <mergeCell ref="E30:G30"/>
    <mergeCell ref="H26:Z26"/>
    <mergeCell ref="H30:Z30"/>
    <mergeCell ref="H29:Z29"/>
    <mergeCell ref="H31:Z31"/>
    <mergeCell ref="H34:Z34"/>
    <mergeCell ref="E33:G33"/>
    <mergeCell ref="A5:A10"/>
    <mergeCell ref="L14:AH14"/>
    <mergeCell ref="L15:AH15"/>
    <mergeCell ref="E10:G10"/>
    <mergeCell ref="E11:G11"/>
    <mergeCell ref="E12:G12"/>
    <mergeCell ref="L11:AH11"/>
    <mergeCell ref="L13:AH13"/>
    <mergeCell ref="H15:K15"/>
    <mergeCell ref="H10:K10"/>
    <mergeCell ref="H8:K8"/>
    <mergeCell ref="E28:Z28"/>
    <mergeCell ref="E26:G26"/>
    <mergeCell ref="E34:G34"/>
    <mergeCell ref="H32:Z32"/>
    <mergeCell ref="E36:AH37"/>
    <mergeCell ref="H33:Z33"/>
    <mergeCell ref="D39:G39"/>
    <mergeCell ref="M39:P39"/>
    <mergeCell ref="AD39:AH39"/>
    <mergeCell ref="AB39:AC39"/>
    <mergeCell ref="Q39:S39"/>
    <mergeCell ref="T39:U39"/>
    <mergeCell ref="Z39:AA39"/>
    <mergeCell ref="A39:C39"/>
    <mergeCell ref="B36:D36"/>
    <mergeCell ref="V39:Y39"/>
    <mergeCell ref="E9:G9"/>
    <mergeCell ref="H17:K17"/>
    <mergeCell ref="E14:G14"/>
    <mergeCell ref="E15:G15"/>
    <mergeCell ref="E16:G16"/>
    <mergeCell ref="E13:G13"/>
    <mergeCell ref="H9:K9"/>
    <mergeCell ref="L17:AH17"/>
    <mergeCell ref="E17:G17"/>
    <mergeCell ref="H14:K14"/>
    <mergeCell ref="E31:G31"/>
    <mergeCell ref="H39:L39"/>
    <mergeCell ref="E32:G32"/>
    <mergeCell ref="E4:AH4"/>
    <mergeCell ref="L5:AH6"/>
    <mergeCell ref="H7:AH7"/>
    <mergeCell ref="H16:K16"/>
    <mergeCell ref="L8:AH8"/>
    <mergeCell ref="L9:AH9"/>
    <mergeCell ref="L10:AH10"/>
    <mergeCell ref="L12:AH12"/>
    <mergeCell ref="H5:K6"/>
    <mergeCell ref="E5:G6"/>
    <mergeCell ref="E7:G7"/>
    <mergeCell ref="E8:G8"/>
    <mergeCell ref="L16:AH16"/>
    <mergeCell ref="H11:K11"/>
    <mergeCell ref="H12:K12"/>
    <mergeCell ref="H13:K13"/>
  </mergeCells>
  <phoneticPr fontId="5" type="noConversion"/>
  <conditionalFormatting sqref="D39:G39 M39:P39">
    <cfRule type="cellIs" dxfId="48" priority="1" stopIfTrue="1" operator="equal">
      <formula>0</formula>
    </cfRule>
  </conditionalFormatting>
  <dataValidations disablePrompts="1" count="1">
    <dataValidation type="list" allowBlank="1" showInputMessage="1" showErrorMessage="1" sqref="AB20:AG21" xr:uid="{00000000-0002-0000-3D00-000000000000}">
      <formula1>"Always,When Handset plugged in,When MND command Entered"</formula1>
    </dataValidation>
  </dataValidations>
  <hyperlinks>
    <hyperlink ref="AI39" location="'Form II(b)'!AC8" display="i" xr:uid="{00000000-0004-0000-3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&amp;LManual Panel&amp;CPage &amp;P of &amp;N&amp;RForm XXV</oddFooter>
  </headerFooter>
  <drawing r:id="rId2"/>
  <legacyDrawing r:id="rId3"/>
  <legacyDrawingHF r:id="rId4"/>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tabColor indexed="61"/>
  </sheetPr>
  <dimension ref="A1:AL34"/>
  <sheetViews>
    <sheetView view="pageBreakPreview" zoomScaleNormal="100" zoomScaleSheetLayoutView="100" workbookViewId="0">
      <selection activeCell="B10" sqref="B10:C10"/>
    </sheetView>
  </sheetViews>
  <sheetFormatPr defaultRowHeight="12.75" x14ac:dyDescent="0.2"/>
  <cols>
    <col min="1" max="3" width="3.5703125" customWidth="1"/>
    <col min="4" max="4" width="5.140625" customWidth="1"/>
    <col min="5" max="5" width="2.42578125" customWidth="1"/>
    <col min="6" max="11" width="3.5703125" customWidth="1"/>
    <col min="12" max="23" width="4.42578125" customWidth="1"/>
    <col min="24"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560</v>
      </c>
    </row>
    <row r="2" spans="1:38" ht="15.75" x14ac:dyDescent="0.25">
      <c r="A2" s="5" t="s">
        <v>226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x14ac:dyDescent="0.2">
      <c r="A4" s="8"/>
      <c r="B4" s="1133" t="s">
        <v>235</v>
      </c>
      <c r="C4" s="1133"/>
      <c r="D4" s="1134" t="s">
        <v>526</v>
      </c>
      <c r="E4" s="1135"/>
      <c r="F4" s="1133" t="s">
        <v>227</v>
      </c>
      <c r="G4" s="1133"/>
      <c r="H4" s="1133" t="s">
        <v>228</v>
      </c>
      <c r="I4" s="1133"/>
      <c r="J4" s="1133" t="s">
        <v>229</v>
      </c>
      <c r="K4" s="1133"/>
      <c r="L4" s="389" t="s">
        <v>230</v>
      </c>
      <c r="M4" s="389"/>
      <c r="N4" s="389"/>
      <c r="O4" s="389"/>
      <c r="P4" s="389" t="s">
        <v>231</v>
      </c>
      <c r="Q4" s="389"/>
      <c r="R4" s="389"/>
      <c r="S4" s="389"/>
      <c r="T4" s="389" t="s">
        <v>232</v>
      </c>
      <c r="U4" s="389"/>
      <c r="V4" s="389"/>
      <c r="W4" s="389"/>
      <c r="X4" s="1133" t="s">
        <v>233</v>
      </c>
      <c r="Y4" s="468"/>
      <c r="Z4" s="1133" t="s">
        <v>236</v>
      </c>
      <c r="AA4" s="468"/>
      <c r="AB4" s="1133" t="s">
        <v>237</v>
      </c>
      <c r="AC4" s="468"/>
      <c r="AD4" s="1133" t="s">
        <v>238</v>
      </c>
      <c r="AE4" s="468"/>
      <c r="AF4" s="9"/>
      <c r="AG4" s="9"/>
      <c r="AH4" s="9"/>
      <c r="AI4" s="4"/>
    </row>
    <row r="5" spans="1:38" x14ac:dyDescent="0.2">
      <c r="A5" s="4"/>
      <c r="B5" s="1133"/>
      <c r="C5" s="1133"/>
      <c r="D5" s="1136"/>
      <c r="E5" s="1137"/>
      <c r="F5" s="1133"/>
      <c r="G5" s="1133"/>
      <c r="H5" s="1133"/>
      <c r="I5" s="1133"/>
      <c r="J5" s="1133"/>
      <c r="K5" s="1133"/>
      <c r="L5" s="389"/>
      <c r="M5" s="389"/>
      <c r="N5" s="389"/>
      <c r="O5" s="389"/>
      <c r="P5" s="389"/>
      <c r="Q5" s="389"/>
      <c r="R5" s="389"/>
      <c r="S5" s="389"/>
      <c r="T5" s="389"/>
      <c r="U5" s="389"/>
      <c r="V5" s="389"/>
      <c r="W5" s="389"/>
      <c r="X5" s="1133"/>
      <c r="Y5" s="468"/>
      <c r="Z5" s="1133"/>
      <c r="AA5" s="468"/>
      <c r="AB5" s="1133"/>
      <c r="AC5" s="468"/>
      <c r="AD5" s="1133"/>
      <c r="AE5" s="468"/>
      <c r="AF5" s="9"/>
      <c r="AG5" s="9"/>
      <c r="AH5" s="9"/>
      <c r="AI5" s="4"/>
    </row>
    <row r="6" spans="1:38" x14ac:dyDescent="0.2">
      <c r="A6" s="4"/>
      <c r="B6" s="1133"/>
      <c r="C6" s="1133"/>
      <c r="D6" s="1136"/>
      <c r="E6" s="1137"/>
      <c r="F6" s="1133"/>
      <c r="G6" s="1133"/>
      <c r="H6" s="1133"/>
      <c r="I6" s="1133"/>
      <c r="J6" s="1133"/>
      <c r="K6" s="1133"/>
      <c r="L6" s="491"/>
      <c r="M6" s="491"/>
      <c r="N6" s="491"/>
      <c r="O6" s="491"/>
      <c r="P6" s="491"/>
      <c r="Q6" s="491"/>
      <c r="R6" s="491"/>
      <c r="S6" s="491"/>
      <c r="T6" s="491"/>
      <c r="U6" s="491"/>
      <c r="V6" s="491"/>
      <c r="W6" s="491"/>
      <c r="X6" s="1133"/>
      <c r="Y6" s="468"/>
      <c r="Z6" s="1133"/>
      <c r="AA6" s="468"/>
      <c r="AB6" s="1133"/>
      <c r="AC6" s="468"/>
      <c r="AD6" s="1133"/>
      <c r="AE6" s="468"/>
      <c r="AF6" s="9"/>
      <c r="AG6" s="9"/>
      <c r="AH6" s="9"/>
      <c r="AI6" s="4"/>
    </row>
    <row r="7" spans="1:38" x14ac:dyDescent="0.2">
      <c r="A7" s="4"/>
      <c r="B7" s="1133"/>
      <c r="C7" s="1133"/>
      <c r="D7" s="1136"/>
      <c r="E7" s="1137"/>
      <c r="F7" s="1133"/>
      <c r="G7" s="1133"/>
      <c r="H7" s="1133"/>
      <c r="I7" s="1133"/>
      <c r="J7" s="1133"/>
      <c r="K7" s="1133"/>
      <c r="L7" s="491"/>
      <c r="M7" s="491"/>
      <c r="N7" s="491"/>
      <c r="O7" s="491"/>
      <c r="P7" s="491"/>
      <c r="Q7" s="491"/>
      <c r="R7" s="491"/>
      <c r="S7" s="491"/>
      <c r="T7" s="491"/>
      <c r="U7" s="491"/>
      <c r="V7" s="491"/>
      <c r="W7" s="491"/>
      <c r="X7" s="1133"/>
      <c r="Y7" s="468"/>
      <c r="Z7" s="1133"/>
      <c r="AA7" s="468"/>
      <c r="AB7" s="1133"/>
      <c r="AC7" s="468"/>
      <c r="AD7" s="1133"/>
      <c r="AE7" s="468"/>
      <c r="AF7" s="9"/>
      <c r="AG7" s="9"/>
      <c r="AH7" s="9"/>
      <c r="AI7" s="4"/>
    </row>
    <row r="8" spans="1:38" x14ac:dyDescent="0.2">
      <c r="A8" s="4"/>
      <c r="B8" s="468"/>
      <c r="C8" s="468"/>
      <c r="D8" s="1138"/>
      <c r="E8" s="1139"/>
      <c r="F8" s="468"/>
      <c r="G8" s="468"/>
      <c r="H8" s="468"/>
      <c r="I8" s="468"/>
      <c r="J8" s="468"/>
      <c r="K8" s="468"/>
      <c r="L8" s="389" t="s">
        <v>153</v>
      </c>
      <c r="M8" s="389"/>
      <c r="N8" s="389"/>
      <c r="O8" s="389"/>
      <c r="P8" s="389" t="s">
        <v>153</v>
      </c>
      <c r="Q8" s="389"/>
      <c r="R8" s="389"/>
      <c r="S8" s="389"/>
      <c r="T8" s="389" t="s">
        <v>153</v>
      </c>
      <c r="U8" s="389"/>
      <c r="V8" s="389"/>
      <c r="W8" s="389"/>
      <c r="X8" s="1133"/>
      <c r="Y8" s="468"/>
      <c r="Z8" s="1133"/>
      <c r="AA8" s="468"/>
      <c r="AB8" s="1133"/>
      <c r="AC8" s="468"/>
      <c r="AD8" s="1133"/>
      <c r="AE8" s="468"/>
      <c r="AF8" s="9"/>
      <c r="AG8" s="9"/>
      <c r="AH8" s="9"/>
      <c r="AI8" s="4"/>
    </row>
    <row r="9" spans="1:38" x14ac:dyDescent="0.2">
      <c r="A9" s="4"/>
      <c r="B9" s="468"/>
      <c r="C9" s="468"/>
      <c r="D9" s="1140"/>
      <c r="E9" s="1141"/>
      <c r="F9" s="468"/>
      <c r="G9" s="468"/>
      <c r="H9" s="468"/>
      <c r="I9" s="468"/>
      <c r="J9" s="468"/>
      <c r="K9" s="468"/>
      <c r="L9" s="31" t="s">
        <v>3</v>
      </c>
      <c r="M9" s="31" t="s">
        <v>4</v>
      </c>
      <c r="N9" s="31" t="s">
        <v>5</v>
      </c>
      <c r="O9" s="31" t="s">
        <v>6</v>
      </c>
      <c r="P9" s="31" t="s">
        <v>3</v>
      </c>
      <c r="Q9" s="31" t="s">
        <v>4</v>
      </c>
      <c r="R9" s="31" t="s">
        <v>5</v>
      </c>
      <c r="S9" s="31" t="s">
        <v>6</v>
      </c>
      <c r="T9" s="31" t="s">
        <v>3</v>
      </c>
      <c r="U9" s="31" t="s">
        <v>4</v>
      </c>
      <c r="V9" s="31" t="s">
        <v>5</v>
      </c>
      <c r="W9" s="31" t="s">
        <v>6</v>
      </c>
      <c r="X9" s="1133"/>
      <c r="Y9" s="468"/>
      <c r="Z9" s="1133"/>
      <c r="AA9" s="468"/>
      <c r="AB9" s="1133"/>
      <c r="AC9" s="468"/>
      <c r="AD9" s="1133"/>
      <c r="AE9" s="468"/>
      <c r="AF9" s="9"/>
      <c r="AG9" s="9"/>
      <c r="AH9" s="9"/>
      <c r="AI9" s="4"/>
    </row>
    <row r="10" spans="1:38" ht="15" customHeight="1" x14ac:dyDescent="0.2">
      <c r="A10" s="4"/>
      <c r="B10" s="1130"/>
      <c r="C10" s="1130"/>
      <c r="D10" s="325"/>
      <c r="E10" s="326"/>
      <c r="F10" s="1126"/>
      <c r="G10" s="1126"/>
      <c r="H10" s="1126"/>
      <c r="I10" s="1126"/>
      <c r="J10" s="1128"/>
      <c r="K10" s="1129"/>
      <c r="L10" s="327"/>
      <c r="M10" s="327"/>
      <c r="N10" s="327"/>
      <c r="O10" s="327"/>
      <c r="P10" s="327"/>
      <c r="Q10" s="327"/>
      <c r="R10" s="327"/>
      <c r="S10" s="327"/>
      <c r="T10" s="327"/>
      <c r="U10" s="327"/>
      <c r="V10" s="327"/>
      <c r="W10" s="327"/>
      <c r="X10" s="1131"/>
      <c r="Y10" s="1132"/>
      <c r="Z10" s="1126"/>
      <c r="AA10" s="1126"/>
      <c r="AB10" s="1126"/>
      <c r="AC10" s="1126"/>
      <c r="AD10" s="1126"/>
      <c r="AE10" s="1126"/>
      <c r="AF10" s="9"/>
      <c r="AG10" s="9"/>
      <c r="AH10" s="9"/>
      <c r="AI10" s="4"/>
    </row>
    <row r="11" spans="1:38" ht="15" customHeight="1" x14ac:dyDescent="0.2">
      <c r="A11" s="4"/>
      <c r="B11" s="1130"/>
      <c r="C11" s="1130"/>
      <c r="D11" s="325"/>
      <c r="E11" s="326"/>
      <c r="F11" s="1126"/>
      <c r="G11" s="1126"/>
      <c r="H11" s="1126"/>
      <c r="I11" s="1126"/>
      <c r="J11" s="1128"/>
      <c r="K11" s="1129"/>
      <c r="L11" s="327"/>
      <c r="M11" s="327"/>
      <c r="N11" s="327"/>
      <c r="O11" s="327"/>
      <c r="P11" s="327"/>
      <c r="Q11" s="327"/>
      <c r="R11" s="327"/>
      <c r="S11" s="327"/>
      <c r="T11" s="327"/>
      <c r="U11" s="327"/>
      <c r="V11" s="327"/>
      <c r="W11" s="327"/>
      <c r="X11" s="1131"/>
      <c r="Y11" s="1132"/>
      <c r="Z11" s="1126"/>
      <c r="AA11" s="1126"/>
      <c r="AB11" s="1126"/>
      <c r="AC11" s="1126"/>
      <c r="AD11" s="1126"/>
      <c r="AE11" s="1126"/>
      <c r="AF11" s="9"/>
      <c r="AG11" s="9"/>
      <c r="AH11" s="9"/>
      <c r="AI11" s="4"/>
    </row>
    <row r="12" spans="1:38" ht="15" customHeight="1" x14ac:dyDescent="0.2">
      <c r="A12" s="4"/>
      <c r="B12" s="1130"/>
      <c r="C12" s="1130"/>
      <c r="D12" s="325"/>
      <c r="E12" s="326"/>
      <c r="F12" s="1126"/>
      <c r="G12" s="1126"/>
      <c r="H12" s="1126"/>
      <c r="I12" s="1126"/>
      <c r="J12" s="1128"/>
      <c r="K12" s="1129"/>
      <c r="L12" s="327"/>
      <c r="M12" s="327"/>
      <c r="N12" s="327"/>
      <c r="O12" s="327"/>
      <c r="P12" s="327"/>
      <c r="Q12" s="327"/>
      <c r="R12" s="327"/>
      <c r="S12" s="327"/>
      <c r="T12" s="327"/>
      <c r="U12" s="327"/>
      <c r="V12" s="327"/>
      <c r="W12" s="327"/>
      <c r="X12" s="1131"/>
      <c r="Y12" s="1132"/>
      <c r="Z12" s="1126"/>
      <c r="AA12" s="1126"/>
      <c r="AB12" s="1126"/>
      <c r="AC12" s="1126"/>
      <c r="AD12" s="1126"/>
      <c r="AE12" s="1126"/>
      <c r="AF12" s="9"/>
      <c r="AG12" s="9"/>
      <c r="AH12" s="9"/>
      <c r="AI12" s="4"/>
    </row>
    <row r="13" spans="1:38" ht="15" customHeight="1" x14ac:dyDescent="0.2">
      <c r="A13" s="4"/>
      <c r="B13" s="1130"/>
      <c r="C13" s="1130"/>
      <c r="D13" s="325"/>
      <c r="E13" s="326"/>
      <c r="F13" s="1126"/>
      <c r="G13" s="1126"/>
      <c r="H13" s="1126"/>
      <c r="I13" s="1126"/>
      <c r="J13" s="1128"/>
      <c r="K13" s="1129"/>
      <c r="L13" s="327"/>
      <c r="M13" s="327"/>
      <c r="N13" s="327"/>
      <c r="O13" s="327"/>
      <c r="P13" s="327"/>
      <c r="Q13" s="327"/>
      <c r="R13" s="327"/>
      <c r="S13" s="327"/>
      <c r="T13" s="327"/>
      <c r="U13" s="327"/>
      <c r="V13" s="327"/>
      <c r="W13" s="327"/>
      <c r="X13" s="1131"/>
      <c r="Y13" s="1132"/>
      <c r="Z13" s="1126"/>
      <c r="AA13" s="1126"/>
      <c r="AB13" s="1126"/>
      <c r="AC13" s="1126"/>
      <c r="AD13" s="1126"/>
      <c r="AE13" s="1126"/>
      <c r="AF13" s="9"/>
      <c r="AG13" s="9"/>
      <c r="AH13" s="9"/>
      <c r="AI13" s="4"/>
    </row>
    <row r="14" spans="1:38" ht="15" customHeight="1" x14ac:dyDescent="0.2">
      <c r="A14" s="4"/>
      <c r="B14" s="1130"/>
      <c r="C14" s="1130"/>
      <c r="D14" s="325"/>
      <c r="E14" s="326"/>
      <c r="F14" s="1126"/>
      <c r="G14" s="1126"/>
      <c r="H14" s="1126"/>
      <c r="I14" s="1126"/>
      <c r="J14" s="1128"/>
      <c r="K14" s="1129"/>
      <c r="L14" s="327"/>
      <c r="M14" s="327"/>
      <c r="N14" s="327"/>
      <c r="O14" s="327"/>
      <c r="P14" s="327"/>
      <c r="Q14" s="327"/>
      <c r="R14" s="327"/>
      <c r="S14" s="327"/>
      <c r="T14" s="327"/>
      <c r="U14" s="327"/>
      <c r="V14" s="327"/>
      <c r="W14" s="327"/>
      <c r="X14" s="1131"/>
      <c r="Y14" s="1132"/>
      <c r="Z14" s="1126"/>
      <c r="AA14" s="1126"/>
      <c r="AB14" s="1126"/>
      <c r="AC14" s="1126"/>
      <c r="AD14" s="1126"/>
      <c r="AE14" s="1126"/>
      <c r="AF14" s="9"/>
      <c r="AG14" s="9"/>
      <c r="AH14" s="9"/>
      <c r="AI14" s="4"/>
    </row>
    <row r="15" spans="1:38" ht="15" customHeight="1" x14ac:dyDescent="0.2">
      <c r="A15" s="4"/>
      <c r="B15" s="1130"/>
      <c r="C15" s="1130"/>
      <c r="D15" s="325"/>
      <c r="E15" s="326"/>
      <c r="F15" s="1126"/>
      <c r="G15" s="1126"/>
      <c r="H15" s="1126"/>
      <c r="I15" s="1126"/>
      <c r="J15" s="1128"/>
      <c r="K15" s="1129"/>
      <c r="L15" s="327"/>
      <c r="M15" s="327"/>
      <c r="N15" s="327"/>
      <c r="O15" s="327"/>
      <c r="P15" s="327"/>
      <c r="Q15" s="327"/>
      <c r="R15" s="327"/>
      <c r="S15" s="327"/>
      <c r="T15" s="327"/>
      <c r="U15" s="327"/>
      <c r="V15" s="327"/>
      <c r="W15" s="327"/>
      <c r="X15" s="1131"/>
      <c r="Y15" s="1132"/>
      <c r="Z15" s="1126"/>
      <c r="AA15" s="1126"/>
      <c r="AB15" s="1126"/>
      <c r="AC15" s="1126"/>
      <c r="AD15" s="1126"/>
      <c r="AE15" s="1126"/>
      <c r="AF15" s="9"/>
      <c r="AG15" s="9"/>
      <c r="AH15" s="9"/>
      <c r="AI15" s="4"/>
    </row>
    <row r="16" spans="1:38" ht="15" customHeight="1" x14ac:dyDescent="0.2">
      <c r="A16" s="4"/>
      <c r="B16" s="1130"/>
      <c r="C16" s="1130"/>
      <c r="D16" s="325"/>
      <c r="E16" s="326"/>
      <c r="F16" s="1126"/>
      <c r="G16" s="1126"/>
      <c r="H16" s="1126"/>
      <c r="I16" s="1126"/>
      <c r="J16" s="1128"/>
      <c r="K16" s="1129"/>
      <c r="L16" s="327"/>
      <c r="M16" s="327"/>
      <c r="N16" s="327"/>
      <c r="O16" s="327"/>
      <c r="P16" s="327"/>
      <c r="Q16" s="327"/>
      <c r="R16" s="327"/>
      <c r="S16" s="327"/>
      <c r="T16" s="327"/>
      <c r="U16" s="327"/>
      <c r="V16" s="327"/>
      <c r="W16" s="327"/>
      <c r="X16" s="1131"/>
      <c r="Y16" s="1132"/>
      <c r="Z16" s="1126"/>
      <c r="AA16" s="1126"/>
      <c r="AB16" s="1126"/>
      <c r="AC16" s="1126"/>
      <c r="AD16" s="1126"/>
      <c r="AE16" s="1126"/>
      <c r="AF16" s="9"/>
      <c r="AG16" s="9"/>
      <c r="AH16" s="9"/>
      <c r="AI16" s="4"/>
    </row>
    <row r="17" spans="1:35" ht="15" customHeight="1" x14ac:dyDescent="0.2">
      <c r="A17" s="4"/>
      <c r="B17" s="1130"/>
      <c r="C17" s="1130"/>
      <c r="D17" s="325"/>
      <c r="E17" s="326"/>
      <c r="F17" s="1126"/>
      <c r="G17" s="1126"/>
      <c r="H17" s="1126"/>
      <c r="I17" s="1126"/>
      <c r="J17" s="1128"/>
      <c r="K17" s="1129"/>
      <c r="L17" s="327"/>
      <c r="M17" s="327"/>
      <c r="N17" s="327"/>
      <c r="O17" s="327"/>
      <c r="P17" s="327"/>
      <c r="Q17" s="327"/>
      <c r="R17" s="327"/>
      <c r="S17" s="327"/>
      <c r="T17" s="327"/>
      <c r="U17" s="327"/>
      <c r="V17" s="327"/>
      <c r="W17" s="327"/>
      <c r="X17" s="1131"/>
      <c r="Y17" s="1132"/>
      <c r="Z17" s="1126"/>
      <c r="AA17" s="1126"/>
      <c r="AB17" s="1126"/>
      <c r="AC17" s="1126"/>
      <c r="AD17" s="1126"/>
      <c r="AE17" s="1126"/>
      <c r="AF17" s="9"/>
      <c r="AG17" s="9"/>
      <c r="AH17" s="9"/>
      <c r="AI17" s="4"/>
    </row>
    <row r="18" spans="1:35" x14ac:dyDescent="0.2">
      <c r="A18" s="4"/>
      <c r="B18" s="9"/>
      <c r="C18" s="9"/>
      <c r="D18" s="23"/>
      <c r="E18" s="23"/>
      <c r="F18" s="9"/>
      <c r="G18" s="9"/>
      <c r="H18" s="9"/>
      <c r="I18" s="9"/>
      <c r="J18" s="9"/>
      <c r="K18" s="9"/>
      <c r="L18" s="23"/>
      <c r="M18" s="23"/>
      <c r="N18" s="23"/>
      <c r="O18" s="23"/>
      <c r="P18" s="23"/>
      <c r="Q18" s="23"/>
      <c r="R18" s="23"/>
      <c r="S18" s="23"/>
      <c r="T18" s="23"/>
      <c r="U18" s="23"/>
      <c r="V18" s="23"/>
      <c r="W18" s="23"/>
      <c r="X18" s="752"/>
      <c r="Y18" s="752"/>
      <c r="Z18" s="9"/>
      <c r="AA18" s="9"/>
      <c r="AB18" s="9"/>
      <c r="AC18" s="9"/>
      <c r="AD18" s="9"/>
      <c r="AE18" s="9"/>
      <c r="AF18" s="9"/>
      <c r="AG18" s="9"/>
      <c r="AH18" s="9"/>
      <c r="AI18" s="4"/>
    </row>
    <row r="19" spans="1:35" x14ac:dyDescent="0.2">
      <c r="A19" s="4"/>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4"/>
    </row>
    <row r="20" spans="1:35" x14ac:dyDescent="0.2">
      <c r="A20" s="4"/>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4"/>
    </row>
    <row r="21" spans="1:35" x14ac:dyDescent="0.2">
      <c r="A21" s="4"/>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4"/>
    </row>
    <row r="22" spans="1:35" x14ac:dyDescent="0.2">
      <c r="A22" s="4"/>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4"/>
    </row>
    <row r="23" spans="1:35" x14ac:dyDescent="0.2">
      <c r="A23" s="4"/>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4"/>
    </row>
    <row r="24" spans="1:35" x14ac:dyDescent="0.2">
      <c r="A24" s="4"/>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4"/>
    </row>
    <row r="25" spans="1:35" x14ac:dyDescent="0.2">
      <c r="A25" s="4"/>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4"/>
    </row>
    <row r="26" spans="1:35" x14ac:dyDescent="0.2">
      <c r="A26" s="4"/>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4"/>
    </row>
    <row r="27" spans="1:35" x14ac:dyDescent="0.2">
      <c r="A27" s="4"/>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4"/>
    </row>
    <row r="28" spans="1:35" x14ac:dyDescent="0.2">
      <c r="A28" s="4"/>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4"/>
    </row>
    <row r="29" spans="1:35" x14ac:dyDescent="0.2">
      <c r="A29" s="4"/>
      <c r="B29" s="659" t="s">
        <v>25</v>
      </c>
      <c r="C29" s="592"/>
      <c r="D29" s="1127" t="s">
        <v>249</v>
      </c>
      <c r="E29" s="409"/>
      <c r="F29" s="409"/>
      <c r="G29" s="409"/>
      <c r="H29" s="409"/>
      <c r="I29" s="409"/>
      <c r="J29" s="409"/>
      <c r="K29" s="409"/>
      <c r="L29" s="409"/>
      <c r="M29" s="409"/>
      <c r="N29" s="409"/>
      <c r="O29" s="409"/>
      <c r="P29" s="409"/>
      <c r="Q29" s="409"/>
      <c r="R29" s="409"/>
      <c r="S29" s="409"/>
      <c r="T29" s="409"/>
      <c r="U29" s="409"/>
      <c r="V29" s="409"/>
      <c r="W29" s="409"/>
      <c r="X29" s="409"/>
      <c r="Y29" s="409"/>
      <c r="Z29" s="409"/>
      <c r="AA29" s="9"/>
      <c r="AB29" s="9"/>
      <c r="AC29" s="9"/>
      <c r="AD29" s="9"/>
      <c r="AE29" s="9"/>
      <c r="AF29" s="9"/>
      <c r="AG29" s="9"/>
      <c r="AH29" s="9"/>
      <c r="AI29" s="4"/>
    </row>
    <row r="30" spans="1:35" x14ac:dyDescent="0.2">
      <c r="A30" s="4"/>
      <c r="B30" s="591"/>
      <c r="C30" s="592"/>
      <c r="D30" s="581" t="s">
        <v>250</v>
      </c>
      <c r="E30" s="581"/>
      <c r="F30" s="581"/>
      <c r="G30" s="581"/>
      <c r="H30" s="581"/>
      <c r="I30" s="581"/>
      <c r="J30" s="581"/>
      <c r="K30" s="581"/>
      <c r="L30" s="581"/>
      <c r="M30" s="581"/>
      <c r="N30" s="607"/>
      <c r="O30" s="607"/>
      <c r="P30" s="607"/>
      <c r="Q30" s="607"/>
      <c r="R30" s="607"/>
      <c r="S30" s="607"/>
      <c r="T30" s="607"/>
      <c r="U30" s="607"/>
      <c r="V30" s="607"/>
      <c r="W30" s="607"/>
      <c r="X30" s="607"/>
      <c r="Y30" s="607"/>
      <c r="Z30" s="607"/>
      <c r="AA30" s="9"/>
      <c r="AB30" s="9"/>
      <c r="AC30" s="9"/>
      <c r="AD30" s="9"/>
      <c r="AE30" s="9"/>
      <c r="AF30" s="9"/>
      <c r="AG30" s="9"/>
      <c r="AH30" s="9"/>
      <c r="AI30" s="4"/>
    </row>
    <row r="31" spans="1:35" x14ac:dyDescent="0.2">
      <c r="A31" s="4"/>
      <c r="B31" s="591"/>
      <c r="C31" s="592"/>
      <c r="D31" s="582"/>
      <c r="E31" s="582"/>
      <c r="F31" s="582"/>
      <c r="G31" s="582"/>
      <c r="H31" s="582"/>
      <c r="I31" s="582"/>
      <c r="J31" s="582"/>
      <c r="K31" s="582"/>
      <c r="L31" s="582"/>
      <c r="M31" s="582"/>
      <c r="N31" s="9"/>
      <c r="O31" s="9"/>
      <c r="P31" s="9"/>
      <c r="Q31" s="9"/>
      <c r="R31" s="9"/>
      <c r="S31" s="9"/>
      <c r="T31" s="9"/>
      <c r="U31" s="9"/>
      <c r="V31" s="9"/>
      <c r="W31" s="9"/>
      <c r="X31" s="9"/>
      <c r="Y31" s="9"/>
      <c r="Z31" s="9"/>
      <c r="AA31" s="9"/>
      <c r="AB31" s="9"/>
      <c r="AC31" s="9"/>
      <c r="AD31" s="9"/>
      <c r="AE31" s="9"/>
      <c r="AF31" s="9"/>
      <c r="AG31" s="9"/>
      <c r="AH31" s="9"/>
      <c r="AI31" s="4"/>
    </row>
    <row r="32" spans="1:35" x14ac:dyDescent="0.2">
      <c r="A32" s="7"/>
      <c r="B32" s="374" t="s">
        <v>109</v>
      </c>
      <c r="C32" s="375"/>
      <c r="D32" s="635"/>
      <c r="E32" s="636"/>
      <c r="F32" s="637"/>
      <c r="G32" s="637"/>
      <c r="H32" s="637"/>
      <c r="I32" s="637"/>
      <c r="J32" s="637"/>
      <c r="K32" s="637"/>
      <c r="L32" s="637"/>
      <c r="M32" s="637"/>
      <c r="N32" s="637"/>
      <c r="O32" s="637"/>
      <c r="P32" s="637"/>
      <c r="Q32" s="637"/>
      <c r="R32" s="637"/>
      <c r="S32" s="637"/>
      <c r="T32" s="637"/>
      <c r="U32" s="637"/>
      <c r="V32" s="637"/>
      <c r="W32" s="637"/>
      <c r="X32" s="637"/>
      <c r="Y32" s="637"/>
      <c r="Z32" s="637"/>
      <c r="AA32" s="637"/>
      <c r="AB32" s="637"/>
      <c r="AC32" s="637"/>
      <c r="AD32" s="637"/>
      <c r="AE32" s="637"/>
      <c r="AF32" s="637"/>
      <c r="AG32" s="637"/>
      <c r="AH32" s="638"/>
      <c r="AI32" s="4"/>
    </row>
    <row r="33" spans="1:35" x14ac:dyDescent="0.2">
      <c r="A33" s="2"/>
      <c r="B33" s="22"/>
      <c r="C33" s="23"/>
      <c r="D33" s="23"/>
      <c r="E33" s="639"/>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1"/>
      <c r="AI33" s="4"/>
    </row>
    <row r="34" spans="1:35" s="1" customFormat="1" x14ac:dyDescent="0.2">
      <c r="A34" s="376" t="s">
        <v>355</v>
      </c>
      <c r="B34" s="376"/>
      <c r="C34" s="376"/>
      <c r="D34" s="377">
        <f>'Form I'!$D$34</f>
        <v>0</v>
      </c>
      <c r="E34" s="499"/>
      <c r="F34" s="499"/>
      <c r="G34" s="500"/>
      <c r="H34" s="380" t="s">
        <v>352</v>
      </c>
      <c r="I34" s="357"/>
      <c r="J34" s="357"/>
      <c r="K34" s="357"/>
      <c r="L34" s="381"/>
      <c r="M34" s="501">
        <f>'Form I'!$M$34</f>
        <v>0</v>
      </c>
      <c r="N34" s="499"/>
      <c r="O34" s="499"/>
      <c r="P34" s="500"/>
      <c r="Q34" s="359" t="s">
        <v>2</v>
      </c>
      <c r="R34" s="359"/>
      <c r="S34" s="359"/>
      <c r="T34" s="443"/>
      <c r="U34" s="444"/>
      <c r="V34" s="385" t="s">
        <v>354</v>
      </c>
      <c r="W34" s="357"/>
      <c r="X34" s="357"/>
      <c r="Y34" s="381"/>
      <c r="Z34" s="443"/>
      <c r="AA34" s="445"/>
      <c r="AB34" s="359" t="s">
        <v>0</v>
      </c>
      <c r="AC34" s="359"/>
      <c r="AD34" s="440"/>
      <c r="AE34" s="441"/>
      <c r="AF34" s="441"/>
      <c r="AG34" s="441"/>
      <c r="AH34" s="442"/>
      <c r="AI34" s="100" t="e" vm="1">
        <v>#VALUE!</v>
      </c>
    </row>
  </sheetData>
  <sheetProtection sheet="1" selectLockedCells="1"/>
  <mergeCells count="96">
    <mergeCell ref="T4:W7"/>
    <mergeCell ref="T8:W8"/>
    <mergeCell ref="AD10:AE10"/>
    <mergeCell ref="X17:Y17"/>
    <mergeCell ref="Z16:AA16"/>
    <mergeCell ref="Z17:AA17"/>
    <mergeCell ref="X11:Y11"/>
    <mergeCell ref="AB10:AC10"/>
    <mergeCell ref="AB11:AC11"/>
    <mergeCell ref="Z10:AA10"/>
    <mergeCell ref="Z11:AA11"/>
    <mergeCell ref="X16:Y16"/>
    <mergeCell ref="X12:Y12"/>
    <mergeCell ref="AD4:AE9"/>
    <mergeCell ref="X4:Y9"/>
    <mergeCell ref="Z4:AA9"/>
    <mergeCell ref="AB4:AC9"/>
    <mergeCell ref="X10:Y10"/>
    <mergeCell ref="B15:C15"/>
    <mergeCell ref="H4:I9"/>
    <mergeCell ref="J4:K9"/>
    <mergeCell ref="L4:O7"/>
    <mergeCell ref="P8:S8"/>
    <mergeCell ref="L8:O8"/>
    <mergeCell ref="P4:S7"/>
    <mergeCell ref="B4:C9"/>
    <mergeCell ref="F4:G9"/>
    <mergeCell ref="D4:E9"/>
    <mergeCell ref="B10:C10"/>
    <mergeCell ref="B11:C11"/>
    <mergeCell ref="J15:K15"/>
    <mergeCell ref="J11:K11"/>
    <mergeCell ref="F15:G15"/>
    <mergeCell ref="F16:G16"/>
    <mergeCell ref="F17:G17"/>
    <mergeCell ref="B12:C12"/>
    <mergeCell ref="B16:C16"/>
    <mergeCell ref="B13:C13"/>
    <mergeCell ref="B14:C14"/>
    <mergeCell ref="F10:G10"/>
    <mergeCell ref="F11:G11"/>
    <mergeCell ref="F12:G12"/>
    <mergeCell ref="F13:G13"/>
    <mergeCell ref="F14:G14"/>
    <mergeCell ref="H15:I15"/>
    <mergeCell ref="H12:I12"/>
    <mergeCell ref="H13:I13"/>
    <mergeCell ref="H14:I14"/>
    <mergeCell ref="J16:K16"/>
    <mergeCell ref="H10:I10"/>
    <mergeCell ref="H11:I11"/>
    <mergeCell ref="AB12:AC12"/>
    <mergeCell ref="AB13:AC13"/>
    <mergeCell ref="AB14:AC14"/>
    <mergeCell ref="J12:K12"/>
    <mergeCell ref="J13:K13"/>
    <mergeCell ref="J14:K14"/>
    <mergeCell ref="J10:K10"/>
    <mergeCell ref="AB15:AC15"/>
    <mergeCell ref="X13:Y13"/>
    <mergeCell ref="Z12:AA12"/>
    <mergeCell ref="Z13:AA13"/>
    <mergeCell ref="Z14:AA14"/>
    <mergeCell ref="Z15:AA15"/>
    <mergeCell ref="X14:Y14"/>
    <mergeCell ref="X15:Y15"/>
    <mergeCell ref="AD11:AE11"/>
    <mergeCell ref="AD12:AE12"/>
    <mergeCell ref="AD13:AE13"/>
    <mergeCell ref="AD14:AE14"/>
    <mergeCell ref="AD15:AE15"/>
    <mergeCell ref="AB16:AC16"/>
    <mergeCell ref="AB17:AC17"/>
    <mergeCell ref="AD16:AE16"/>
    <mergeCell ref="AD17:AE17"/>
    <mergeCell ref="B29:C31"/>
    <mergeCell ref="D31:M31"/>
    <mergeCell ref="D29:Z29"/>
    <mergeCell ref="D30:Z30"/>
    <mergeCell ref="H16:I16"/>
    <mergeCell ref="H17:I17"/>
    <mergeCell ref="J17:K17"/>
    <mergeCell ref="B17:C17"/>
    <mergeCell ref="AD34:AH34"/>
    <mergeCell ref="X18:Y18"/>
    <mergeCell ref="AB34:AC34"/>
    <mergeCell ref="A34:C34"/>
    <mergeCell ref="D34:G34"/>
    <mergeCell ref="M34:P34"/>
    <mergeCell ref="V34:Y34"/>
    <mergeCell ref="Z34:AA34"/>
    <mergeCell ref="H34:L34"/>
    <mergeCell ref="Q34:S34"/>
    <mergeCell ref="T34:U34"/>
    <mergeCell ref="B32:D32"/>
    <mergeCell ref="E32:AH33"/>
  </mergeCells>
  <phoneticPr fontId="5" type="noConversion"/>
  <conditionalFormatting sqref="D34:G34 M34:P34">
    <cfRule type="cellIs" dxfId="47" priority="3" stopIfTrue="1" operator="equal">
      <formula>0</formula>
    </cfRule>
  </conditionalFormatting>
  <conditionalFormatting sqref="L10:X17">
    <cfRule type="containsText" dxfId="46" priority="1" operator="containsText" text="Y">
      <formula>NOT(ISERROR(SEARCH("Y",L10)))</formula>
    </cfRule>
    <cfRule type="containsBlanks" dxfId="45" priority="2">
      <formula>LEN(TRIM(L10))=0</formula>
    </cfRule>
  </conditionalFormatting>
  <dataValidations count="2">
    <dataValidation type="list" allowBlank="1" showErrorMessage="1" error="Select either Priority &quot;PR&quot; or Emergency &quot;EM&quot; type of priority mode." sqref="D10:D17" xr:uid="{00000000-0002-0000-3E00-000000000000}">
      <formula1>"PR,EM"</formula1>
    </dataValidation>
    <dataValidation type="list" allowBlank="1" showInputMessage="1" showErrorMessage="1" sqref="L10:X17" xr:uid="{87D1678B-5108-4B52-96EE-E41618F06F36}">
      <formula1>$AL$1:$AL$2</formula1>
    </dataValidation>
  </dataValidations>
  <hyperlinks>
    <hyperlink ref="AI34" location="'Form II(b)'!AC9" display="i" xr:uid="{00000000-0004-0000-3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(Basic Requirements)&amp;CPage &amp;P of &amp;N&amp;RForm XXVI</oddFooter>
  </headerFooter>
  <drawing r:id="rId2"/>
  <legacyDrawing r:id="rId3"/>
  <legacyDrawingHF r:id="rId4"/>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0">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239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943" t="s">
        <v>234</v>
      </c>
      <c r="C4" s="1148"/>
      <c r="D4" s="1148"/>
      <c r="E4" s="1148"/>
      <c r="F4" s="1148"/>
      <c r="G4" s="1148"/>
      <c r="H4" s="1148"/>
      <c r="I4" s="1148"/>
      <c r="J4" s="1148"/>
      <c r="K4" s="944"/>
      <c r="L4" s="389">
        <v>1</v>
      </c>
      <c r="M4" s="389"/>
      <c r="N4" s="389">
        <v>2</v>
      </c>
      <c r="O4" s="389"/>
      <c r="P4" s="389">
        <v>3</v>
      </c>
      <c r="Q4" s="389"/>
      <c r="R4" s="389">
        <v>4</v>
      </c>
      <c r="S4" s="389"/>
      <c r="T4" s="389">
        <v>5</v>
      </c>
      <c r="U4" s="389"/>
      <c r="V4" s="389">
        <v>6</v>
      </c>
      <c r="W4" s="389"/>
      <c r="X4" s="389">
        <v>7</v>
      </c>
      <c r="Y4" s="389"/>
      <c r="Z4" s="389">
        <v>8</v>
      </c>
      <c r="AA4" s="389"/>
      <c r="AB4" s="389" t="s">
        <v>244</v>
      </c>
      <c r="AC4" s="389"/>
      <c r="AD4" s="47"/>
      <c r="AE4" s="15"/>
      <c r="AF4" s="9"/>
      <c r="AG4" s="9"/>
      <c r="AH4" s="9"/>
      <c r="AI4" s="4"/>
    </row>
    <row r="5" spans="1:35" x14ac:dyDescent="0.2">
      <c r="A5" s="4"/>
      <c r="B5" s="943" t="s">
        <v>240</v>
      </c>
      <c r="C5" s="1148"/>
      <c r="D5" s="1148"/>
      <c r="E5" s="1148"/>
      <c r="F5" s="1148"/>
      <c r="G5" s="1148"/>
      <c r="H5" s="1148"/>
      <c r="I5" s="1148"/>
      <c r="J5" s="1148"/>
      <c r="K5" s="944"/>
      <c r="L5" s="774"/>
      <c r="M5" s="774"/>
      <c r="N5" s="774"/>
      <c r="O5" s="774"/>
      <c r="P5" s="774"/>
      <c r="Q5" s="774"/>
      <c r="R5" s="774"/>
      <c r="S5" s="774"/>
      <c r="T5" s="774"/>
      <c r="U5" s="774"/>
      <c r="V5" s="774"/>
      <c r="W5" s="774"/>
      <c r="X5" s="774"/>
      <c r="Y5" s="774"/>
      <c r="Z5" s="774"/>
      <c r="AA5" s="774"/>
      <c r="AB5" s="389">
        <v>10</v>
      </c>
      <c r="AC5" s="389"/>
      <c r="AD5" s="47"/>
      <c r="AE5" s="1142" t="s">
        <v>245</v>
      </c>
      <c r="AF5" s="1142"/>
      <c r="AG5" s="1142"/>
      <c r="AH5" s="1142"/>
      <c r="AI5" s="4"/>
    </row>
    <row r="6" spans="1:35" x14ac:dyDescent="0.2">
      <c r="A6" s="4"/>
      <c r="B6" s="943" t="s">
        <v>241</v>
      </c>
      <c r="C6" s="1148"/>
      <c r="D6" s="1148"/>
      <c r="E6" s="1148"/>
      <c r="F6" s="1148"/>
      <c r="G6" s="1148"/>
      <c r="H6" s="1148"/>
      <c r="I6" s="1148"/>
      <c r="J6" s="1148"/>
      <c r="K6" s="944"/>
      <c r="L6" s="774"/>
      <c r="M6" s="774"/>
      <c r="N6" s="774"/>
      <c r="O6" s="774"/>
      <c r="P6" s="774"/>
      <c r="Q6" s="774"/>
      <c r="R6" s="774"/>
      <c r="S6" s="774"/>
      <c r="T6" s="774"/>
      <c r="U6" s="774"/>
      <c r="V6" s="774"/>
      <c r="W6" s="774"/>
      <c r="X6" s="774"/>
      <c r="Y6" s="774"/>
      <c r="Z6" s="774"/>
      <c r="AA6" s="774"/>
      <c r="AB6" s="389">
        <v>15</v>
      </c>
      <c r="AC6" s="389"/>
      <c r="AD6" s="47"/>
      <c r="AE6" s="1142"/>
      <c r="AF6" s="1142"/>
      <c r="AG6" s="1142"/>
      <c r="AH6" s="1142"/>
      <c r="AI6" s="4"/>
    </row>
    <row r="7" spans="1:35" x14ac:dyDescent="0.2">
      <c r="A7" s="4"/>
      <c r="B7" s="943" t="s">
        <v>242</v>
      </c>
      <c r="C7" s="1148"/>
      <c r="D7" s="1148"/>
      <c r="E7" s="1148"/>
      <c r="F7" s="1148"/>
      <c r="G7" s="1148"/>
      <c r="H7" s="1148"/>
      <c r="I7" s="948"/>
      <c r="J7" s="948"/>
      <c r="K7" s="738"/>
      <c r="L7" s="774"/>
      <c r="M7" s="774"/>
      <c r="N7" s="774"/>
      <c r="O7" s="774"/>
      <c r="P7" s="774"/>
      <c r="Q7" s="774"/>
      <c r="R7" s="774"/>
      <c r="S7" s="774"/>
      <c r="T7" s="774"/>
      <c r="U7" s="774"/>
      <c r="V7" s="774"/>
      <c r="W7" s="774"/>
      <c r="X7" s="774"/>
      <c r="Y7" s="774"/>
      <c r="Z7" s="774"/>
      <c r="AA7" s="774"/>
      <c r="AB7" s="389">
        <v>50</v>
      </c>
      <c r="AC7" s="389"/>
      <c r="AD7" s="47"/>
      <c r="AE7" s="1142"/>
      <c r="AF7" s="1142"/>
      <c r="AG7" s="1142"/>
      <c r="AH7" s="1142"/>
      <c r="AI7" s="4"/>
    </row>
    <row r="8" spans="1:35" x14ac:dyDescent="0.2">
      <c r="A8" s="4"/>
      <c r="B8" s="45"/>
      <c r="C8" s="46"/>
      <c r="D8" s="46"/>
      <c r="E8" s="46"/>
      <c r="F8" s="46"/>
      <c r="G8" s="1145" t="s">
        <v>243</v>
      </c>
      <c r="H8" s="46"/>
      <c r="I8" s="46"/>
      <c r="J8" s="142"/>
      <c r="K8" s="304" t="str">
        <f>IF('Form VI'!$A$8=TRUE,"A",IF('Form VI'!$A$8=FALSE," "))</f>
        <v xml:space="preserve"> </v>
      </c>
      <c r="L8" s="917"/>
      <c r="M8" s="774"/>
      <c r="N8" s="774"/>
      <c r="O8" s="774"/>
      <c r="P8" s="774"/>
      <c r="Q8" s="774"/>
      <c r="R8" s="774"/>
      <c r="S8" s="774"/>
      <c r="T8" s="774"/>
      <c r="U8" s="774"/>
      <c r="V8" s="774"/>
      <c r="W8" s="774"/>
      <c r="X8" s="774"/>
      <c r="Y8" s="774"/>
      <c r="Z8" s="774"/>
      <c r="AA8" s="774"/>
      <c r="AB8" s="389">
        <v>0</v>
      </c>
      <c r="AC8" s="389"/>
      <c r="AD8" s="47"/>
      <c r="AE8" s="1142"/>
      <c r="AF8" s="1142"/>
      <c r="AG8" s="1142"/>
      <c r="AH8" s="1142"/>
      <c r="AI8" s="4"/>
    </row>
    <row r="9" spans="1:35" x14ac:dyDescent="0.2">
      <c r="A9" s="4"/>
      <c r="B9" s="40"/>
      <c r="C9" s="15"/>
      <c r="D9" s="47"/>
      <c r="E9" s="47"/>
      <c r="F9" s="15"/>
      <c r="G9" s="1146"/>
      <c r="H9" s="15"/>
      <c r="I9" s="15"/>
      <c r="J9" s="143"/>
      <c r="K9" s="304" t="str">
        <f>IF('Form VI'!$A$9=TRUE,"B",IF('Form VI'!$A$9=FALSE," "))</f>
        <v xml:space="preserve"> </v>
      </c>
      <c r="L9" s="917"/>
      <c r="M9" s="774"/>
      <c r="N9" s="774"/>
      <c r="O9" s="774"/>
      <c r="P9" s="774"/>
      <c r="Q9" s="774"/>
      <c r="R9" s="774"/>
      <c r="S9" s="774"/>
      <c r="T9" s="774"/>
      <c r="U9" s="774"/>
      <c r="V9" s="774"/>
      <c r="W9" s="774"/>
      <c r="X9" s="774"/>
      <c r="Y9" s="774"/>
      <c r="Z9" s="774"/>
      <c r="AA9" s="774"/>
      <c r="AB9" s="389">
        <v>0</v>
      </c>
      <c r="AC9" s="389"/>
      <c r="AD9" s="47"/>
      <c r="AE9" s="15"/>
      <c r="AF9" s="9"/>
      <c r="AG9" s="9"/>
      <c r="AH9" s="9"/>
      <c r="AI9" s="4"/>
    </row>
    <row r="10" spans="1:35" x14ac:dyDescent="0.2">
      <c r="A10" s="4"/>
      <c r="B10" s="48"/>
      <c r="C10" s="49"/>
      <c r="D10" s="50"/>
      <c r="E10" s="50"/>
      <c r="F10" s="49"/>
      <c r="G10" s="1146"/>
      <c r="H10" s="49"/>
      <c r="I10" s="49"/>
      <c r="J10" s="143"/>
      <c r="K10" s="304" t="str">
        <f>IF('Form VI'!$A$10=TRUE,"C",IF('Form VI'!$A$10=FALSE," "))</f>
        <v xml:space="preserve"> </v>
      </c>
      <c r="L10" s="917"/>
      <c r="M10" s="774"/>
      <c r="N10" s="774"/>
      <c r="O10" s="774"/>
      <c r="P10" s="774"/>
      <c r="Q10" s="774"/>
      <c r="R10" s="774"/>
      <c r="S10" s="774"/>
      <c r="T10" s="774"/>
      <c r="U10" s="774"/>
      <c r="V10" s="774"/>
      <c r="W10" s="774"/>
      <c r="X10" s="774"/>
      <c r="Y10" s="774"/>
      <c r="Z10" s="774"/>
      <c r="AA10" s="774"/>
      <c r="AB10" s="389">
        <v>0</v>
      </c>
      <c r="AC10" s="389"/>
      <c r="AD10" s="49"/>
      <c r="AE10" s="49"/>
      <c r="AF10" s="9"/>
      <c r="AG10" s="9"/>
      <c r="AH10" s="9"/>
      <c r="AI10" s="4"/>
    </row>
    <row r="11" spans="1:35" x14ac:dyDescent="0.2">
      <c r="A11" s="4"/>
      <c r="B11" s="48"/>
      <c r="C11" s="49"/>
      <c r="D11" s="50"/>
      <c r="E11" s="50"/>
      <c r="F11" s="49"/>
      <c r="G11" s="1146"/>
      <c r="H11" s="49"/>
      <c r="I11" s="49"/>
      <c r="J11" s="143"/>
      <c r="K11" s="304" t="str">
        <f>IF('Form VI'!$A$11=TRUE,"D",IF('Form VI'!$A$11=FALSE," "))</f>
        <v xml:space="preserve"> </v>
      </c>
      <c r="L11" s="917"/>
      <c r="M11" s="774"/>
      <c r="N11" s="774"/>
      <c r="O11" s="774"/>
      <c r="P11" s="774"/>
      <c r="Q11" s="774"/>
      <c r="R11" s="774"/>
      <c r="S11" s="774"/>
      <c r="T11" s="774"/>
      <c r="U11" s="774"/>
      <c r="V11" s="774"/>
      <c r="W11" s="774"/>
      <c r="X11" s="774"/>
      <c r="Y11" s="774"/>
      <c r="Z11" s="774"/>
      <c r="AA11" s="774"/>
      <c r="AB11" s="389">
        <v>0</v>
      </c>
      <c r="AC11" s="389"/>
      <c r="AD11" s="49"/>
      <c r="AE11" s="49"/>
      <c r="AF11" s="9"/>
      <c r="AG11" s="9"/>
      <c r="AH11" s="9"/>
      <c r="AI11" s="4"/>
    </row>
    <row r="12" spans="1:35" x14ac:dyDescent="0.2">
      <c r="A12" s="4"/>
      <c r="B12" s="48"/>
      <c r="C12" s="49"/>
      <c r="D12" s="50"/>
      <c r="E12" s="50"/>
      <c r="F12" s="49"/>
      <c r="G12" s="1146"/>
      <c r="H12" s="49"/>
      <c r="I12" s="49"/>
      <c r="J12" s="143"/>
      <c r="K12" s="304" t="str">
        <f>IF('Form VI'!$A$12=TRUE,"E",IF('Form VI'!$A$12=FALSE," "))</f>
        <v xml:space="preserve"> </v>
      </c>
      <c r="L12" s="917"/>
      <c r="M12" s="774"/>
      <c r="N12" s="774"/>
      <c r="O12" s="774"/>
      <c r="P12" s="774"/>
      <c r="Q12" s="774"/>
      <c r="R12" s="774"/>
      <c r="S12" s="774"/>
      <c r="T12" s="774"/>
      <c r="U12" s="774"/>
      <c r="V12" s="774"/>
      <c r="W12" s="774"/>
      <c r="X12" s="774"/>
      <c r="Y12" s="774"/>
      <c r="Z12" s="774"/>
      <c r="AA12" s="774"/>
      <c r="AB12" s="389">
        <v>0</v>
      </c>
      <c r="AC12" s="389"/>
      <c r="AD12" s="49"/>
      <c r="AE12" s="49"/>
      <c r="AF12" s="9"/>
      <c r="AG12" s="9"/>
      <c r="AH12" s="9"/>
      <c r="AI12" s="4"/>
    </row>
    <row r="13" spans="1:35" x14ac:dyDescent="0.2">
      <c r="A13" s="4"/>
      <c r="B13" s="48"/>
      <c r="C13" s="49"/>
      <c r="D13" s="50"/>
      <c r="E13" s="50"/>
      <c r="F13" s="49"/>
      <c r="G13" s="1146"/>
      <c r="H13" s="49"/>
      <c r="I13" s="49"/>
      <c r="J13" s="143"/>
      <c r="K13" s="304" t="str">
        <f>IF('Form VI'!$A$13=TRUE,"F",IF('Form VI'!$A$13=FALSE," "))</f>
        <v xml:space="preserve"> </v>
      </c>
      <c r="L13" s="917"/>
      <c r="M13" s="774"/>
      <c r="N13" s="774"/>
      <c r="O13" s="774"/>
      <c r="P13" s="774"/>
      <c r="Q13" s="774"/>
      <c r="R13" s="774"/>
      <c r="S13" s="774"/>
      <c r="T13" s="774"/>
      <c r="U13" s="774"/>
      <c r="V13" s="774"/>
      <c r="W13" s="774"/>
      <c r="X13" s="774"/>
      <c r="Y13" s="774"/>
      <c r="Z13" s="774"/>
      <c r="AA13" s="774"/>
      <c r="AB13" s="389">
        <v>0</v>
      </c>
      <c r="AC13" s="389"/>
      <c r="AD13" s="49"/>
      <c r="AE13" s="49"/>
      <c r="AF13" s="9"/>
      <c r="AG13" s="9"/>
      <c r="AH13" s="9"/>
      <c r="AI13" s="4"/>
    </row>
    <row r="14" spans="1:35" x14ac:dyDescent="0.2">
      <c r="A14" s="4"/>
      <c r="B14" s="48"/>
      <c r="C14" s="49"/>
      <c r="D14" s="50"/>
      <c r="E14" s="50"/>
      <c r="F14" s="49"/>
      <c r="G14" s="1146"/>
      <c r="H14" s="49"/>
      <c r="I14" s="49"/>
      <c r="J14" s="143"/>
      <c r="K14" s="304" t="str">
        <f>IF('Form VI'!$A$14=TRUE,"G",IF('Form VI'!$A$14=FALSE," "))</f>
        <v xml:space="preserve"> </v>
      </c>
      <c r="L14" s="917"/>
      <c r="M14" s="774"/>
      <c r="N14" s="774"/>
      <c r="O14" s="774"/>
      <c r="P14" s="774"/>
      <c r="Q14" s="774"/>
      <c r="R14" s="774"/>
      <c r="S14" s="774"/>
      <c r="T14" s="774"/>
      <c r="U14" s="774"/>
      <c r="V14" s="774"/>
      <c r="W14" s="774"/>
      <c r="X14" s="774"/>
      <c r="Y14" s="774"/>
      <c r="Z14" s="774"/>
      <c r="AA14" s="774"/>
      <c r="AB14" s="389">
        <v>0</v>
      </c>
      <c r="AC14" s="389"/>
      <c r="AD14" s="49"/>
      <c r="AE14" s="49"/>
      <c r="AF14" s="9"/>
      <c r="AG14" s="9"/>
      <c r="AH14" s="9"/>
      <c r="AI14" s="4"/>
    </row>
    <row r="15" spans="1:35" x14ac:dyDescent="0.2">
      <c r="A15" s="4"/>
      <c r="B15" s="48"/>
      <c r="C15" s="49"/>
      <c r="D15" s="50"/>
      <c r="E15" s="50"/>
      <c r="F15" s="49"/>
      <c r="G15" s="1146"/>
      <c r="H15" s="49"/>
      <c r="I15" s="49"/>
      <c r="J15" s="143"/>
      <c r="K15" s="304" t="str">
        <f>IF('Form VI'!$A$15=TRUE,"H",IF('Form VI'!$A$15=FALSE," "))</f>
        <v xml:space="preserve"> </v>
      </c>
      <c r="L15" s="917"/>
      <c r="M15" s="774"/>
      <c r="N15" s="774"/>
      <c r="O15" s="774"/>
      <c r="P15" s="774"/>
      <c r="Q15" s="774"/>
      <c r="R15" s="774"/>
      <c r="S15" s="774"/>
      <c r="T15" s="774"/>
      <c r="U15" s="774"/>
      <c r="V15" s="774"/>
      <c r="W15" s="774"/>
      <c r="X15" s="774"/>
      <c r="Y15" s="774"/>
      <c r="Z15" s="774"/>
      <c r="AA15" s="774"/>
      <c r="AB15" s="389">
        <v>0</v>
      </c>
      <c r="AC15" s="389"/>
      <c r="AD15" s="49"/>
      <c r="AE15" s="49"/>
      <c r="AF15" s="9"/>
      <c r="AG15" s="9"/>
      <c r="AH15" s="9"/>
      <c r="AI15" s="4"/>
    </row>
    <row r="16" spans="1:35" x14ac:dyDescent="0.2">
      <c r="A16" s="4"/>
      <c r="B16" s="48"/>
      <c r="C16" s="49"/>
      <c r="D16" s="50"/>
      <c r="E16" s="50"/>
      <c r="F16" s="49"/>
      <c r="G16" s="1146"/>
      <c r="H16" s="49"/>
      <c r="I16" s="49"/>
      <c r="J16" s="143"/>
      <c r="K16" s="304" t="str">
        <f>IF('Form VI'!$A$16=TRUE,"I",IF('Form VI'!$A$16=FALSE," "))</f>
        <v xml:space="preserve"> </v>
      </c>
      <c r="L16" s="917"/>
      <c r="M16" s="774"/>
      <c r="N16" s="774"/>
      <c r="O16" s="774"/>
      <c r="P16" s="774"/>
      <c r="Q16" s="774"/>
      <c r="R16" s="774"/>
      <c r="S16" s="774"/>
      <c r="T16" s="774"/>
      <c r="U16" s="774"/>
      <c r="V16" s="774"/>
      <c r="W16" s="774"/>
      <c r="X16" s="774"/>
      <c r="Y16" s="774"/>
      <c r="Z16" s="774"/>
      <c r="AA16" s="774"/>
      <c r="AB16" s="389">
        <v>0</v>
      </c>
      <c r="AC16" s="389"/>
      <c r="AD16" s="49"/>
      <c r="AE16" s="49"/>
      <c r="AF16" s="9"/>
      <c r="AG16" s="9"/>
      <c r="AH16" s="9"/>
      <c r="AI16" s="4"/>
    </row>
    <row r="17" spans="1:35" x14ac:dyDescent="0.2">
      <c r="A17" s="4"/>
      <c r="B17" s="48"/>
      <c r="C17" s="49"/>
      <c r="D17" s="50"/>
      <c r="E17" s="50"/>
      <c r="F17" s="49"/>
      <c r="G17" s="1146"/>
      <c r="H17" s="49"/>
      <c r="I17" s="49"/>
      <c r="J17" s="143"/>
      <c r="K17" s="304" t="str">
        <f>IF('Form VI'!$A$17=TRUE,"J",IF('Form VI'!$A$17=FALSE," "))</f>
        <v xml:space="preserve"> </v>
      </c>
      <c r="L17" s="917"/>
      <c r="M17" s="774"/>
      <c r="N17" s="774"/>
      <c r="O17" s="774"/>
      <c r="P17" s="774"/>
      <c r="Q17" s="774"/>
      <c r="R17" s="774"/>
      <c r="S17" s="774"/>
      <c r="T17" s="774"/>
      <c r="U17" s="774"/>
      <c r="V17" s="774"/>
      <c r="W17" s="774"/>
      <c r="X17" s="774"/>
      <c r="Y17" s="774"/>
      <c r="Z17" s="774"/>
      <c r="AA17" s="774"/>
      <c r="AB17" s="389">
        <v>0</v>
      </c>
      <c r="AC17" s="389"/>
      <c r="AD17" s="49"/>
      <c r="AE17" s="49"/>
      <c r="AF17" s="9"/>
      <c r="AG17" s="9"/>
      <c r="AH17" s="9"/>
      <c r="AI17" s="4"/>
    </row>
    <row r="18" spans="1:35" x14ac:dyDescent="0.2">
      <c r="A18" s="4"/>
      <c r="B18" s="10"/>
      <c r="C18" s="1143" t="s">
        <v>246</v>
      </c>
      <c r="D18" s="1143"/>
      <c r="E18" s="1143"/>
      <c r="F18" s="9"/>
      <c r="G18" s="1146"/>
      <c r="H18" s="9"/>
      <c r="I18" s="9"/>
      <c r="J18" s="143"/>
      <c r="K18" s="304" t="str">
        <f>IF('Form VI'!$A$18=TRUE,"K",IF('Form VI'!$A$18=FALSE," "))</f>
        <v xml:space="preserve"> </v>
      </c>
      <c r="L18" s="917"/>
      <c r="M18" s="774"/>
      <c r="N18" s="774"/>
      <c r="O18" s="774"/>
      <c r="P18" s="774"/>
      <c r="Q18" s="774"/>
      <c r="R18" s="774"/>
      <c r="S18" s="774"/>
      <c r="T18" s="774"/>
      <c r="U18" s="774"/>
      <c r="V18" s="774"/>
      <c r="W18" s="774"/>
      <c r="X18" s="774"/>
      <c r="Y18" s="774"/>
      <c r="Z18" s="774"/>
      <c r="AA18" s="774"/>
      <c r="AB18" s="389">
        <v>0</v>
      </c>
      <c r="AC18" s="389"/>
      <c r="AD18" s="9"/>
      <c r="AE18" s="9"/>
      <c r="AF18" s="9"/>
      <c r="AG18" s="9"/>
      <c r="AH18" s="9"/>
      <c r="AI18" s="4"/>
    </row>
    <row r="19" spans="1:35" x14ac:dyDescent="0.2">
      <c r="A19" s="4"/>
      <c r="B19" s="10"/>
      <c r="C19" s="1143"/>
      <c r="D19" s="1143"/>
      <c r="E19" s="1143"/>
      <c r="F19" s="9"/>
      <c r="G19" s="1146"/>
      <c r="H19" s="9"/>
      <c r="I19" s="9"/>
      <c r="J19" s="143"/>
      <c r="K19" s="304" t="str">
        <f>IF('Form VI'!$A$19=TRUE,"L",IF('Form VI'!$A$19=FALSE," "))</f>
        <v xml:space="preserve"> </v>
      </c>
      <c r="L19" s="917"/>
      <c r="M19" s="774"/>
      <c r="N19" s="774"/>
      <c r="O19" s="774"/>
      <c r="P19" s="774"/>
      <c r="Q19" s="774"/>
      <c r="R19" s="774"/>
      <c r="S19" s="774"/>
      <c r="T19" s="774"/>
      <c r="U19" s="774"/>
      <c r="V19" s="774"/>
      <c r="W19" s="774"/>
      <c r="X19" s="774"/>
      <c r="Y19" s="774"/>
      <c r="Z19" s="774"/>
      <c r="AA19" s="774"/>
      <c r="AB19" s="389">
        <v>0</v>
      </c>
      <c r="AC19" s="389"/>
      <c r="AD19" s="9"/>
      <c r="AE19" s="9"/>
      <c r="AF19" s="9"/>
      <c r="AG19" s="9"/>
      <c r="AH19" s="9"/>
      <c r="AI19" s="4"/>
    </row>
    <row r="20" spans="1:35" x14ac:dyDescent="0.2">
      <c r="A20" s="4"/>
      <c r="B20" s="10"/>
      <c r="C20" s="1143"/>
      <c r="D20" s="1143"/>
      <c r="E20" s="1143"/>
      <c r="F20" s="9"/>
      <c r="G20" s="1146"/>
      <c r="H20" s="9"/>
      <c r="I20" s="9"/>
      <c r="J20" s="143"/>
      <c r="K20" s="304" t="str">
        <f>IF('Form VI'!$A$20=TRUE,"M",IF('Form VI'!$A$20=FALSE," "))</f>
        <v xml:space="preserve"> </v>
      </c>
      <c r="L20" s="917"/>
      <c r="M20" s="774"/>
      <c r="N20" s="774"/>
      <c r="O20" s="774"/>
      <c r="P20" s="774"/>
      <c r="Q20" s="774"/>
      <c r="R20" s="774"/>
      <c r="S20" s="774"/>
      <c r="T20" s="774"/>
      <c r="U20" s="774"/>
      <c r="V20" s="774"/>
      <c r="W20" s="774"/>
      <c r="X20" s="774"/>
      <c r="Y20" s="774"/>
      <c r="Z20" s="774"/>
      <c r="AA20" s="774"/>
      <c r="AB20" s="389">
        <v>0</v>
      </c>
      <c r="AC20" s="389"/>
      <c r="AD20" s="9"/>
      <c r="AE20" s="9"/>
      <c r="AF20" s="9"/>
      <c r="AG20" s="9"/>
      <c r="AH20" s="9"/>
      <c r="AI20" s="4"/>
    </row>
    <row r="21" spans="1:35" x14ac:dyDescent="0.2">
      <c r="A21" s="4"/>
      <c r="B21" s="10"/>
      <c r="C21" s="1143"/>
      <c r="D21" s="1143"/>
      <c r="E21" s="1143"/>
      <c r="F21" s="9"/>
      <c r="G21" s="1146"/>
      <c r="H21" s="9"/>
      <c r="I21" s="9"/>
      <c r="J21" s="143"/>
      <c r="K21" s="304" t="str">
        <f>IF('Form VI'!$A$21=TRUE,"N",IF('Form VI'!$A$21=FALSE," "))</f>
        <v xml:space="preserve"> </v>
      </c>
      <c r="L21" s="917"/>
      <c r="M21" s="774"/>
      <c r="N21" s="774"/>
      <c r="O21" s="774"/>
      <c r="P21" s="774"/>
      <c r="Q21" s="774"/>
      <c r="R21" s="774"/>
      <c r="S21" s="774"/>
      <c r="T21" s="774"/>
      <c r="U21" s="774"/>
      <c r="V21" s="774"/>
      <c r="W21" s="774"/>
      <c r="X21" s="774"/>
      <c r="Y21" s="774"/>
      <c r="Z21" s="774"/>
      <c r="AA21" s="774"/>
      <c r="AB21" s="389">
        <v>0</v>
      </c>
      <c r="AC21" s="389"/>
      <c r="AD21" s="9"/>
      <c r="AE21" s="9"/>
      <c r="AF21" s="9"/>
      <c r="AG21" s="9"/>
      <c r="AH21" s="9"/>
      <c r="AI21" s="4"/>
    </row>
    <row r="22" spans="1:35" x14ac:dyDescent="0.2">
      <c r="A22" s="4"/>
      <c r="B22" s="10"/>
      <c r="C22" s="9"/>
      <c r="D22" s="9"/>
      <c r="E22" s="9"/>
      <c r="F22" s="9"/>
      <c r="G22" s="1146"/>
      <c r="H22" s="9"/>
      <c r="I22" s="9"/>
      <c r="J22" s="143"/>
      <c r="K22" s="304" t="str">
        <f>IF('Form VI'!$A$22=TRUE,"O",IF('Form VI'!$A$22=FALSE," "))</f>
        <v xml:space="preserve"> </v>
      </c>
      <c r="L22" s="917"/>
      <c r="M22" s="774"/>
      <c r="N22" s="774"/>
      <c r="O22" s="774"/>
      <c r="P22" s="774"/>
      <c r="Q22" s="774"/>
      <c r="R22" s="774"/>
      <c r="S22" s="774"/>
      <c r="T22" s="774"/>
      <c r="U22" s="774"/>
      <c r="V22" s="774"/>
      <c r="W22" s="774"/>
      <c r="X22" s="774"/>
      <c r="Y22" s="774"/>
      <c r="Z22" s="774"/>
      <c r="AA22" s="774"/>
      <c r="AB22" s="389">
        <v>0</v>
      </c>
      <c r="AC22" s="389"/>
      <c r="AD22" s="9"/>
      <c r="AE22" s="9"/>
      <c r="AF22" s="9"/>
      <c r="AG22" s="9"/>
      <c r="AH22" s="9"/>
      <c r="AI22" s="4"/>
    </row>
    <row r="23" spans="1:35" x14ac:dyDescent="0.2">
      <c r="A23" s="4"/>
      <c r="B23" s="10"/>
      <c r="C23" s="9"/>
      <c r="D23" s="9"/>
      <c r="E23" s="9"/>
      <c r="F23" s="9"/>
      <c r="G23" s="1146"/>
      <c r="H23" s="9"/>
      <c r="I23" s="9"/>
      <c r="J23" s="143"/>
      <c r="K23" s="304" t="str">
        <f>IF('Form VI'!$A$23=TRUE,"P",IF('Form VI'!$A$23=FALSE," "))</f>
        <v xml:space="preserve"> </v>
      </c>
      <c r="L23" s="917"/>
      <c r="M23" s="774"/>
      <c r="N23" s="774"/>
      <c r="O23" s="774"/>
      <c r="P23" s="774"/>
      <c r="Q23" s="774"/>
      <c r="R23" s="774"/>
      <c r="S23" s="774"/>
      <c r="T23" s="774"/>
      <c r="U23" s="774"/>
      <c r="V23" s="774"/>
      <c r="W23" s="774"/>
      <c r="X23" s="774"/>
      <c r="Y23" s="774"/>
      <c r="Z23" s="774"/>
      <c r="AA23" s="774"/>
      <c r="AB23" s="389">
        <v>0</v>
      </c>
      <c r="AC23" s="389"/>
      <c r="AD23" s="9"/>
      <c r="AE23" s="9"/>
      <c r="AF23" s="9"/>
      <c r="AG23" s="9"/>
      <c r="AH23" s="9"/>
      <c r="AI23" s="4"/>
    </row>
    <row r="24" spans="1:35" x14ac:dyDescent="0.2">
      <c r="A24" s="4"/>
      <c r="B24" s="10"/>
      <c r="C24" s="9"/>
      <c r="D24" s="9"/>
      <c r="E24" s="9"/>
      <c r="F24" s="9"/>
      <c r="G24" s="1146"/>
      <c r="H24" s="9"/>
      <c r="I24" s="9"/>
      <c r="J24" s="143"/>
      <c r="K24" s="304" t="str">
        <f>IF('Form VI'!$A$24=TRUE,"Q",IF('Form VI'!$A$24=FALSE," "))</f>
        <v xml:space="preserve"> </v>
      </c>
      <c r="L24" s="917"/>
      <c r="M24" s="774"/>
      <c r="N24" s="774"/>
      <c r="O24" s="774"/>
      <c r="P24" s="774"/>
      <c r="Q24" s="774"/>
      <c r="R24" s="774"/>
      <c r="S24" s="774"/>
      <c r="T24" s="774"/>
      <c r="U24" s="774"/>
      <c r="V24" s="774"/>
      <c r="W24" s="774"/>
      <c r="X24" s="774"/>
      <c r="Y24" s="774"/>
      <c r="Z24" s="774"/>
      <c r="AA24" s="774"/>
      <c r="AB24" s="389">
        <v>0</v>
      </c>
      <c r="AC24" s="389"/>
      <c r="AD24" s="9"/>
      <c r="AE24" s="9"/>
      <c r="AF24" s="9"/>
      <c r="AG24" s="9"/>
      <c r="AH24" s="9"/>
      <c r="AI24" s="4"/>
    </row>
    <row r="25" spans="1:35" x14ac:dyDescent="0.2">
      <c r="A25" s="4"/>
      <c r="B25" s="10"/>
      <c r="C25" s="9"/>
      <c r="D25" s="9"/>
      <c r="E25" s="9"/>
      <c r="F25" s="9"/>
      <c r="G25" s="1146"/>
      <c r="H25" s="9"/>
      <c r="I25" s="9"/>
      <c r="J25" s="143"/>
      <c r="K25" s="304" t="str">
        <f>IF('Form VI'!$A$25=TRUE,"R",IF('Form VI'!$A$25=FALSE," "))</f>
        <v xml:space="preserve"> </v>
      </c>
      <c r="L25" s="917"/>
      <c r="M25" s="774"/>
      <c r="N25" s="774"/>
      <c r="O25" s="774"/>
      <c r="P25" s="774"/>
      <c r="Q25" s="774"/>
      <c r="R25" s="774"/>
      <c r="S25" s="774"/>
      <c r="T25" s="774"/>
      <c r="U25" s="774"/>
      <c r="V25" s="774"/>
      <c r="W25" s="774"/>
      <c r="X25" s="774"/>
      <c r="Y25" s="774"/>
      <c r="Z25" s="774"/>
      <c r="AA25" s="774"/>
      <c r="AB25" s="389">
        <v>0</v>
      </c>
      <c r="AC25" s="389"/>
      <c r="AD25" s="9"/>
      <c r="AE25" s="9"/>
      <c r="AF25" s="9"/>
      <c r="AG25" s="9"/>
      <c r="AH25" s="9"/>
      <c r="AI25" s="4"/>
    </row>
    <row r="26" spans="1:35" x14ac:dyDescent="0.2">
      <c r="A26" s="4"/>
      <c r="B26" s="10"/>
      <c r="C26" s="9"/>
      <c r="D26" s="9"/>
      <c r="E26" s="9"/>
      <c r="F26" s="9"/>
      <c r="G26" s="1146"/>
      <c r="H26" s="9"/>
      <c r="I26" s="9"/>
      <c r="J26" s="143"/>
      <c r="K26" s="304" t="str">
        <f>IF('Form VI'!$A$26=TRUE,"S",IF('Form VI'!$A$26=FALSE," "))</f>
        <v xml:space="preserve"> </v>
      </c>
      <c r="L26" s="917"/>
      <c r="M26" s="774"/>
      <c r="N26" s="774"/>
      <c r="O26" s="774"/>
      <c r="P26" s="774"/>
      <c r="Q26" s="774"/>
      <c r="R26" s="774"/>
      <c r="S26" s="774"/>
      <c r="T26" s="774"/>
      <c r="U26" s="774"/>
      <c r="V26" s="774"/>
      <c r="W26" s="774"/>
      <c r="X26" s="774"/>
      <c r="Y26" s="774"/>
      <c r="Z26" s="774"/>
      <c r="AA26" s="774"/>
      <c r="AB26" s="389">
        <v>0</v>
      </c>
      <c r="AC26" s="389"/>
      <c r="AD26" s="9"/>
      <c r="AE26" s="9"/>
      <c r="AF26" s="9"/>
      <c r="AG26" s="9"/>
      <c r="AH26" s="9"/>
      <c r="AI26" s="4"/>
    </row>
    <row r="27" spans="1:35" x14ac:dyDescent="0.2">
      <c r="A27" s="4"/>
      <c r="B27" s="10"/>
      <c r="C27" s="9"/>
      <c r="D27" s="9"/>
      <c r="E27" s="9"/>
      <c r="F27" s="9"/>
      <c r="G27" s="1146"/>
      <c r="H27" s="9"/>
      <c r="I27" s="9"/>
      <c r="J27" s="143"/>
      <c r="K27" s="304" t="str">
        <f>IF('Form VI'!$A$27=TRUE,"T",IF('Form VI'!$A$27=FALSE," "))</f>
        <v xml:space="preserve"> </v>
      </c>
      <c r="L27" s="917"/>
      <c r="M27" s="774"/>
      <c r="N27" s="774"/>
      <c r="O27" s="774"/>
      <c r="P27" s="774"/>
      <c r="Q27" s="774"/>
      <c r="R27" s="774"/>
      <c r="S27" s="774"/>
      <c r="T27" s="774"/>
      <c r="U27" s="774"/>
      <c r="V27" s="774"/>
      <c r="W27" s="774"/>
      <c r="X27" s="774"/>
      <c r="Y27" s="774"/>
      <c r="Z27" s="774"/>
      <c r="AA27" s="774"/>
      <c r="AB27" s="389">
        <v>0</v>
      </c>
      <c r="AC27" s="389"/>
      <c r="AD27" s="9"/>
      <c r="AE27" s="9"/>
      <c r="AF27" s="9"/>
      <c r="AG27" s="9"/>
      <c r="AH27" s="9"/>
      <c r="AI27" s="4"/>
    </row>
    <row r="28" spans="1:35" x14ac:dyDescent="0.2">
      <c r="A28" s="4"/>
      <c r="B28" s="10"/>
      <c r="C28" s="9"/>
      <c r="D28" s="9"/>
      <c r="E28" s="9"/>
      <c r="F28" s="9"/>
      <c r="G28" s="1146"/>
      <c r="H28" s="9"/>
      <c r="I28" s="9"/>
      <c r="J28" s="143"/>
      <c r="K28" s="304" t="str">
        <f>IF('Form VI'!$A$28=TRUE,"U",IF('Form VI'!$A$28=FALSE," "))</f>
        <v xml:space="preserve"> </v>
      </c>
      <c r="L28" s="917"/>
      <c r="M28" s="774"/>
      <c r="N28" s="774"/>
      <c r="O28" s="774"/>
      <c r="P28" s="774"/>
      <c r="Q28" s="774"/>
      <c r="R28" s="774"/>
      <c r="S28" s="774"/>
      <c r="T28" s="774"/>
      <c r="U28" s="774"/>
      <c r="V28" s="774"/>
      <c r="W28" s="774"/>
      <c r="X28" s="774"/>
      <c r="Y28" s="774"/>
      <c r="Z28" s="774"/>
      <c r="AA28" s="774"/>
      <c r="AB28" s="389">
        <v>0</v>
      </c>
      <c r="AC28" s="389"/>
      <c r="AD28" s="9"/>
      <c r="AE28" s="9"/>
      <c r="AF28" s="9"/>
      <c r="AG28" s="9"/>
      <c r="AH28" s="9"/>
      <c r="AI28" s="4"/>
    </row>
    <row r="29" spans="1:35" x14ac:dyDescent="0.2">
      <c r="A29" s="4"/>
      <c r="B29" s="10"/>
      <c r="C29" s="9"/>
      <c r="D29" s="9"/>
      <c r="E29" s="9"/>
      <c r="F29" s="9"/>
      <c r="G29" s="1146"/>
      <c r="H29" s="9"/>
      <c r="I29" s="9"/>
      <c r="J29" s="143"/>
      <c r="K29" s="304" t="str">
        <f>IF('Form VI'!$A$29=TRUE,"V",IF('Form VI'!$A$29=FALSE," "))</f>
        <v xml:space="preserve"> </v>
      </c>
      <c r="L29" s="917"/>
      <c r="M29" s="774"/>
      <c r="N29" s="774"/>
      <c r="O29" s="774"/>
      <c r="P29" s="774"/>
      <c r="Q29" s="774"/>
      <c r="R29" s="774"/>
      <c r="S29" s="774"/>
      <c r="T29" s="774"/>
      <c r="U29" s="774"/>
      <c r="V29" s="774"/>
      <c r="W29" s="774"/>
      <c r="X29" s="774"/>
      <c r="Y29" s="774"/>
      <c r="Z29" s="774"/>
      <c r="AA29" s="774"/>
      <c r="AB29" s="389">
        <v>0</v>
      </c>
      <c r="AC29" s="389"/>
      <c r="AD29" s="9"/>
      <c r="AE29" s="9"/>
      <c r="AF29" s="9"/>
      <c r="AG29" s="9"/>
      <c r="AH29" s="9"/>
      <c r="AI29" s="4"/>
    </row>
    <row r="30" spans="1:35" x14ac:dyDescent="0.2">
      <c r="A30" s="4"/>
      <c r="B30" s="10"/>
      <c r="C30" s="9"/>
      <c r="D30" s="9"/>
      <c r="E30" s="9"/>
      <c r="F30" s="9"/>
      <c r="G30" s="1146"/>
      <c r="H30" s="9"/>
      <c r="I30" s="9"/>
      <c r="J30" s="143"/>
      <c r="K30" s="304" t="str">
        <f>IF('Form VI'!$A$30=TRUE,"W",IF('Form VI'!$A$30=FALSE," "))</f>
        <v xml:space="preserve"> </v>
      </c>
      <c r="L30" s="917"/>
      <c r="M30" s="774"/>
      <c r="N30" s="774"/>
      <c r="O30" s="774"/>
      <c r="P30" s="774"/>
      <c r="Q30" s="774"/>
      <c r="R30" s="774"/>
      <c r="S30" s="774"/>
      <c r="T30" s="774"/>
      <c r="U30" s="774"/>
      <c r="V30" s="774"/>
      <c r="W30" s="774"/>
      <c r="X30" s="774"/>
      <c r="Y30" s="774"/>
      <c r="Z30" s="774"/>
      <c r="AA30" s="774"/>
      <c r="AB30" s="389">
        <v>0</v>
      </c>
      <c r="AC30" s="389"/>
      <c r="AD30" s="9"/>
      <c r="AE30" s="9"/>
      <c r="AF30" s="9"/>
      <c r="AG30" s="9"/>
      <c r="AH30" s="9"/>
      <c r="AI30" s="4"/>
    </row>
    <row r="31" spans="1:35" x14ac:dyDescent="0.2">
      <c r="A31" s="4"/>
      <c r="B31" s="10"/>
      <c r="C31" s="9"/>
      <c r="D31" s="9"/>
      <c r="E31" s="9"/>
      <c r="F31" s="9"/>
      <c r="G31" s="1146"/>
      <c r="H31" s="9"/>
      <c r="I31" s="9"/>
      <c r="J31" s="143"/>
      <c r="K31" s="304" t="str">
        <f>IF('Form VI'!$A$31=TRUE,"X",IF('Form VI'!$A$31=FALSE," "))</f>
        <v xml:space="preserve"> </v>
      </c>
      <c r="L31" s="917"/>
      <c r="M31" s="774"/>
      <c r="N31" s="774"/>
      <c r="O31" s="774"/>
      <c r="P31" s="774"/>
      <c r="Q31" s="774"/>
      <c r="R31" s="774"/>
      <c r="S31" s="774"/>
      <c r="T31" s="774"/>
      <c r="U31" s="774"/>
      <c r="V31" s="774"/>
      <c r="W31" s="774"/>
      <c r="X31" s="774"/>
      <c r="Y31" s="774"/>
      <c r="Z31" s="774"/>
      <c r="AA31" s="774"/>
      <c r="AB31" s="389">
        <v>0</v>
      </c>
      <c r="AC31" s="389"/>
      <c r="AD31" s="9"/>
      <c r="AE31" s="9"/>
      <c r="AF31" s="9"/>
      <c r="AG31" s="9"/>
      <c r="AH31" s="9"/>
      <c r="AI31" s="4"/>
    </row>
    <row r="32" spans="1:35" x14ac:dyDescent="0.2">
      <c r="A32" s="4"/>
      <c r="B32" s="10"/>
      <c r="C32" s="9"/>
      <c r="D32" s="9"/>
      <c r="E32" s="9"/>
      <c r="F32" s="9"/>
      <c r="G32" s="1146"/>
      <c r="H32" s="9"/>
      <c r="I32" s="9"/>
      <c r="J32" s="143"/>
      <c r="K32" s="304" t="str">
        <f>IF('Form VI'!$A$32=TRUE,"Y",IF('Form VI'!$A$32=FALSE," "))</f>
        <v xml:space="preserve"> </v>
      </c>
      <c r="L32" s="917"/>
      <c r="M32" s="774"/>
      <c r="N32" s="774"/>
      <c r="O32" s="774"/>
      <c r="P32" s="774"/>
      <c r="Q32" s="774"/>
      <c r="R32" s="774"/>
      <c r="S32" s="774"/>
      <c r="T32" s="774"/>
      <c r="U32" s="774"/>
      <c r="V32" s="774"/>
      <c r="W32" s="774"/>
      <c r="X32" s="774"/>
      <c r="Y32" s="774"/>
      <c r="Z32" s="774"/>
      <c r="AA32" s="774"/>
      <c r="AB32" s="389">
        <v>0</v>
      </c>
      <c r="AC32" s="389"/>
      <c r="AD32" s="9"/>
      <c r="AE32" s="9"/>
      <c r="AF32" s="9"/>
      <c r="AG32" s="9"/>
      <c r="AH32" s="9"/>
      <c r="AI32" s="4"/>
    </row>
    <row r="33" spans="1:35" x14ac:dyDescent="0.2">
      <c r="A33" s="4"/>
      <c r="B33" s="10"/>
      <c r="C33" s="9"/>
      <c r="D33" s="9"/>
      <c r="E33" s="9"/>
      <c r="F33" s="9"/>
      <c r="G33" s="1146"/>
      <c r="H33" s="9"/>
      <c r="I33" s="9"/>
      <c r="J33" s="143"/>
      <c r="K33" s="304" t="str">
        <f>IF('Form VI'!$A$33=TRUE,"Z",IF('Form VI'!$A$33=FALSE," "))</f>
        <v xml:space="preserve"> </v>
      </c>
      <c r="L33" s="917"/>
      <c r="M33" s="774"/>
      <c r="N33" s="774"/>
      <c r="O33" s="774"/>
      <c r="P33" s="774"/>
      <c r="Q33" s="774"/>
      <c r="R33" s="774"/>
      <c r="S33" s="774"/>
      <c r="T33" s="774"/>
      <c r="U33" s="774"/>
      <c r="V33" s="774"/>
      <c r="W33" s="774"/>
      <c r="X33" s="774"/>
      <c r="Y33" s="774"/>
      <c r="Z33" s="774"/>
      <c r="AA33" s="774"/>
      <c r="AB33" s="389">
        <v>0</v>
      </c>
      <c r="AC33" s="389"/>
      <c r="AD33" s="9"/>
      <c r="AE33" s="9"/>
      <c r="AF33" s="9"/>
      <c r="AG33" s="9"/>
      <c r="AH33" s="9"/>
      <c r="AI33" s="4"/>
    </row>
    <row r="34" spans="1:35" x14ac:dyDescent="0.2">
      <c r="A34" s="4"/>
      <c r="B34" s="10"/>
      <c r="C34" s="9"/>
      <c r="D34" s="9"/>
      <c r="E34" s="9"/>
      <c r="F34" s="9"/>
      <c r="G34" s="1146"/>
      <c r="H34" s="9"/>
      <c r="I34" s="9"/>
      <c r="J34" s="143"/>
      <c r="K34" s="304" t="str">
        <f>IF('Form VI'!$A$34=TRUE,"AA",IF('Form VI'!$A$34=FALSE," "))</f>
        <v xml:space="preserve"> </v>
      </c>
      <c r="L34" s="917"/>
      <c r="M34" s="774"/>
      <c r="N34" s="774"/>
      <c r="O34" s="774"/>
      <c r="P34" s="774"/>
      <c r="Q34" s="774"/>
      <c r="R34" s="774"/>
      <c r="S34" s="774"/>
      <c r="T34" s="774"/>
      <c r="U34" s="774"/>
      <c r="V34" s="774"/>
      <c r="W34" s="774"/>
      <c r="X34" s="774"/>
      <c r="Y34" s="774"/>
      <c r="Z34" s="774"/>
      <c r="AA34" s="774"/>
      <c r="AB34" s="389">
        <v>0</v>
      </c>
      <c r="AC34" s="389"/>
      <c r="AD34" s="9"/>
      <c r="AE34" s="9"/>
      <c r="AF34" s="9"/>
      <c r="AG34" s="9"/>
      <c r="AH34" s="9"/>
      <c r="AI34" s="4"/>
    </row>
    <row r="35" spans="1:35" x14ac:dyDescent="0.2">
      <c r="A35" s="4"/>
      <c r="B35" s="10"/>
      <c r="C35" s="9"/>
      <c r="D35" s="9"/>
      <c r="E35" s="9"/>
      <c r="F35" s="9"/>
      <c r="G35" s="1146"/>
      <c r="H35" s="9"/>
      <c r="I35" s="9"/>
      <c r="J35" s="143"/>
      <c r="K35" s="304" t="str">
        <f>IF('Form VI'!$A$35=TRUE,"AB",IF('Form VI'!$A$35=FALSE," "))</f>
        <v xml:space="preserve"> </v>
      </c>
      <c r="L35" s="917"/>
      <c r="M35" s="774"/>
      <c r="N35" s="774"/>
      <c r="O35" s="774"/>
      <c r="P35" s="774"/>
      <c r="Q35" s="774"/>
      <c r="R35" s="774"/>
      <c r="S35" s="774"/>
      <c r="T35" s="774"/>
      <c r="U35" s="774"/>
      <c r="V35" s="774"/>
      <c r="W35" s="774"/>
      <c r="X35" s="774"/>
      <c r="Y35" s="774"/>
      <c r="Z35" s="774"/>
      <c r="AA35" s="774"/>
      <c r="AB35" s="389">
        <v>0</v>
      </c>
      <c r="AC35" s="389"/>
      <c r="AD35" s="9"/>
      <c r="AE35" s="9"/>
      <c r="AF35" s="9"/>
      <c r="AG35" s="9"/>
      <c r="AH35" s="9"/>
      <c r="AI35" s="4"/>
    </row>
    <row r="36" spans="1:35" x14ac:dyDescent="0.2">
      <c r="A36" s="4"/>
      <c r="B36" s="10"/>
      <c r="C36" s="9"/>
      <c r="D36" s="9"/>
      <c r="E36" s="9"/>
      <c r="F36" s="9"/>
      <c r="G36" s="1146"/>
      <c r="H36" s="9"/>
      <c r="I36" s="9"/>
      <c r="J36" s="143"/>
      <c r="K36" s="304" t="str">
        <f>IF('Form VI'!$A$36=TRUE,"AC",IF('Form VI'!$A$36=FALSE," "))</f>
        <v xml:space="preserve"> </v>
      </c>
      <c r="L36" s="917"/>
      <c r="M36" s="774"/>
      <c r="N36" s="774"/>
      <c r="O36" s="774"/>
      <c r="P36" s="774"/>
      <c r="Q36" s="774"/>
      <c r="R36" s="774"/>
      <c r="S36" s="774"/>
      <c r="T36" s="774"/>
      <c r="U36" s="774"/>
      <c r="V36" s="774"/>
      <c r="W36" s="774"/>
      <c r="X36" s="774"/>
      <c r="Y36" s="774"/>
      <c r="Z36" s="774"/>
      <c r="AA36" s="774"/>
      <c r="AB36" s="389">
        <v>0</v>
      </c>
      <c r="AC36" s="389"/>
      <c r="AD36" s="9"/>
      <c r="AE36" s="9"/>
      <c r="AF36" s="9"/>
      <c r="AG36" s="9"/>
      <c r="AH36" s="9"/>
      <c r="AI36" s="4"/>
    </row>
    <row r="37" spans="1:35" x14ac:dyDescent="0.2">
      <c r="A37" s="4"/>
      <c r="B37" s="10"/>
      <c r="C37" s="9"/>
      <c r="D37" s="9"/>
      <c r="E37" s="9"/>
      <c r="F37" s="9"/>
      <c r="G37" s="1146"/>
      <c r="H37" s="9"/>
      <c r="I37" s="9"/>
      <c r="J37" s="143"/>
      <c r="K37" s="304" t="str">
        <f>IF('Form VI'!$A$37=TRUE,"AD",IF('Form VI'!$A$37=FALSE," "))</f>
        <v xml:space="preserve"> </v>
      </c>
      <c r="L37" s="917"/>
      <c r="M37" s="774"/>
      <c r="N37" s="774"/>
      <c r="O37" s="774"/>
      <c r="P37" s="774"/>
      <c r="Q37" s="774"/>
      <c r="R37" s="774"/>
      <c r="S37" s="774"/>
      <c r="T37" s="774"/>
      <c r="U37" s="774"/>
      <c r="V37" s="774"/>
      <c r="W37" s="774"/>
      <c r="X37" s="774"/>
      <c r="Y37" s="774"/>
      <c r="Z37" s="774"/>
      <c r="AA37" s="774"/>
      <c r="AB37" s="389">
        <v>0</v>
      </c>
      <c r="AC37" s="389"/>
      <c r="AD37" s="9"/>
      <c r="AE37" s="9"/>
      <c r="AF37" s="9"/>
      <c r="AG37" s="9"/>
      <c r="AH37" s="9"/>
      <c r="AI37" s="4"/>
    </row>
    <row r="38" spans="1:35" x14ac:dyDescent="0.2">
      <c r="A38" s="4"/>
      <c r="B38" s="10"/>
      <c r="C38" s="9"/>
      <c r="D38" s="9"/>
      <c r="E38" s="9"/>
      <c r="F38" s="9"/>
      <c r="G38" s="1146"/>
      <c r="H38" s="9"/>
      <c r="I38" s="9"/>
      <c r="J38" s="143"/>
      <c r="K38" s="304" t="str">
        <f>IF('Form VI'!$A$38=TRUE,"AE",IF('Form VI'!$A$38=FALSE," "))</f>
        <v xml:space="preserve"> </v>
      </c>
      <c r="L38" s="917"/>
      <c r="M38" s="774"/>
      <c r="N38" s="774"/>
      <c r="O38" s="774"/>
      <c r="P38" s="774"/>
      <c r="Q38" s="774"/>
      <c r="R38" s="774"/>
      <c r="S38" s="774"/>
      <c r="T38" s="774"/>
      <c r="U38" s="774"/>
      <c r="V38" s="774"/>
      <c r="W38" s="774"/>
      <c r="X38" s="774"/>
      <c r="Y38" s="774"/>
      <c r="Z38" s="774"/>
      <c r="AA38" s="774"/>
      <c r="AB38" s="389">
        <v>0</v>
      </c>
      <c r="AC38" s="389"/>
      <c r="AD38" s="9"/>
      <c r="AE38" s="9"/>
      <c r="AF38" s="9"/>
      <c r="AG38" s="9"/>
      <c r="AH38" s="9"/>
      <c r="AI38" s="4"/>
    </row>
    <row r="39" spans="1:35" x14ac:dyDescent="0.2">
      <c r="A39" s="4"/>
      <c r="B39" s="36"/>
      <c r="C39" s="51"/>
      <c r="D39" s="51"/>
      <c r="E39" s="51"/>
      <c r="F39" s="51"/>
      <c r="G39" s="1147"/>
      <c r="H39" s="51"/>
      <c r="I39" s="51"/>
      <c r="J39" s="147"/>
      <c r="K39" s="304" t="str">
        <f>IF('Form VI'!$A$39=TRUE,"AF",IF('Form VI'!$A$39=FALSE," "))</f>
        <v xml:space="preserve"> </v>
      </c>
      <c r="L39" s="917"/>
      <c r="M39" s="774"/>
      <c r="N39" s="774"/>
      <c r="O39" s="774"/>
      <c r="P39" s="774"/>
      <c r="Q39" s="774"/>
      <c r="R39" s="774"/>
      <c r="S39" s="774"/>
      <c r="T39" s="774"/>
      <c r="U39" s="774"/>
      <c r="V39" s="774"/>
      <c r="W39" s="774"/>
      <c r="X39" s="774"/>
      <c r="Y39" s="774"/>
      <c r="Z39" s="774"/>
      <c r="AA39" s="774"/>
      <c r="AB39" s="389">
        <v>0</v>
      </c>
      <c r="AC39" s="389"/>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44"/>
      <c r="T40" s="1144"/>
      <c r="U40" s="1144"/>
      <c r="V40" s="1144"/>
      <c r="W40" s="1144"/>
      <c r="X40" s="1144"/>
      <c r="Y40" s="1144"/>
      <c r="Z40" s="1144"/>
      <c r="AA40" s="1144"/>
      <c r="AB40" s="1144"/>
      <c r="AC40" s="1144"/>
      <c r="AD40" s="9"/>
      <c r="AE40" s="9"/>
      <c r="AF40" s="9"/>
      <c r="AG40" s="9"/>
      <c r="AH40" s="9"/>
      <c r="AI40" s="4"/>
    </row>
    <row r="41" spans="1:35" x14ac:dyDescent="0.2">
      <c r="A41" s="7"/>
      <c r="B41" s="374" t="s">
        <v>109</v>
      </c>
      <c r="C41" s="375"/>
      <c r="D41" s="635"/>
      <c r="E41" s="636"/>
      <c r="F41" s="637"/>
      <c r="G41" s="637"/>
      <c r="H41" s="637"/>
      <c r="I41" s="637"/>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7"/>
      <c r="AH41" s="638"/>
      <c r="AI41" s="4"/>
    </row>
    <row r="42" spans="1:35" x14ac:dyDescent="0.2">
      <c r="A42" s="2"/>
      <c r="B42" s="22"/>
      <c r="C42" s="23"/>
      <c r="D42" s="23"/>
      <c r="E42" s="639"/>
      <c r="F42" s="640"/>
      <c r="G42" s="640"/>
      <c r="H42" s="640"/>
      <c r="I42" s="640"/>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0"/>
      <c r="AH42" s="641"/>
      <c r="AI42" s="4"/>
    </row>
    <row r="43" spans="1:35" s="1" customFormat="1" x14ac:dyDescent="0.2">
      <c r="A43" s="376" t="s">
        <v>355</v>
      </c>
      <c r="B43" s="376"/>
      <c r="C43" s="376"/>
      <c r="D43" s="377">
        <f>'Form I'!$D$34</f>
        <v>0</v>
      </c>
      <c r="E43" s="499"/>
      <c r="F43" s="499"/>
      <c r="G43" s="500"/>
      <c r="H43" s="380" t="s">
        <v>352</v>
      </c>
      <c r="I43" s="357"/>
      <c r="J43" s="357"/>
      <c r="K43" s="357"/>
      <c r="L43" s="381"/>
      <c r="M43" s="501">
        <f>'Form I'!$M$34</f>
        <v>0</v>
      </c>
      <c r="N43" s="499"/>
      <c r="O43" s="499"/>
      <c r="P43" s="500"/>
      <c r="Q43" s="359" t="s">
        <v>2</v>
      </c>
      <c r="R43" s="359"/>
      <c r="S43" s="359"/>
      <c r="T43" s="443"/>
      <c r="U43" s="444"/>
      <c r="V43" s="385" t="s">
        <v>354</v>
      </c>
      <c r="W43" s="357"/>
      <c r="X43" s="357"/>
      <c r="Y43" s="381"/>
      <c r="Z43" s="443"/>
      <c r="AA43" s="445"/>
      <c r="AB43" s="359" t="s">
        <v>0</v>
      </c>
      <c r="AC43" s="359"/>
      <c r="AD43" s="440"/>
      <c r="AE43" s="441"/>
      <c r="AF43" s="441"/>
      <c r="AG43" s="441"/>
      <c r="AH43" s="442"/>
      <c r="AI43" s="100" t="e" vm="1">
        <v>#VALUE!</v>
      </c>
    </row>
  </sheetData>
  <sheetProtection sheet="1" selectLockedCells="1"/>
  <mergeCells count="344">
    <mergeCell ref="X36:Y36"/>
    <mergeCell ref="Z36:AA36"/>
    <mergeCell ref="AB36:AC36"/>
    <mergeCell ref="L35:M35"/>
    <mergeCell ref="N35:O35"/>
    <mergeCell ref="P35:Q35"/>
    <mergeCell ref="R35:S35"/>
    <mergeCell ref="T35:U35"/>
    <mergeCell ref="V35:W35"/>
    <mergeCell ref="X35:Y35"/>
    <mergeCell ref="L36:M36"/>
    <mergeCell ref="N36:O36"/>
    <mergeCell ref="P36:Q36"/>
    <mergeCell ref="R36:S36"/>
    <mergeCell ref="T36:U36"/>
    <mergeCell ref="V36:W36"/>
    <mergeCell ref="Z35:AA35"/>
    <mergeCell ref="AB35:AC35"/>
    <mergeCell ref="T33:U33"/>
    <mergeCell ref="V33:W33"/>
    <mergeCell ref="X33:Y33"/>
    <mergeCell ref="Z33:AA33"/>
    <mergeCell ref="AB33:AC33"/>
    <mergeCell ref="L34:M34"/>
    <mergeCell ref="N34:O34"/>
    <mergeCell ref="P34:Q34"/>
    <mergeCell ref="R34:S34"/>
    <mergeCell ref="T34:U34"/>
    <mergeCell ref="V34:W34"/>
    <mergeCell ref="X34:Y34"/>
    <mergeCell ref="Z34:AA34"/>
    <mergeCell ref="AB34:AC34"/>
    <mergeCell ref="X32:Y32"/>
    <mergeCell ref="Z32:AA32"/>
    <mergeCell ref="AB32:AC32"/>
    <mergeCell ref="L31:M31"/>
    <mergeCell ref="N31:O31"/>
    <mergeCell ref="P31:Q31"/>
    <mergeCell ref="R31:S31"/>
    <mergeCell ref="T31:U31"/>
    <mergeCell ref="V31:W31"/>
    <mergeCell ref="X31:Y31"/>
    <mergeCell ref="L32:M32"/>
    <mergeCell ref="N32:O32"/>
    <mergeCell ref="P32:Q32"/>
    <mergeCell ref="R32:S32"/>
    <mergeCell ref="T32:U32"/>
    <mergeCell ref="V32:W32"/>
    <mergeCell ref="Z31:AA31"/>
    <mergeCell ref="AB31:AC31"/>
    <mergeCell ref="AB29:AC29"/>
    <mergeCell ref="L30:M30"/>
    <mergeCell ref="N30:O30"/>
    <mergeCell ref="P30:Q30"/>
    <mergeCell ref="R30:S30"/>
    <mergeCell ref="T30:U30"/>
    <mergeCell ref="Z14:AA14"/>
    <mergeCell ref="Z15:AA15"/>
    <mergeCell ref="T17:U17"/>
    <mergeCell ref="T16:U16"/>
    <mergeCell ref="L15:M15"/>
    <mergeCell ref="N15:O15"/>
    <mergeCell ref="P15:Q15"/>
    <mergeCell ref="R15:S15"/>
    <mergeCell ref="L17:M17"/>
    <mergeCell ref="N17:O17"/>
    <mergeCell ref="P17:Q17"/>
    <mergeCell ref="R17:S17"/>
    <mergeCell ref="T21:U21"/>
    <mergeCell ref="L18:M18"/>
    <mergeCell ref="N18:O18"/>
    <mergeCell ref="P18:Q18"/>
    <mergeCell ref="V30:W30"/>
    <mergeCell ref="X30:Y30"/>
    <mergeCell ref="Z30:AA30"/>
    <mergeCell ref="AB30:AC30"/>
    <mergeCell ref="X16:Y16"/>
    <mergeCell ref="X17:Y17"/>
    <mergeCell ref="Z18:AA18"/>
    <mergeCell ref="X19:Y19"/>
    <mergeCell ref="Z19:AA19"/>
    <mergeCell ref="X23:Y23"/>
    <mergeCell ref="V17:W17"/>
    <mergeCell ref="V16:W16"/>
    <mergeCell ref="X20:Y20"/>
    <mergeCell ref="Z20:AA20"/>
    <mergeCell ref="V21:W21"/>
    <mergeCell ref="X21:Y21"/>
    <mergeCell ref="Z21:AA21"/>
    <mergeCell ref="AB22:AC22"/>
    <mergeCell ref="AB23:AC23"/>
    <mergeCell ref="X26:Y26"/>
    <mergeCell ref="Z26:AA26"/>
    <mergeCell ref="AB18:AC18"/>
    <mergeCell ref="X29:Y29"/>
    <mergeCell ref="Z29:AA29"/>
    <mergeCell ref="Z22:AA22"/>
    <mergeCell ref="AB19:AC19"/>
    <mergeCell ref="B4:K4"/>
    <mergeCell ref="B5:K5"/>
    <mergeCell ref="B6:K6"/>
    <mergeCell ref="B7:K7"/>
    <mergeCell ref="L4:M4"/>
    <mergeCell ref="N4:O4"/>
    <mergeCell ref="L7:M7"/>
    <mergeCell ref="N7:O7"/>
    <mergeCell ref="L5:M5"/>
    <mergeCell ref="N5:O5"/>
    <mergeCell ref="P4:Q4"/>
    <mergeCell ref="AD43:AH43"/>
    <mergeCell ref="Z43:AA43"/>
    <mergeCell ref="P7:Q7"/>
    <mergeCell ref="R7:S7"/>
    <mergeCell ref="T7:U7"/>
    <mergeCell ref="Z11:AA11"/>
    <mergeCell ref="X4:Y4"/>
    <mergeCell ref="Z4:AA4"/>
    <mergeCell ref="R4:S4"/>
    <mergeCell ref="T4:U4"/>
    <mergeCell ref="V4:W4"/>
    <mergeCell ref="T5:U5"/>
    <mergeCell ref="X7:Y7"/>
    <mergeCell ref="Z7:AA7"/>
    <mergeCell ref="Z8:AA8"/>
    <mergeCell ref="P29:Q29"/>
    <mergeCell ref="R29:S29"/>
    <mergeCell ref="T29:U29"/>
    <mergeCell ref="V29:W29"/>
    <mergeCell ref="E41:AH42"/>
    <mergeCell ref="X18:Y18"/>
    <mergeCell ref="AB16:AC16"/>
    <mergeCell ref="AB17:AC17"/>
    <mergeCell ref="A43:C43"/>
    <mergeCell ref="D43:G43"/>
    <mergeCell ref="M43:P43"/>
    <mergeCell ref="AB43:AC43"/>
    <mergeCell ref="H43:L43"/>
    <mergeCell ref="V5:W5"/>
    <mergeCell ref="X5:Y5"/>
    <mergeCell ref="Q43:S43"/>
    <mergeCell ref="T43:U43"/>
    <mergeCell ref="V43:Y43"/>
    <mergeCell ref="Z5:AA5"/>
    <mergeCell ref="X6:Y6"/>
    <mergeCell ref="Z6:AA6"/>
    <mergeCell ref="V7:W7"/>
    <mergeCell ref="L29:M29"/>
    <mergeCell ref="N29:O29"/>
    <mergeCell ref="B41:D41"/>
    <mergeCell ref="Z16:AA16"/>
    <mergeCell ref="Z17:AA17"/>
    <mergeCell ref="G8:G39"/>
    <mergeCell ref="L9:M9"/>
    <mergeCell ref="N9:O9"/>
    <mergeCell ref="Z12:AA12"/>
    <mergeCell ref="Z13:AA13"/>
    <mergeCell ref="V8:W8"/>
    <mergeCell ref="X8:Y8"/>
    <mergeCell ref="X11:Y11"/>
    <mergeCell ref="X14:Y14"/>
    <mergeCell ref="X15:Y15"/>
    <mergeCell ref="T6:U6"/>
    <mergeCell ref="V6:W6"/>
    <mergeCell ref="T11:U11"/>
    <mergeCell ref="V11:W11"/>
    <mergeCell ref="X9:Y9"/>
    <mergeCell ref="T13:U13"/>
    <mergeCell ref="V13:W13"/>
    <mergeCell ref="T8:U8"/>
    <mergeCell ref="T12:U12"/>
    <mergeCell ref="V12:W12"/>
    <mergeCell ref="T14:U14"/>
    <mergeCell ref="V14:W14"/>
    <mergeCell ref="T15:U15"/>
    <mergeCell ref="V15:W15"/>
    <mergeCell ref="X12:Y12"/>
    <mergeCell ref="X13:Y13"/>
    <mergeCell ref="P5:Q5"/>
    <mergeCell ref="R5:S5"/>
    <mergeCell ref="P6:Q6"/>
    <mergeCell ref="R6:S6"/>
    <mergeCell ref="L11:M11"/>
    <mergeCell ref="N11:O11"/>
    <mergeCell ref="P11:Q11"/>
    <mergeCell ref="R11:S11"/>
    <mergeCell ref="L8:M8"/>
    <mergeCell ref="N8:O8"/>
    <mergeCell ref="P8:Q8"/>
    <mergeCell ref="R8:S8"/>
    <mergeCell ref="L6:M6"/>
    <mergeCell ref="N6:O6"/>
    <mergeCell ref="Z9:AA9"/>
    <mergeCell ref="L10:M10"/>
    <mergeCell ref="N10:O10"/>
    <mergeCell ref="P10:Q10"/>
    <mergeCell ref="R10:S10"/>
    <mergeCell ref="T10:U10"/>
    <mergeCell ref="V10:W10"/>
    <mergeCell ref="P9:Q9"/>
    <mergeCell ref="R9:S9"/>
    <mergeCell ref="Z10:AA10"/>
    <mergeCell ref="X10:Y10"/>
    <mergeCell ref="T9:U9"/>
    <mergeCell ref="V9:W9"/>
    <mergeCell ref="P22:Q22"/>
    <mergeCell ref="T19:U19"/>
    <mergeCell ref="V19:W19"/>
    <mergeCell ref="T18:U18"/>
    <mergeCell ref="V18:W18"/>
    <mergeCell ref="P20:Q20"/>
    <mergeCell ref="N12:O12"/>
    <mergeCell ref="L13:M13"/>
    <mergeCell ref="N13:O13"/>
    <mergeCell ref="P13:Q13"/>
    <mergeCell ref="R13:S13"/>
    <mergeCell ref="P12:Q12"/>
    <mergeCell ref="R12:S12"/>
    <mergeCell ref="L12:M12"/>
    <mergeCell ref="L16:M16"/>
    <mergeCell ref="N16:O16"/>
    <mergeCell ref="P16:Q16"/>
    <mergeCell ref="R16:S16"/>
    <mergeCell ref="L14:M14"/>
    <mergeCell ref="N14:O14"/>
    <mergeCell ref="P14:Q14"/>
    <mergeCell ref="R14:S14"/>
    <mergeCell ref="R18:S18"/>
    <mergeCell ref="L21:M21"/>
    <mergeCell ref="N21:O21"/>
    <mergeCell ref="P21:Q21"/>
    <mergeCell ref="R21:S21"/>
    <mergeCell ref="L20:M20"/>
    <mergeCell ref="N20:O20"/>
    <mergeCell ref="L19:M19"/>
    <mergeCell ref="N19:O19"/>
    <mergeCell ref="P19:Q19"/>
    <mergeCell ref="R19:S19"/>
    <mergeCell ref="T20:U20"/>
    <mergeCell ref="V20:W20"/>
    <mergeCell ref="N38:O38"/>
    <mergeCell ref="P38:Q38"/>
    <mergeCell ref="R38:S38"/>
    <mergeCell ref="P26:Q26"/>
    <mergeCell ref="R26:S26"/>
    <mergeCell ref="L27:M27"/>
    <mergeCell ref="N27:O27"/>
    <mergeCell ref="P27:Q27"/>
    <mergeCell ref="R27:S27"/>
    <mergeCell ref="L26:M26"/>
    <mergeCell ref="N26:O26"/>
    <mergeCell ref="L33:M33"/>
    <mergeCell ref="N33:O33"/>
    <mergeCell ref="P33:Q33"/>
    <mergeCell ref="R33:S33"/>
    <mergeCell ref="T23:U23"/>
    <mergeCell ref="V23:W23"/>
    <mergeCell ref="R22:S22"/>
    <mergeCell ref="T22:U22"/>
    <mergeCell ref="V22:W22"/>
    <mergeCell ref="L22:M22"/>
    <mergeCell ref="N22:O22"/>
    <mergeCell ref="AB4:AC4"/>
    <mergeCell ref="AB5:AC5"/>
    <mergeCell ref="AB6:AC6"/>
    <mergeCell ref="AB7:AC7"/>
    <mergeCell ref="AB11:AC11"/>
    <mergeCell ref="AB12:AC12"/>
    <mergeCell ref="AB9:AC9"/>
    <mergeCell ref="AB8:AC8"/>
    <mergeCell ref="S40:AC40"/>
    <mergeCell ref="AB38:AC38"/>
    <mergeCell ref="AB39:AC39"/>
    <mergeCell ref="AB24:AC24"/>
    <mergeCell ref="AB25:AC25"/>
    <mergeCell ref="AB26:AC26"/>
    <mergeCell ref="AB27:AC27"/>
    <mergeCell ref="T39:U39"/>
    <mergeCell ref="V39:W39"/>
    <mergeCell ref="X39:Y39"/>
    <mergeCell ref="R37:S37"/>
    <mergeCell ref="Z38:AA38"/>
    <mergeCell ref="T37:U37"/>
    <mergeCell ref="R39:S39"/>
    <mergeCell ref="T26:U26"/>
    <mergeCell ref="V26:W26"/>
    <mergeCell ref="Z39:AA39"/>
    <mergeCell ref="T38:U38"/>
    <mergeCell ref="V38:W38"/>
    <mergeCell ref="X38:Y38"/>
    <mergeCell ref="X37:Y37"/>
    <mergeCell ref="Z37:AA37"/>
    <mergeCell ref="X27:Y27"/>
    <mergeCell ref="AE5:AH8"/>
    <mergeCell ref="C18:E21"/>
    <mergeCell ref="AB28:AC28"/>
    <mergeCell ref="AB37:AC37"/>
    <mergeCell ref="AB20:AC20"/>
    <mergeCell ref="AB21:AC21"/>
    <mergeCell ref="AB15:AC15"/>
    <mergeCell ref="AB13:AC13"/>
    <mergeCell ref="AB14:AC14"/>
    <mergeCell ref="V37:W37"/>
    <mergeCell ref="L37:M37"/>
    <mergeCell ref="N37:O37"/>
    <mergeCell ref="P37:Q37"/>
    <mergeCell ref="L39:M39"/>
    <mergeCell ref="N39:O39"/>
    <mergeCell ref="P39:Q39"/>
    <mergeCell ref="L38:M38"/>
    <mergeCell ref="AB10:AC10"/>
    <mergeCell ref="T24:U24"/>
    <mergeCell ref="V24:W24"/>
    <mergeCell ref="T25:U25"/>
    <mergeCell ref="V25:W25"/>
    <mergeCell ref="X24:Y24"/>
    <mergeCell ref="Z24:AA24"/>
    <mergeCell ref="L24:M24"/>
    <mergeCell ref="N24:O24"/>
    <mergeCell ref="P24:Q24"/>
    <mergeCell ref="R24:S24"/>
    <mergeCell ref="X25:Y25"/>
    <mergeCell ref="Z25:AA25"/>
    <mergeCell ref="L25:M25"/>
    <mergeCell ref="N25:O25"/>
    <mergeCell ref="P25:Q25"/>
    <mergeCell ref="R25:S25"/>
    <mergeCell ref="Z23:AA23"/>
    <mergeCell ref="L23:M23"/>
    <mergeCell ref="N23:O23"/>
    <mergeCell ref="P23:Q23"/>
    <mergeCell ref="R23:S23"/>
    <mergeCell ref="X22:Y22"/>
    <mergeCell ref="R20:S20"/>
    <mergeCell ref="Z27:AA27"/>
    <mergeCell ref="T28:U28"/>
    <mergeCell ref="V28:W28"/>
    <mergeCell ref="X28:Y28"/>
    <mergeCell ref="Z28:AA28"/>
    <mergeCell ref="L28:M28"/>
    <mergeCell ref="N28:O28"/>
    <mergeCell ref="P28:Q28"/>
    <mergeCell ref="R28:S28"/>
    <mergeCell ref="T27:U27"/>
    <mergeCell ref="V27:W27"/>
  </mergeCells>
  <phoneticPr fontId="5" type="noConversion"/>
  <conditionalFormatting sqref="D43:G43 M43:P43">
    <cfRule type="cellIs" dxfId="44" priority="1" stopIfTrue="1" operator="equal">
      <formula>0</formula>
    </cfRule>
  </conditionalFormatting>
  <hyperlinks>
    <hyperlink ref="AI43" location="'Form II(b)'!AC10" display="i" xr:uid="{00000000-0004-0000-3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XXVI(a)</oddFooter>
  </headerFooter>
  <legacyDrawing r:id="rId2"/>
  <legacyDrawingHF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239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3" t="s">
        <v>234</v>
      </c>
      <c r="C4" s="1148"/>
      <c r="D4" s="1148"/>
      <c r="E4" s="1148"/>
      <c r="F4" s="1148"/>
      <c r="G4" s="1148"/>
      <c r="H4" s="1148"/>
      <c r="I4" s="1148"/>
      <c r="J4" s="1148"/>
      <c r="K4" s="944"/>
      <c r="L4" s="389">
        <v>1</v>
      </c>
      <c r="M4" s="389"/>
      <c r="N4" s="389">
        <v>2</v>
      </c>
      <c r="O4" s="389"/>
      <c r="P4" s="389">
        <v>3</v>
      </c>
      <c r="Q4" s="389"/>
      <c r="R4" s="389">
        <v>4</v>
      </c>
      <c r="S4" s="389"/>
      <c r="T4" s="389">
        <v>5</v>
      </c>
      <c r="U4" s="389"/>
      <c r="V4" s="389">
        <v>6</v>
      </c>
      <c r="W4" s="389"/>
      <c r="X4" s="389">
        <v>7</v>
      </c>
      <c r="Y4" s="389"/>
      <c r="Z4" s="389">
        <v>8</v>
      </c>
      <c r="AA4" s="389"/>
      <c r="AB4" s="389" t="s">
        <v>244</v>
      </c>
      <c r="AC4" s="389"/>
      <c r="AD4" s="47"/>
      <c r="AE4" s="15"/>
      <c r="AF4" s="9"/>
      <c r="AG4" s="9"/>
      <c r="AH4" s="9"/>
      <c r="AI4" s="4"/>
    </row>
    <row r="5" spans="1:35" ht="12.75" customHeight="1" x14ac:dyDescent="0.2">
      <c r="A5" s="4"/>
      <c r="B5" s="943" t="s">
        <v>240</v>
      </c>
      <c r="C5" s="1148"/>
      <c r="D5" s="1148"/>
      <c r="E5" s="1148"/>
      <c r="F5" s="1148"/>
      <c r="G5" s="1148"/>
      <c r="H5" s="1148"/>
      <c r="I5" s="1148"/>
      <c r="J5" s="1148"/>
      <c r="K5" s="944"/>
      <c r="L5" s="774"/>
      <c r="M5" s="774"/>
      <c r="N5" s="774"/>
      <c r="O5" s="774"/>
      <c r="P5" s="774"/>
      <c r="Q5" s="774"/>
      <c r="R5" s="774"/>
      <c r="S5" s="774"/>
      <c r="T5" s="774"/>
      <c r="U5" s="774"/>
      <c r="V5" s="774"/>
      <c r="W5" s="774"/>
      <c r="X5" s="774"/>
      <c r="Y5" s="774"/>
      <c r="Z5" s="774"/>
      <c r="AA5" s="774"/>
      <c r="AB5" s="389">
        <v>10</v>
      </c>
      <c r="AC5" s="389"/>
      <c r="AD5" s="47"/>
      <c r="AE5" s="1142" t="s">
        <v>245</v>
      </c>
      <c r="AF5" s="1142"/>
      <c r="AG5" s="1142"/>
      <c r="AH5" s="1142"/>
      <c r="AI5" s="4"/>
    </row>
    <row r="6" spans="1:35" ht="12.75" customHeight="1" x14ac:dyDescent="0.2">
      <c r="A6" s="4"/>
      <c r="B6" s="943" t="s">
        <v>241</v>
      </c>
      <c r="C6" s="1148"/>
      <c r="D6" s="1148"/>
      <c r="E6" s="1148"/>
      <c r="F6" s="1148"/>
      <c r="G6" s="1148"/>
      <c r="H6" s="1148"/>
      <c r="I6" s="1148"/>
      <c r="J6" s="1148"/>
      <c r="K6" s="944"/>
      <c r="L6" s="774"/>
      <c r="M6" s="774"/>
      <c r="N6" s="774"/>
      <c r="O6" s="774"/>
      <c r="P6" s="774"/>
      <c r="Q6" s="774"/>
      <c r="R6" s="774"/>
      <c r="S6" s="774"/>
      <c r="T6" s="774"/>
      <c r="U6" s="774"/>
      <c r="V6" s="774"/>
      <c r="W6" s="774"/>
      <c r="X6" s="774"/>
      <c r="Y6" s="774"/>
      <c r="Z6" s="774"/>
      <c r="AA6" s="774"/>
      <c r="AB6" s="389">
        <v>15</v>
      </c>
      <c r="AC6" s="389"/>
      <c r="AD6" s="47"/>
      <c r="AE6" s="1142"/>
      <c r="AF6" s="1142"/>
      <c r="AG6" s="1142"/>
      <c r="AH6" s="1142"/>
      <c r="AI6" s="4"/>
    </row>
    <row r="7" spans="1:35" ht="12.75" customHeight="1" x14ac:dyDescent="0.2">
      <c r="A7" s="4"/>
      <c r="B7" s="943" t="s">
        <v>242</v>
      </c>
      <c r="C7" s="1148"/>
      <c r="D7" s="1148"/>
      <c r="E7" s="1148"/>
      <c r="F7" s="1148"/>
      <c r="G7" s="1148"/>
      <c r="H7" s="1148"/>
      <c r="I7" s="948"/>
      <c r="J7" s="948"/>
      <c r="K7" s="738"/>
      <c r="L7" s="774"/>
      <c r="M7" s="774"/>
      <c r="N7" s="774"/>
      <c r="O7" s="774"/>
      <c r="P7" s="774"/>
      <c r="Q7" s="774"/>
      <c r="R7" s="774"/>
      <c r="S7" s="774"/>
      <c r="T7" s="774"/>
      <c r="U7" s="774"/>
      <c r="V7" s="774"/>
      <c r="W7" s="774"/>
      <c r="X7" s="774"/>
      <c r="Y7" s="774"/>
      <c r="Z7" s="774"/>
      <c r="AA7" s="774"/>
      <c r="AB7" s="389">
        <v>50</v>
      </c>
      <c r="AC7" s="389"/>
      <c r="AD7" s="47"/>
      <c r="AE7" s="1142"/>
      <c r="AF7" s="1142"/>
      <c r="AG7" s="1142"/>
      <c r="AH7" s="1142"/>
      <c r="AI7" s="4"/>
    </row>
    <row r="8" spans="1:35" ht="12.75" customHeight="1" x14ac:dyDescent="0.2">
      <c r="A8" s="4"/>
      <c r="B8" s="45"/>
      <c r="C8" s="46"/>
      <c r="D8" s="46"/>
      <c r="E8" s="46"/>
      <c r="F8" s="46"/>
      <c r="G8" s="1145" t="s">
        <v>243</v>
      </c>
      <c r="H8" s="46"/>
      <c r="I8" s="46"/>
      <c r="J8" s="142"/>
      <c r="K8" s="304" t="str">
        <f>IF('Form VI'!$A$8=TRUE,"A",IF('Form VI'!$A$8=FALSE," "))</f>
        <v xml:space="preserve"> </v>
      </c>
      <c r="L8" s="917"/>
      <c r="M8" s="774"/>
      <c r="N8" s="774"/>
      <c r="O8" s="774"/>
      <c r="P8" s="774"/>
      <c r="Q8" s="774"/>
      <c r="R8" s="774"/>
      <c r="S8" s="774"/>
      <c r="T8" s="774"/>
      <c r="U8" s="774"/>
      <c r="V8" s="774"/>
      <c r="W8" s="774"/>
      <c r="X8" s="774"/>
      <c r="Y8" s="774"/>
      <c r="Z8" s="774"/>
      <c r="AA8" s="774"/>
      <c r="AB8" s="389">
        <v>0</v>
      </c>
      <c r="AC8" s="389"/>
      <c r="AD8" s="47"/>
      <c r="AE8" s="1142"/>
      <c r="AF8" s="1142"/>
      <c r="AG8" s="1142"/>
      <c r="AH8" s="1142"/>
      <c r="AI8" s="4"/>
    </row>
    <row r="9" spans="1:35" x14ac:dyDescent="0.2">
      <c r="A9" s="4"/>
      <c r="B9" s="40"/>
      <c r="C9" s="15"/>
      <c r="D9" s="47"/>
      <c r="E9" s="47"/>
      <c r="F9" s="15"/>
      <c r="G9" s="1146"/>
      <c r="H9" s="15"/>
      <c r="I9" s="15"/>
      <c r="J9" s="143"/>
      <c r="K9" s="304" t="str">
        <f>IF('Form VI'!$A$9=TRUE,"B",IF('Form VI'!$A$9=FALSE," "))</f>
        <v xml:space="preserve"> </v>
      </c>
      <c r="L9" s="917"/>
      <c r="M9" s="774"/>
      <c r="N9" s="774"/>
      <c r="O9" s="774"/>
      <c r="P9" s="774"/>
      <c r="Q9" s="774"/>
      <c r="R9" s="774"/>
      <c r="S9" s="774"/>
      <c r="T9" s="774"/>
      <c r="U9" s="774"/>
      <c r="V9" s="774"/>
      <c r="W9" s="774"/>
      <c r="X9" s="774"/>
      <c r="Y9" s="774"/>
      <c r="Z9" s="774"/>
      <c r="AA9" s="774"/>
      <c r="AB9" s="389">
        <v>0</v>
      </c>
      <c r="AC9" s="389"/>
      <c r="AD9" s="47"/>
      <c r="AE9" s="15"/>
      <c r="AF9" s="9"/>
      <c r="AG9" s="9"/>
      <c r="AH9" s="9"/>
      <c r="AI9" s="4"/>
    </row>
    <row r="10" spans="1:35" x14ac:dyDescent="0.2">
      <c r="A10" s="4"/>
      <c r="B10" s="48"/>
      <c r="C10" s="49"/>
      <c r="D10" s="50"/>
      <c r="E10" s="50"/>
      <c r="F10" s="49"/>
      <c r="G10" s="1146"/>
      <c r="H10" s="49"/>
      <c r="I10" s="49"/>
      <c r="J10" s="143"/>
      <c r="K10" s="304" t="str">
        <f>IF('Form VI'!$A$10=TRUE,"C",IF('Form VI'!$A$10=FALSE," "))</f>
        <v xml:space="preserve"> </v>
      </c>
      <c r="L10" s="917"/>
      <c r="M10" s="774"/>
      <c r="N10" s="774"/>
      <c r="O10" s="774"/>
      <c r="P10" s="774"/>
      <c r="Q10" s="774"/>
      <c r="R10" s="774"/>
      <c r="S10" s="774"/>
      <c r="T10" s="774"/>
      <c r="U10" s="774"/>
      <c r="V10" s="774"/>
      <c r="W10" s="774"/>
      <c r="X10" s="774"/>
      <c r="Y10" s="774"/>
      <c r="Z10" s="774"/>
      <c r="AA10" s="774"/>
      <c r="AB10" s="389">
        <v>0</v>
      </c>
      <c r="AC10" s="389"/>
      <c r="AD10" s="49"/>
      <c r="AE10" s="49"/>
      <c r="AF10" s="9"/>
      <c r="AG10" s="9"/>
      <c r="AH10" s="9"/>
      <c r="AI10" s="4"/>
    </row>
    <row r="11" spans="1:35" x14ac:dyDescent="0.2">
      <c r="A11" s="4"/>
      <c r="B11" s="48"/>
      <c r="C11" s="49"/>
      <c r="D11" s="50"/>
      <c r="E11" s="50"/>
      <c r="F11" s="49"/>
      <c r="G11" s="1146"/>
      <c r="H11" s="49"/>
      <c r="I11" s="49"/>
      <c r="J11" s="143"/>
      <c r="K11" s="304" t="str">
        <f>IF('Form VI'!$A$11=TRUE,"D",IF('Form VI'!$A$11=FALSE," "))</f>
        <v xml:space="preserve"> </v>
      </c>
      <c r="L11" s="917"/>
      <c r="M11" s="774"/>
      <c r="N11" s="774"/>
      <c r="O11" s="774"/>
      <c r="P11" s="774"/>
      <c r="Q11" s="774"/>
      <c r="R11" s="774"/>
      <c r="S11" s="774"/>
      <c r="T11" s="774"/>
      <c r="U11" s="774"/>
      <c r="V11" s="774"/>
      <c r="W11" s="774"/>
      <c r="X11" s="774"/>
      <c r="Y11" s="774"/>
      <c r="Z11" s="774"/>
      <c r="AA11" s="774"/>
      <c r="AB11" s="389">
        <v>0</v>
      </c>
      <c r="AC11" s="389"/>
      <c r="AD11" s="49"/>
      <c r="AE11" s="49"/>
      <c r="AF11" s="9"/>
      <c r="AG11" s="9"/>
      <c r="AH11" s="9"/>
      <c r="AI11" s="4"/>
    </row>
    <row r="12" spans="1:35" x14ac:dyDescent="0.2">
      <c r="A12" s="4"/>
      <c r="B12" s="48"/>
      <c r="C12" s="49"/>
      <c r="D12" s="50"/>
      <c r="E12" s="50"/>
      <c r="F12" s="49"/>
      <c r="G12" s="1146"/>
      <c r="H12" s="49"/>
      <c r="I12" s="49"/>
      <c r="J12" s="143"/>
      <c r="K12" s="304" t="str">
        <f>IF('Form VI'!$A$12=TRUE,"E",IF('Form VI'!$A$12=FALSE," "))</f>
        <v xml:space="preserve"> </v>
      </c>
      <c r="L12" s="917"/>
      <c r="M12" s="774"/>
      <c r="N12" s="774"/>
      <c r="O12" s="774"/>
      <c r="P12" s="774"/>
      <c r="Q12" s="774"/>
      <c r="R12" s="774"/>
      <c r="S12" s="774"/>
      <c r="T12" s="774"/>
      <c r="U12" s="774"/>
      <c r="V12" s="774"/>
      <c r="W12" s="774"/>
      <c r="X12" s="774"/>
      <c r="Y12" s="774"/>
      <c r="Z12" s="774"/>
      <c r="AA12" s="774"/>
      <c r="AB12" s="389">
        <v>0</v>
      </c>
      <c r="AC12" s="389"/>
      <c r="AD12" s="49"/>
      <c r="AE12" s="49"/>
      <c r="AF12" s="9"/>
      <c r="AG12" s="9"/>
      <c r="AH12" s="9"/>
      <c r="AI12" s="4"/>
    </row>
    <row r="13" spans="1:35" x14ac:dyDescent="0.2">
      <c r="A13" s="4"/>
      <c r="B13" s="48"/>
      <c r="C13" s="49"/>
      <c r="D13" s="50"/>
      <c r="E13" s="50"/>
      <c r="F13" s="49"/>
      <c r="G13" s="1146"/>
      <c r="H13" s="49"/>
      <c r="I13" s="49"/>
      <c r="J13" s="143"/>
      <c r="K13" s="304" t="str">
        <f>IF('Form VI'!$A$13=TRUE,"F",IF('Form VI'!$A$13=FALSE," "))</f>
        <v xml:space="preserve"> </v>
      </c>
      <c r="L13" s="917"/>
      <c r="M13" s="774"/>
      <c r="N13" s="774"/>
      <c r="O13" s="774"/>
      <c r="P13" s="774"/>
      <c r="Q13" s="774"/>
      <c r="R13" s="774"/>
      <c r="S13" s="774"/>
      <c r="T13" s="774"/>
      <c r="U13" s="774"/>
      <c r="V13" s="774"/>
      <c r="W13" s="774"/>
      <c r="X13" s="774"/>
      <c r="Y13" s="774"/>
      <c r="Z13" s="774"/>
      <c r="AA13" s="774"/>
      <c r="AB13" s="389">
        <v>0</v>
      </c>
      <c r="AC13" s="389"/>
      <c r="AD13" s="49"/>
      <c r="AE13" s="49"/>
      <c r="AF13" s="9"/>
      <c r="AG13" s="9"/>
      <c r="AH13" s="9"/>
      <c r="AI13" s="4"/>
    </row>
    <row r="14" spans="1:35" x14ac:dyDescent="0.2">
      <c r="A14" s="4"/>
      <c r="B14" s="48"/>
      <c r="C14" s="49"/>
      <c r="D14" s="50"/>
      <c r="E14" s="50"/>
      <c r="F14" s="49"/>
      <c r="G14" s="1146"/>
      <c r="H14" s="49"/>
      <c r="I14" s="49"/>
      <c r="J14" s="143"/>
      <c r="K14" s="304" t="str">
        <f>IF('Form VI'!$A$14=TRUE,"G",IF('Form VI'!$A$14=FALSE," "))</f>
        <v xml:space="preserve"> </v>
      </c>
      <c r="L14" s="917"/>
      <c r="M14" s="774"/>
      <c r="N14" s="774"/>
      <c r="O14" s="774"/>
      <c r="P14" s="774"/>
      <c r="Q14" s="774"/>
      <c r="R14" s="774"/>
      <c r="S14" s="774"/>
      <c r="T14" s="774"/>
      <c r="U14" s="774"/>
      <c r="V14" s="774"/>
      <c r="W14" s="774"/>
      <c r="X14" s="774"/>
      <c r="Y14" s="774"/>
      <c r="Z14" s="774"/>
      <c r="AA14" s="774"/>
      <c r="AB14" s="389">
        <v>0</v>
      </c>
      <c r="AC14" s="389"/>
      <c r="AD14" s="49"/>
      <c r="AE14" s="49"/>
      <c r="AF14" s="9"/>
      <c r="AG14" s="9"/>
      <c r="AH14" s="9"/>
      <c r="AI14" s="4"/>
    </row>
    <row r="15" spans="1:35" x14ac:dyDescent="0.2">
      <c r="A15" s="4"/>
      <c r="B15" s="48"/>
      <c r="C15" s="49"/>
      <c r="D15" s="50"/>
      <c r="E15" s="50"/>
      <c r="F15" s="49"/>
      <c r="G15" s="1146"/>
      <c r="H15" s="49"/>
      <c r="I15" s="49"/>
      <c r="J15" s="143"/>
      <c r="K15" s="304" t="str">
        <f>IF('Form VI'!$A$15=TRUE,"H",IF('Form VI'!$A$15=FALSE," "))</f>
        <v xml:space="preserve"> </v>
      </c>
      <c r="L15" s="917"/>
      <c r="M15" s="774"/>
      <c r="N15" s="774"/>
      <c r="O15" s="774"/>
      <c r="P15" s="774"/>
      <c r="Q15" s="774"/>
      <c r="R15" s="774"/>
      <c r="S15" s="774"/>
      <c r="T15" s="774"/>
      <c r="U15" s="774"/>
      <c r="V15" s="774"/>
      <c r="W15" s="774"/>
      <c r="X15" s="774"/>
      <c r="Y15" s="774"/>
      <c r="Z15" s="774"/>
      <c r="AA15" s="774"/>
      <c r="AB15" s="389">
        <v>0</v>
      </c>
      <c r="AC15" s="389"/>
      <c r="AD15" s="49"/>
      <c r="AE15" s="49"/>
      <c r="AF15" s="9"/>
      <c r="AG15" s="9"/>
      <c r="AH15" s="9"/>
      <c r="AI15" s="4"/>
    </row>
    <row r="16" spans="1:35" x14ac:dyDescent="0.2">
      <c r="A16" s="4"/>
      <c r="B16" s="48"/>
      <c r="C16" s="49"/>
      <c r="D16" s="50"/>
      <c r="E16" s="50"/>
      <c r="F16" s="49"/>
      <c r="G16" s="1146"/>
      <c r="H16" s="49"/>
      <c r="I16" s="49"/>
      <c r="J16" s="143"/>
      <c r="K16" s="304" t="str">
        <f>IF('Form VI'!$A$16=TRUE,"I",IF('Form VI'!$A$16=FALSE," "))</f>
        <v xml:space="preserve"> </v>
      </c>
      <c r="L16" s="917"/>
      <c r="M16" s="774"/>
      <c r="N16" s="774"/>
      <c r="O16" s="774"/>
      <c r="P16" s="774"/>
      <c r="Q16" s="774"/>
      <c r="R16" s="774"/>
      <c r="S16" s="774"/>
      <c r="T16" s="774"/>
      <c r="U16" s="774"/>
      <c r="V16" s="774"/>
      <c r="W16" s="774"/>
      <c r="X16" s="774"/>
      <c r="Y16" s="774"/>
      <c r="Z16" s="774"/>
      <c r="AA16" s="774"/>
      <c r="AB16" s="389">
        <v>0</v>
      </c>
      <c r="AC16" s="389"/>
      <c r="AD16" s="49"/>
      <c r="AE16" s="49"/>
      <c r="AF16" s="9"/>
      <c r="AG16" s="9"/>
      <c r="AH16" s="9"/>
      <c r="AI16" s="4"/>
    </row>
    <row r="17" spans="1:35" x14ac:dyDescent="0.2">
      <c r="A17" s="4"/>
      <c r="B17" s="48"/>
      <c r="C17" s="49"/>
      <c r="D17" s="50"/>
      <c r="E17" s="50"/>
      <c r="F17" s="49"/>
      <c r="G17" s="1146"/>
      <c r="H17" s="49"/>
      <c r="I17" s="49"/>
      <c r="J17" s="143"/>
      <c r="K17" s="304" t="str">
        <f>IF('Form VI'!$A$17=TRUE,"J",IF('Form VI'!$A$17=FALSE," "))</f>
        <v xml:space="preserve"> </v>
      </c>
      <c r="L17" s="917"/>
      <c r="M17" s="774"/>
      <c r="N17" s="774"/>
      <c r="O17" s="774"/>
      <c r="P17" s="774"/>
      <c r="Q17" s="774"/>
      <c r="R17" s="774"/>
      <c r="S17" s="774"/>
      <c r="T17" s="774"/>
      <c r="U17" s="774"/>
      <c r="V17" s="774"/>
      <c r="W17" s="774"/>
      <c r="X17" s="774"/>
      <c r="Y17" s="774"/>
      <c r="Z17" s="774"/>
      <c r="AA17" s="774"/>
      <c r="AB17" s="389">
        <v>0</v>
      </c>
      <c r="AC17" s="389"/>
      <c r="AD17" s="49"/>
      <c r="AE17" s="49"/>
      <c r="AF17" s="9"/>
      <c r="AG17" s="9"/>
      <c r="AH17" s="9"/>
      <c r="AI17" s="4"/>
    </row>
    <row r="18" spans="1:35" ht="12.75" customHeight="1" x14ac:dyDescent="0.2">
      <c r="A18" s="4"/>
      <c r="B18" s="10"/>
      <c r="C18" s="1143" t="s">
        <v>247</v>
      </c>
      <c r="D18" s="1143"/>
      <c r="E18" s="1143"/>
      <c r="F18" s="9"/>
      <c r="G18" s="1146"/>
      <c r="H18" s="9"/>
      <c r="I18" s="9"/>
      <c r="J18" s="143"/>
      <c r="K18" s="304" t="str">
        <f>IF('Form VI'!$A$18=TRUE,"K",IF('Form VI'!$A$18=FALSE," "))</f>
        <v xml:space="preserve"> </v>
      </c>
      <c r="L18" s="917"/>
      <c r="M18" s="774"/>
      <c r="N18" s="774"/>
      <c r="O18" s="774"/>
      <c r="P18" s="774"/>
      <c r="Q18" s="774"/>
      <c r="R18" s="774"/>
      <c r="S18" s="774"/>
      <c r="T18" s="774"/>
      <c r="U18" s="774"/>
      <c r="V18" s="774"/>
      <c r="W18" s="774"/>
      <c r="X18" s="774"/>
      <c r="Y18" s="774"/>
      <c r="Z18" s="774"/>
      <c r="AA18" s="774"/>
      <c r="AB18" s="389">
        <v>0</v>
      </c>
      <c r="AC18" s="389"/>
      <c r="AD18" s="9"/>
      <c r="AE18" s="9"/>
      <c r="AF18" s="9"/>
      <c r="AG18" s="9"/>
      <c r="AH18" s="9"/>
      <c r="AI18" s="4"/>
    </row>
    <row r="19" spans="1:35" x14ac:dyDescent="0.2">
      <c r="A19" s="4"/>
      <c r="B19" s="10"/>
      <c r="C19" s="1143"/>
      <c r="D19" s="1143"/>
      <c r="E19" s="1143"/>
      <c r="F19" s="9"/>
      <c r="G19" s="1146"/>
      <c r="H19" s="9"/>
      <c r="I19" s="9"/>
      <c r="J19" s="143"/>
      <c r="K19" s="304" t="str">
        <f>IF('Form VI'!$A$19=TRUE,"L",IF('Form VI'!$A$19=FALSE," "))</f>
        <v xml:space="preserve"> </v>
      </c>
      <c r="L19" s="917"/>
      <c r="M19" s="774"/>
      <c r="N19" s="774"/>
      <c r="O19" s="774"/>
      <c r="P19" s="774"/>
      <c r="Q19" s="774"/>
      <c r="R19" s="774"/>
      <c r="S19" s="774"/>
      <c r="T19" s="774"/>
      <c r="U19" s="774"/>
      <c r="V19" s="774"/>
      <c r="W19" s="774"/>
      <c r="X19" s="774"/>
      <c r="Y19" s="774"/>
      <c r="Z19" s="774"/>
      <c r="AA19" s="774"/>
      <c r="AB19" s="389">
        <v>0</v>
      </c>
      <c r="AC19" s="389"/>
      <c r="AD19" s="9"/>
      <c r="AE19" s="9"/>
      <c r="AF19" s="9"/>
      <c r="AG19" s="9"/>
      <c r="AH19" s="9"/>
      <c r="AI19" s="4"/>
    </row>
    <row r="20" spans="1:35" x14ac:dyDescent="0.2">
      <c r="A20" s="4"/>
      <c r="B20" s="10"/>
      <c r="C20" s="1143"/>
      <c r="D20" s="1143"/>
      <c r="E20" s="1143"/>
      <c r="F20" s="9"/>
      <c r="G20" s="1146"/>
      <c r="H20" s="9"/>
      <c r="I20" s="9"/>
      <c r="J20" s="143"/>
      <c r="K20" s="304" t="str">
        <f>IF('Form VI'!$A$20=TRUE,"M",IF('Form VI'!$A$20=FALSE," "))</f>
        <v xml:space="preserve"> </v>
      </c>
      <c r="L20" s="917"/>
      <c r="M20" s="774"/>
      <c r="N20" s="774"/>
      <c r="O20" s="774"/>
      <c r="P20" s="774"/>
      <c r="Q20" s="774"/>
      <c r="R20" s="774"/>
      <c r="S20" s="774"/>
      <c r="T20" s="774"/>
      <c r="U20" s="774"/>
      <c r="V20" s="774"/>
      <c r="W20" s="774"/>
      <c r="X20" s="774"/>
      <c r="Y20" s="774"/>
      <c r="Z20" s="774"/>
      <c r="AA20" s="774"/>
      <c r="AB20" s="389">
        <v>0</v>
      </c>
      <c r="AC20" s="389"/>
      <c r="AD20" s="9"/>
      <c r="AE20" s="9"/>
      <c r="AF20" s="9"/>
      <c r="AG20" s="9"/>
      <c r="AH20" s="9"/>
      <c r="AI20" s="4"/>
    </row>
    <row r="21" spans="1:35" x14ac:dyDescent="0.2">
      <c r="A21" s="4"/>
      <c r="B21" s="10"/>
      <c r="C21" s="1143"/>
      <c r="D21" s="1143"/>
      <c r="E21" s="1143"/>
      <c r="F21" s="9"/>
      <c r="G21" s="1146"/>
      <c r="H21" s="9"/>
      <c r="I21" s="9"/>
      <c r="J21" s="143"/>
      <c r="K21" s="304" t="str">
        <f>IF('Form VI'!$A$21=TRUE,"N",IF('Form VI'!$A$21=FALSE," "))</f>
        <v xml:space="preserve"> </v>
      </c>
      <c r="L21" s="917"/>
      <c r="M21" s="774"/>
      <c r="N21" s="774"/>
      <c r="O21" s="774"/>
      <c r="P21" s="774"/>
      <c r="Q21" s="774"/>
      <c r="R21" s="774"/>
      <c r="S21" s="774"/>
      <c r="T21" s="774"/>
      <c r="U21" s="774"/>
      <c r="V21" s="774"/>
      <c r="W21" s="774"/>
      <c r="X21" s="774"/>
      <c r="Y21" s="774"/>
      <c r="Z21" s="774"/>
      <c r="AA21" s="774"/>
      <c r="AB21" s="389">
        <v>0</v>
      </c>
      <c r="AC21" s="389"/>
      <c r="AD21" s="9"/>
      <c r="AE21" s="9"/>
      <c r="AF21" s="9"/>
      <c r="AG21" s="9"/>
      <c r="AH21" s="9"/>
      <c r="AI21" s="4"/>
    </row>
    <row r="22" spans="1:35" x14ac:dyDescent="0.2">
      <c r="A22" s="4"/>
      <c r="B22" s="10"/>
      <c r="C22" s="9"/>
      <c r="D22" s="9"/>
      <c r="E22" s="9"/>
      <c r="F22" s="9"/>
      <c r="G22" s="1146"/>
      <c r="H22" s="9"/>
      <c r="I22" s="9"/>
      <c r="J22" s="143"/>
      <c r="K22" s="304" t="str">
        <f>IF('Form VI'!$A$22=TRUE,"O",IF('Form VI'!$A$22=FALSE," "))</f>
        <v xml:space="preserve"> </v>
      </c>
      <c r="L22" s="917"/>
      <c r="M22" s="774"/>
      <c r="N22" s="774"/>
      <c r="O22" s="774"/>
      <c r="P22" s="774"/>
      <c r="Q22" s="774"/>
      <c r="R22" s="774"/>
      <c r="S22" s="774"/>
      <c r="T22" s="774"/>
      <c r="U22" s="774"/>
      <c r="V22" s="774"/>
      <c r="W22" s="774"/>
      <c r="X22" s="774"/>
      <c r="Y22" s="774"/>
      <c r="Z22" s="774"/>
      <c r="AA22" s="774"/>
      <c r="AB22" s="389">
        <v>0</v>
      </c>
      <c r="AC22" s="389"/>
      <c r="AD22" s="9"/>
      <c r="AE22" s="9"/>
      <c r="AF22" s="9"/>
      <c r="AG22" s="9"/>
      <c r="AH22" s="9"/>
      <c r="AI22" s="4"/>
    </row>
    <row r="23" spans="1:35" x14ac:dyDescent="0.2">
      <c r="A23" s="4"/>
      <c r="B23" s="10"/>
      <c r="C23" s="9"/>
      <c r="D23" s="9"/>
      <c r="E23" s="9"/>
      <c r="F23" s="9"/>
      <c r="G23" s="1146"/>
      <c r="H23" s="9"/>
      <c r="I23" s="9"/>
      <c r="J23" s="143"/>
      <c r="K23" s="304" t="str">
        <f>IF('Form VI'!$A$23=TRUE,"P",IF('Form VI'!$A$23=FALSE," "))</f>
        <v xml:space="preserve"> </v>
      </c>
      <c r="L23" s="917"/>
      <c r="M23" s="774"/>
      <c r="N23" s="774"/>
      <c r="O23" s="774"/>
      <c r="P23" s="774"/>
      <c r="Q23" s="774"/>
      <c r="R23" s="774"/>
      <c r="S23" s="774"/>
      <c r="T23" s="774"/>
      <c r="U23" s="774"/>
      <c r="V23" s="774"/>
      <c r="W23" s="774"/>
      <c r="X23" s="774"/>
      <c r="Y23" s="774"/>
      <c r="Z23" s="774"/>
      <c r="AA23" s="774"/>
      <c r="AB23" s="389">
        <v>0</v>
      </c>
      <c r="AC23" s="389"/>
      <c r="AD23" s="9"/>
      <c r="AE23" s="9"/>
      <c r="AF23" s="9"/>
      <c r="AG23" s="9"/>
      <c r="AH23" s="9"/>
      <c r="AI23" s="4"/>
    </row>
    <row r="24" spans="1:35" x14ac:dyDescent="0.2">
      <c r="A24" s="4"/>
      <c r="B24" s="10"/>
      <c r="C24" s="9"/>
      <c r="D24" s="9"/>
      <c r="E24" s="9"/>
      <c r="F24" s="9"/>
      <c r="G24" s="1146"/>
      <c r="H24" s="9"/>
      <c r="I24" s="9"/>
      <c r="J24" s="143"/>
      <c r="K24" s="304" t="str">
        <f>IF('Form VI'!$A$24=TRUE,"Q",IF('Form VI'!$A$24=FALSE," "))</f>
        <v xml:space="preserve"> </v>
      </c>
      <c r="L24" s="917"/>
      <c r="M24" s="774"/>
      <c r="N24" s="774"/>
      <c r="O24" s="774"/>
      <c r="P24" s="774"/>
      <c r="Q24" s="774"/>
      <c r="R24" s="774"/>
      <c r="S24" s="774"/>
      <c r="T24" s="774"/>
      <c r="U24" s="774"/>
      <c r="V24" s="774"/>
      <c r="W24" s="774"/>
      <c r="X24" s="774"/>
      <c r="Y24" s="774"/>
      <c r="Z24" s="774"/>
      <c r="AA24" s="774"/>
      <c r="AB24" s="389">
        <v>0</v>
      </c>
      <c r="AC24" s="389"/>
      <c r="AD24" s="9"/>
      <c r="AE24" s="9"/>
      <c r="AF24" s="9"/>
      <c r="AG24" s="9"/>
      <c r="AH24" s="9"/>
      <c r="AI24" s="4"/>
    </row>
    <row r="25" spans="1:35" x14ac:dyDescent="0.2">
      <c r="A25" s="4"/>
      <c r="B25" s="10"/>
      <c r="C25" s="9"/>
      <c r="D25" s="9"/>
      <c r="E25" s="9"/>
      <c r="F25" s="9"/>
      <c r="G25" s="1146"/>
      <c r="H25" s="9"/>
      <c r="I25" s="9"/>
      <c r="J25" s="143"/>
      <c r="K25" s="304" t="str">
        <f>IF('Form VI'!$A$25=TRUE,"R",IF('Form VI'!$A$25=FALSE," "))</f>
        <v xml:space="preserve"> </v>
      </c>
      <c r="L25" s="917"/>
      <c r="M25" s="774"/>
      <c r="N25" s="774"/>
      <c r="O25" s="774"/>
      <c r="P25" s="774"/>
      <c r="Q25" s="774"/>
      <c r="R25" s="774"/>
      <c r="S25" s="774"/>
      <c r="T25" s="774"/>
      <c r="U25" s="774"/>
      <c r="V25" s="774"/>
      <c r="W25" s="774"/>
      <c r="X25" s="774"/>
      <c r="Y25" s="774"/>
      <c r="Z25" s="774"/>
      <c r="AA25" s="774"/>
      <c r="AB25" s="389">
        <v>0</v>
      </c>
      <c r="AC25" s="389"/>
      <c r="AD25" s="9"/>
      <c r="AE25" s="9"/>
      <c r="AF25" s="9"/>
      <c r="AG25" s="9"/>
      <c r="AH25" s="9"/>
      <c r="AI25" s="4"/>
    </row>
    <row r="26" spans="1:35" x14ac:dyDescent="0.2">
      <c r="A26" s="4"/>
      <c r="B26" s="10"/>
      <c r="C26" s="9"/>
      <c r="D26" s="9"/>
      <c r="E26" s="9"/>
      <c r="F26" s="9"/>
      <c r="G26" s="1146"/>
      <c r="H26" s="9"/>
      <c r="I26" s="9"/>
      <c r="J26" s="143"/>
      <c r="K26" s="304" t="str">
        <f>IF('Form VI'!$A$26=TRUE,"S",IF('Form VI'!$A$26=FALSE," "))</f>
        <v xml:space="preserve"> </v>
      </c>
      <c r="L26" s="917"/>
      <c r="M26" s="774"/>
      <c r="N26" s="774"/>
      <c r="O26" s="774"/>
      <c r="P26" s="774"/>
      <c r="Q26" s="774"/>
      <c r="R26" s="774"/>
      <c r="S26" s="774"/>
      <c r="T26" s="774"/>
      <c r="U26" s="774"/>
      <c r="V26" s="774"/>
      <c r="W26" s="774"/>
      <c r="X26" s="774"/>
      <c r="Y26" s="774"/>
      <c r="Z26" s="774"/>
      <c r="AA26" s="774"/>
      <c r="AB26" s="389">
        <v>0</v>
      </c>
      <c r="AC26" s="389"/>
      <c r="AD26" s="9"/>
      <c r="AE26" s="9"/>
      <c r="AF26" s="9"/>
      <c r="AG26" s="9"/>
      <c r="AH26" s="9"/>
      <c r="AI26" s="4"/>
    </row>
    <row r="27" spans="1:35" x14ac:dyDescent="0.2">
      <c r="A27" s="4"/>
      <c r="B27" s="10"/>
      <c r="C27" s="9"/>
      <c r="D27" s="9"/>
      <c r="E27" s="9"/>
      <c r="F27" s="9"/>
      <c r="G27" s="1146"/>
      <c r="H27" s="9"/>
      <c r="I27" s="9"/>
      <c r="J27" s="143"/>
      <c r="K27" s="304" t="str">
        <f>IF('Form VI'!$A$27=TRUE,"T",IF('Form VI'!$A$27=FALSE," "))</f>
        <v xml:space="preserve"> </v>
      </c>
      <c r="L27" s="917"/>
      <c r="M27" s="774"/>
      <c r="N27" s="774"/>
      <c r="O27" s="774"/>
      <c r="P27" s="774"/>
      <c r="Q27" s="774"/>
      <c r="R27" s="774"/>
      <c r="S27" s="774"/>
      <c r="T27" s="774"/>
      <c r="U27" s="774"/>
      <c r="V27" s="774"/>
      <c r="W27" s="774"/>
      <c r="X27" s="774"/>
      <c r="Y27" s="774"/>
      <c r="Z27" s="774"/>
      <c r="AA27" s="774"/>
      <c r="AB27" s="389">
        <v>0</v>
      </c>
      <c r="AC27" s="389"/>
      <c r="AD27" s="9"/>
      <c r="AE27" s="9"/>
      <c r="AF27" s="9"/>
      <c r="AG27" s="9"/>
      <c r="AH27" s="9"/>
      <c r="AI27" s="4"/>
    </row>
    <row r="28" spans="1:35" x14ac:dyDescent="0.2">
      <c r="A28" s="4"/>
      <c r="B28" s="10"/>
      <c r="C28" s="9"/>
      <c r="D28" s="9"/>
      <c r="E28" s="9"/>
      <c r="F28" s="9"/>
      <c r="G28" s="1146"/>
      <c r="H28" s="9"/>
      <c r="I28" s="9"/>
      <c r="J28" s="143"/>
      <c r="K28" s="304" t="str">
        <f>IF('Form VI'!$A$28=TRUE,"U",IF('Form VI'!$A$28=FALSE," "))</f>
        <v xml:space="preserve"> </v>
      </c>
      <c r="L28" s="917"/>
      <c r="M28" s="774"/>
      <c r="N28" s="774"/>
      <c r="O28" s="774"/>
      <c r="P28" s="774"/>
      <c r="Q28" s="774"/>
      <c r="R28" s="774"/>
      <c r="S28" s="774"/>
      <c r="T28" s="774"/>
      <c r="U28" s="774"/>
      <c r="V28" s="774"/>
      <c r="W28" s="774"/>
      <c r="X28" s="774"/>
      <c r="Y28" s="774"/>
      <c r="Z28" s="774"/>
      <c r="AA28" s="774"/>
      <c r="AB28" s="389">
        <v>0</v>
      </c>
      <c r="AC28" s="389"/>
      <c r="AD28" s="9"/>
      <c r="AE28" s="9"/>
      <c r="AF28" s="9"/>
      <c r="AG28" s="9"/>
      <c r="AH28" s="9"/>
      <c r="AI28" s="4"/>
    </row>
    <row r="29" spans="1:35" x14ac:dyDescent="0.2">
      <c r="A29" s="4"/>
      <c r="B29" s="10"/>
      <c r="C29" s="9"/>
      <c r="D29" s="9"/>
      <c r="E29" s="9"/>
      <c r="F29" s="9"/>
      <c r="G29" s="1146"/>
      <c r="H29" s="9"/>
      <c r="I29" s="9"/>
      <c r="J29" s="143"/>
      <c r="K29" s="304" t="str">
        <f>IF('Form VI'!$A$29=TRUE,"V",IF('Form VI'!$A$29=FALSE," "))</f>
        <v xml:space="preserve"> </v>
      </c>
      <c r="L29" s="917"/>
      <c r="M29" s="774"/>
      <c r="N29" s="774"/>
      <c r="O29" s="774"/>
      <c r="P29" s="774"/>
      <c r="Q29" s="774"/>
      <c r="R29" s="774"/>
      <c r="S29" s="774"/>
      <c r="T29" s="774"/>
      <c r="U29" s="774"/>
      <c r="V29" s="774"/>
      <c r="W29" s="774"/>
      <c r="X29" s="774"/>
      <c r="Y29" s="774"/>
      <c r="Z29" s="774"/>
      <c r="AA29" s="774"/>
      <c r="AB29" s="389">
        <v>0</v>
      </c>
      <c r="AC29" s="389"/>
      <c r="AD29" s="9"/>
      <c r="AE29" s="9"/>
      <c r="AF29" s="9"/>
      <c r="AG29" s="9"/>
      <c r="AH29" s="9"/>
      <c r="AI29" s="4"/>
    </row>
    <row r="30" spans="1:35" x14ac:dyDescent="0.2">
      <c r="A30" s="4"/>
      <c r="B30" s="10"/>
      <c r="C30" s="9"/>
      <c r="D30" s="9"/>
      <c r="E30" s="9"/>
      <c r="F30" s="9"/>
      <c r="G30" s="1146"/>
      <c r="H30" s="9"/>
      <c r="I30" s="9"/>
      <c r="J30" s="143"/>
      <c r="K30" s="304" t="str">
        <f>IF('Form VI'!$A$30=TRUE,"W",IF('Form VI'!$A$30=FALSE," "))</f>
        <v xml:space="preserve"> </v>
      </c>
      <c r="L30" s="917"/>
      <c r="M30" s="774"/>
      <c r="N30" s="774"/>
      <c r="O30" s="774"/>
      <c r="P30" s="774"/>
      <c r="Q30" s="774"/>
      <c r="R30" s="774"/>
      <c r="S30" s="774"/>
      <c r="T30" s="774"/>
      <c r="U30" s="774"/>
      <c r="V30" s="774"/>
      <c r="W30" s="774"/>
      <c r="X30" s="774"/>
      <c r="Y30" s="774"/>
      <c r="Z30" s="774"/>
      <c r="AA30" s="774"/>
      <c r="AB30" s="389">
        <v>0</v>
      </c>
      <c r="AC30" s="389"/>
      <c r="AD30" s="9"/>
      <c r="AE30" s="9"/>
      <c r="AF30" s="9"/>
      <c r="AG30" s="9"/>
      <c r="AH30" s="9"/>
      <c r="AI30" s="4"/>
    </row>
    <row r="31" spans="1:35" x14ac:dyDescent="0.2">
      <c r="A31" s="4"/>
      <c r="B31" s="10"/>
      <c r="C31" s="9"/>
      <c r="D31" s="9"/>
      <c r="E31" s="9"/>
      <c r="F31" s="9"/>
      <c r="G31" s="1146"/>
      <c r="H31" s="9"/>
      <c r="I31" s="9"/>
      <c r="J31" s="143"/>
      <c r="K31" s="304" t="str">
        <f>IF('Form VI'!$A$31=TRUE,"X",IF('Form VI'!$A$31=FALSE," "))</f>
        <v xml:space="preserve"> </v>
      </c>
      <c r="L31" s="917"/>
      <c r="M31" s="774"/>
      <c r="N31" s="774"/>
      <c r="O31" s="774"/>
      <c r="P31" s="774"/>
      <c r="Q31" s="774"/>
      <c r="R31" s="774"/>
      <c r="S31" s="774"/>
      <c r="T31" s="774"/>
      <c r="U31" s="774"/>
      <c r="V31" s="774"/>
      <c r="W31" s="774"/>
      <c r="X31" s="774"/>
      <c r="Y31" s="774"/>
      <c r="Z31" s="774"/>
      <c r="AA31" s="774"/>
      <c r="AB31" s="389">
        <v>0</v>
      </c>
      <c r="AC31" s="389"/>
      <c r="AD31" s="9"/>
      <c r="AE31" s="9"/>
      <c r="AF31" s="9"/>
      <c r="AG31" s="9"/>
      <c r="AH31" s="9"/>
      <c r="AI31" s="4"/>
    </row>
    <row r="32" spans="1:35" x14ac:dyDescent="0.2">
      <c r="A32" s="4"/>
      <c r="B32" s="10"/>
      <c r="C32" s="9"/>
      <c r="D32" s="9"/>
      <c r="E32" s="9"/>
      <c r="F32" s="9"/>
      <c r="G32" s="1146"/>
      <c r="H32" s="9"/>
      <c r="I32" s="9"/>
      <c r="J32" s="143"/>
      <c r="K32" s="304" t="str">
        <f>IF('Form VI'!$A$32=TRUE,"Y",IF('Form VI'!$A$32=FALSE," "))</f>
        <v xml:space="preserve"> </v>
      </c>
      <c r="L32" s="917"/>
      <c r="M32" s="774"/>
      <c r="N32" s="774"/>
      <c r="O32" s="774"/>
      <c r="P32" s="774"/>
      <c r="Q32" s="774"/>
      <c r="R32" s="774"/>
      <c r="S32" s="774"/>
      <c r="T32" s="774"/>
      <c r="U32" s="774"/>
      <c r="V32" s="774"/>
      <c r="W32" s="774"/>
      <c r="X32" s="774"/>
      <c r="Y32" s="774"/>
      <c r="Z32" s="774"/>
      <c r="AA32" s="774"/>
      <c r="AB32" s="389">
        <v>0</v>
      </c>
      <c r="AC32" s="389"/>
      <c r="AD32" s="9"/>
      <c r="AE32" s="9"/>
      <c r="AF32" s="9"/>
      <c r="AG32" s="9"/>
      <c r="AH32" s="9"/>
      <c r="AI32" s="4"/>
    </row>
    <row r="33" spans="1:35" x14ac:dyDescent="0.2">
      <c r="A33" s="4"/>
      <c r="B33" s="10"/>
      <c r="C33" s="9"/>
      <c r="D33" s="9"/>
      <c r="E33" s="9"/>
      <c r="F33" s="9"/>
      <c r="G33" s="1146"/>
      <c r="H33" s="9"/>
      <c r="I33" s="9"/>
      <c r="J33" s="143"/>
      <c r="K33" s="304" t="str">
        <f>IF('Form VI'!$A$33=TRUE,"Z",IF('Form VI'!$A$33=FALSE," "))</f>
        <v xml:space="preserve"> </v>
      </c>
      <c r="L33" s="917"/>
      <c r="M33" s="774"/>
      <c r="N33" s="774"/>
      <c r="O33" s="774"/>
      <c r="P33" s="774"/>
      <c r="Q33" s="774"/>
      <c r="R33" s="774"/>
      <c r="S33" s="774"/>
      <c r="T33" s="774"/>
      <c r="U33" s="774"/>
      <c r="V33" s="774"/>
      <c r="W33" s="774"/>
      <c r="X33" s="774"/>
      <c r="Y33" s="774"/>
      <c r="Z33" s="774"/>
      <c r="AA33" s="774"/>
      <c r="AB33" s="389">
        <v>0</v>
      </c>
      <c r="AC33" s="389"/>
      <c r="AD33" s="9"/>
      <c r="AE33" s="9"/>
      <c r="AF33" s="9"/>
      <c r="AG33" s="9"/>
      <c r="AH33" s="9"/>
      <c r="AI33" s="4"/>
    </row>
    <row r="34" spans="1:35" x14ac:dyDescent="0.2">
      <c r="A34" s="4"/>
      <c r="B34" s="10"/>
      <c r="C34" s="9"/>
      <c r="D34" s="9"/>
      <c r="E34" s="9"/>
      <c r="F34" s="9"/>
      <c r="G34" s="1146"/>
      <c r="H34" s="9"/>
      <c r="I34" s="9"/>
      <c r="J34" s="143"/>
      <c r="K34" s="304" t="str">
        <f>IF('Form VI'!$A$34=TRUE,"AA",IF('Form VI'!$A$34=FALSE," "))</f>
        <v xml:space="preserve"> </v>
      </c>
      <c r="L34" s="917"/>
      <c r="M34" s="774"/>
      <c r="N34" s="774"/>
      <c r="O34" s="774"/>
      <c r="P34" s="774"/>
      <c r="Q34" s="774"/>
      <c r="R34" s="774"/>
      <c r="S34" s="774"/>
      <c r="T34" s="774"/>
      <c r="U34" s="774"/>
      <c r="V34" s="774"/>
      <c r="W34" s="774"/>
      <c r="X34" s="774"/>
      <c r="Y34" s="774"/>
      <c r="Z34" s="774"/>
      <c r="AA34" s="774"/>
      <c r="AB34" s="389">
        <v>0</v>
      </c>
      <c r="AC34" s="389"/>
      <c r="AD34" s="9"/>
      <c r="AE34" s="9"/>
      <c r="AF34" s="9"/>
      <c r="AG34" s="9"/>
      <c r="AH34" s="9"/>
      <c r="AI34" s="4"/>
    </row>
    <row r="35" spans="1:35" x14ac:dyDescent="0.2">
      <c r="A35" s="4"/>
      <c r="B35" s="10"/>
      <c r="C35" s="9"/>
      <c r="D35" s="9"/>
      <c r="E35" s="9"/>
      <c r="F35" s="9"/>
      <c r="G35" s="1146"/>
      <c r="H35" s="9"/>
      <c r="I35" s="9"/>
      <c r="J35" s="143"/>
      <c r="K35" s="304" t="str">
        <f>IF('Form VI'!$A$35=TRUE,"AB",IF('Form VI'!$A$35=FALSE," "))</f>
        <v xml:space="preserve"> </v>
      </c>
      <c r="L35" s="917"/>
      <c r="M35" s="774"/>
      <c r="N35" s="774"/>
      <c r="O35" s="774"/>
      <c r="P35" s="774"/>
      <c r="Q35" s="774"/>
      <c r="R35" s="774"/>
      <c r="S35" s="774"/>
      <c r="T35" s="774"/>
      <c r="U35" s="774"/>
      <c r="V35" s="774"/>
      <c r="W35" s="774"/>
      <c r="X35" s="774"/>
      <c r="Y35" s="774"/>
      <c r="Z35" s="774"/>
      <c r="AA35" s="774"/>
      <c r="AB35" s="389">
        <v>0</v>
      </c>
      <c r="AC35" s="389"/>
      <c r="AD35" s="9"/>
      <c r="AE35" s="9"/>
      <c r="AF35" s="9"/>
      <c r="AG35" s="9"/>
      <c r="AH35" s="9"/>
      <c r="AI35" s="4"/>
    </row>
    <row r="36" spans="1:35" x14ac:dyDescent="0.2">
      <c r="A36" s="4"/>
      <c r="B36" s="10"/>
      <c r="C36" s="9"/>
      <c r="D36" s="9"/>
      <c r="E36" s="9"/>
      <c r="F36" s="9"/>
      <c r="G36" s="1146"/>
      <c r="H36" s="9"/>
      <c r="I36" s="9"/>
      <c r="J36" s="143"/>
      <c r="K36" s="304" t="str">
        <f>IF('Form VI'!$A$36=TRUE,"AC",IF('Form VI'!$A$36=FALSE," "))</f>
        <v xml:space="preserve"> </v>
      </c>
      <c r="L36" s="917"/>
      <c r="M36" s="774"/>
      <c r="N36" s="774"/>
      <c r="O36" s="774"/>
      <c r="P36" s="774"/>
      <c r="Q36" s="774"/>
      <c r="R36" s="774"/>
      <c r="S36" s="774"/>
      <c r="T36" s="774"/>
      <c r="U36" s="774"/>
      <c r="V36" s="774"/>
      <c r="W36" s="774"/>
      <c r="X36" s="774"/>
      <c r="Y36" s="774"/>
      <c r="Z36" s="774"/>
      <c r="AA36" s="774"/>
      <c r="AB36" s="389">
        <v>0</v>
      </c>
      <c r="AC36" s="389"/>
      <c r="AD36" s="9"/>
      <c r="AE36" s="9"/>
      <c r="AF36" s="9"/>
      <c r="AG36" s="9"/>
      <c r="AH36" s="9"/>
      <c r="AI36" s="4"/>
    </row>
    <row r="37" spans="1:35" x14ac:dyDescent="0.2">
      <c r="A37" s="4"/>
      <c r="B37" s="10"/>
      <c r="C37" s="9"/>
      <c r="D37" s="9"/>
      <c r="E37" s="9"/>
      <c r="F37" s="9"/>
      <c r="G37" s="1146"/>
      <c r="H37" s="9"/>
      <c r="I37" s="9"/>
      <c r="J37" s="143"/>
      <c r="K37" s="304" t="str">
        <f>IF('Form VI'!$A$37=TRUE,"AD",IF('Form VI'!$A$37=FALSE," "))</f>
        <v xml:space="preserve"> </v>
      </c>
      <c r="L37" s="917"/>
      <c r="M37" s="774"/>
      <c r="N37" s="774"/>
      <c r="O37" s="774"/>
      <c r="P37" s="774"/>
      <c r="Q37" s="774"/>
      <c r="R37" s="774"/>
      <c r="S37" s="774"/>
      <c r="T37" s="774"/>
      <c r="U37" s="774"/>
      <c r="V37" s="774"/>
      <c r="W37" s="774"/>
      <c r="X37" s="774"/>
      <c r="Y37" s="774"/>
      <c r="Z37" s="774"/>
      <c r="AA37" s="774"/>
      <c r="AB37" s="389">
        <v>0</v>
      </c>
      <c r="AC37" s="389"/>
      <c r="AD37" s="9"/>
      <c r="AE37" s="9"/>
      <c r="AF37" s="9"/>
      <c r="AG37" s="9"/>
      <c r="AH37" s="9"/>
      <c r="AI37" s="4"/>
    </row>
    <row r="38" spans="1:35" x14ac:dyDescent="0.2">
      <c r="A38" s="4"/>
      <c r="B38" s="10"/>
      <c r="C38" s="9"/>
      <c r="D38" s="9"/>
      <c r="E38" s="9"/>
      <c r="F38" s="9"/>
      <c r="G38" s="1146"/>
      <c r="H38" s="9"/>
      <c r="I38" s="9"/>
      <c r="J38" s="143"/>
      <c r="K38" s="304" t="str">
        <f>IF('Form VI'!$A$38=TRUE,"AE",IF('Form VI'!$A$38=FALSE," "))</f>
        <v xml:space="preserve"> </v>
      </c>
      <c r="L38" s="917"/>
      <c r="M38" s="774"/>
      <c r="N38" s="774"/>
      <c r="O38" s="774"/>
      <c r="P38" s="774"/>
      <c r="Q38" s="774"/>
      <c r="R38" s="774"/>
      <c r="S38" s="774"/>
      <c r="T38" s="774"/>
      <c r="U38" s="774"/>
      <c r="V38" s="774"/>
      <c r="W38" s="774"/>
      <c r="X38" s="774"/>
      <c r="Y38" s="774"/>
      <c r="Z38" s="774"/>
      <c r="AA38" s="774"/>
      <c r="AB38" s="389">
        <v>0</v>
      </c>
      <c r="AC38" s="389"/>
      <c r="AD38" s="9"/>
      <c r="AE38" s="9"/>
      <c r="AF38" s="9"/>
      <c r="AG38" s="9"/>
      <c r="AH38" s="9"/>
      <c r="AI38" s="4"/>
    </row>
    <row r="39" spans="1:35" x14ac:dyDescent="0.2">
      <c r="A39" s="4"/>
      <c r="B39" s="36"/>
      <c r="C39" s="51"/>
      <c r="D39" s="51"/>
      <c r="E39" s="51"/>
      <c r="F39" s="51"/>
      <c r="G39" s="1147"/>
      <c r="H39" s="51"/>
      <c r="I39" s="51"/>
      <c r="J39" s="147"/>
      <c r="K39" s="304" t="str">
        <f>IF('Form VI'!$A$39=TRUE,"AF",IF('Form VI'!$A$39=FALSE," "))</f>
        <v xml:space="preserve"> </v>
      </c>
      <c r="L39" s="917"/>
      <c r="M39" s="774"/>
      <c r="N39" s="774"/>
      <c r="O39" s="774"/>
      <c r="P39" s="774"/>
      <c r="Q39" s="774"/>
      <c r="R39" s="774"/>
      <c r="S39" s="774"/>
      <c r="T39" s="774"/>
      <c r="U39" s="774"/>
      <c r="V39" s="774"/>
      <c r="W39" s="774"/>
      <c r="X39" s="774"/>
      <c r="Y39" s="774"/>
      <c r="Z39" s="774"/>
      <c r="AA39" s="774"/>
      <c r="AB39" s="389">
        <v>0</v>
      </c>
      <c r="AC39" s="389"/>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44"/>
      <c r="T40" s="1144"/>
      <c r="U40" s="1144"/>
      <c r="V40" s="1144"/>
      <c r="W40" s="1144"/>
      <c r="X40" s="1144"/>
      <c r="Y40" s="1144"/>
      <c r="Z40" s="1144"/>
      <c r="AA40" s="1144"/>
      <c r="AB40" s="1144"/>
      <c r="AC40" s="1144"/>
      <c r="AD40" s="9"/>
      <c r="AE40" s="9"/>
      <c r="AF40" s="9"/>
      <c r="AG40" s="9"/>
      <c r="AH40" s="9"/>
      <c r="AI40" s="4"/>
    </row>
    <row r="41" spans="1:35" x14ac:dyDescent="0.2">
      <c r="A41" s="7"/>
      <c r="B41" s="374" t="s">
        <v>109</v>
      </c>
      <c r="C41" s="375"/>
      <c r="D41" s="635"/>
      <c r="E41" s="636"/>
      <c r="F41" s="637"/>
      <c r="G41" s="637"/>
      <c r="H41" s="637"/>
      <c r="I41" s="637"/>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7"/>
      <c r="AH41" s="638"/>
      <c r="AI41" s="4"/>
    </row>
    <row r="42" spans="1:35" x14ac:dyDescent="0.2">
      <c r="A42" s="2"/>
      <c r="B42" s="22"/>
      <c r="C42" s="23"/>
      <c r="D42" s="23"/>
      <c r="E42" s="639"/>
      <c r="F42" s="640"/>
      <c r="G42" s="640"/>
      <c r="H42" s="640"/>
      <c r="I42" s="640"/>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0"/>
      <c r="AH42" s="641"/>
      <c r="AI42" s="4"/>
    </row>
    <row r="43" spans="1:35" s="1" customFormat="1" x14ac:dyDescent="0.2">
      <c r="A43" s="376" t="s">
        <v>355</v>
      </c>
      <c r="B43" s="376"/>
      <c r="C43" s="376"/>
      <c r="D43" s="377">
        <f>'Form I'!$D$34</f>
        <v>0</v>
      </c>
      <c r="E43" s="499"/>
      <c r="F43" s="499"/>
      <c r="G43" s="500"/>
      <c r="H43" s="380" t="s">
        <v>352</v>
      </c>
      <c r="I43" s="357"/>
      <c r="J43" s="357"/>
      <c r="K43" s="357"/>
      <c r="L43" s="381"/>
      <c r="M43" s="501">
        <f>'Form I'!$M$34</f>
        <v>0</v>
      </c>
      <c r="N43" s="499"/>
      <c r="O43" s="499"/>
      <c r="P43" s="500"/>
      <c r="Q43" s="359" t="s">
        <v>2</v>
      </c>
      <c r="R43" s="359"/>
      <c r="S43" s="359"/>
      <c r="T43" s="443"/>
      <c r="U43" s="444"/>
      <c r="V43" s="385" t="s">
        <v>354</v>
      </c>
      <c r="W43" s="357"/>
      <c r="X43" s="357"/>
      <c r="Y43" s="381"/>
      <c r="Z43" s="443"/>
      <c r="AA43" s="445"/>
      <c r="AB43" s="359" t="s">
        <v>0</v>
      </c>
      <c r="AC43" s="359"/>
      <c r="AD43" s="440"/>
      <c r="AE43" s="441"/>
      <c r="AF43" s="441"/>
      <c r="AG43" s="441"/>
      <c r="AH43" s="442"/>
      <c r="AI43" s="100" t="e" vm="1">
        <v>#VALUE!</v>
      </c>
    </row>
  </sheetData>
  <sheetProtection sheet="1" selectLockedCells="1"/>
  <mergeCells count="344">
    <mergeCell ref="AB33:AC33"/>
    <mergeCell ref="L34:M34"/>
    <mergeCell ref="N34:O34"/>
    <mergeCell ref="P34:Q34"/>
    <mergeCell ref="R34:S34"/>
    <mergeCell ref="AB34:AC34"/>
    <mergeCell ref="T34:U34"/>
    <mergeCell ref="V34:W34"/>
    <mergeCell ref="Z32:AA32"/>
    <mergeCell ref="AB32:AC32"/>
    <mergeCell ref="L33:M33"/>
    <mergeCell ref="N33:O33"/>
    <mergeCell ref="P33:Q33"/>
    <mergeCell ref="R33:S33"/>
    <mergeCell ref="T33:U33"/>
    <mergeCell ref="V33:W33"/>
    <mergeCell ref="X33:Y33"/>
    <mergeCell ref="L32:M32"/>
    <mergeCell ref="X34:Y34"/>
    <mergeCell ref="X32:Y32"/>
    <mergeCell ref="Z34:AA34"/>
    <mergeCell ref="Z33:AA33"/>
    <mergeCell ref="B41:D41"/>
    <mergeCell ref="E41:AH42"/>
    <mergeCell ref="S40:AC40"/>
    <mergeCell ref="AE5:AH8"/>
    <mergeCell ref="C18:E21"/>
    <mergeCell ref="AB36:AC36"/>
    <mergeCell ref="AB37:AC37"/>
    <mergeCell ref="AB38:AC38"/>
    <mergeCell ref="Z30:AA30"/>
    <mergeCell ref="AB30:AC30"/>
    <mergeCell ref="X28:Y28"/>
    <mergeCell ref="Z28:AA28"/>
    <mergeCell ref="L29:M29"/>
    <mergeCell ref="N29:O29"/>
    <mergeCell ref="P29:Q29"/>
    <mergeCell ref="R29:S29"/>
    <mergeCell ref="T29:U29"/>
    <mergeCell ref="V29:W29"/>
    <mergeCell ref="X31:Y31"/>
    <mergeCell ref="Z31:AA31"/>
    <mergeCell ref="AB31:AC31"/>
    <mergeCell ref="L30:M30"/>
    <mergeCell ref="N30:O30"/>
    <mergeCell ref="P30:Q30"/>
    <mergeCell ref="L39:M39"/>
    <mergeCell ref="N39:O39"/>
    <mergeCell ref="P39:Q39"/>
    <mergeCell ref="R39:S39"/>
    <mergeCell ref="T39:U39"/>
    <mergeCell ref="V39:W39"/>
    <mergeCell ref="AB25:AC25"/>
    <mergeCell ref="AB26:AC26"/>
    <mergeCell ref="AB35:AC35"/>
    <mergeCell ref="AB27:AC27"/>
    <mergeCell ref="AB28:AC28"/>
    <mergeCell ref="AB29:AC29"/>
    <mergeCell ref="L28:M28"/>
    <mergeCell ref="N28:O28"/>
    <mergeCell ref="P28:Q28"/>
    <mergeCell ref="R28:S28"/>
    <mergeCell ref="T28:U28"/>
    <mergeCell ref="V28:W28"/>
    <mergeCell ref="AB39:AC39"/>
    <mergeCell ref="L27:M27"/>
    <mergeCell ref="N27:O27"/>
    <mergeCell ref="P27:Q27"/>
    <mergeCell ref="R27:S27"/>
    <mergeCell ref="T27:U27"/>
    <mergeCell ref="AB10:AC10"/>
    <mergeCell ref="AB11:AC11"/>
    <mergeCell ref="AB12:AC12"/>
    <mergeCell ref="AB13:AC13"/>
    <mergeCell ref="AB14:AC14"/>
    <mergeCell ref="AB15:AC15"/>
    <mergeCell ref="X39:Y39"/>
    <mergeCell ref="Z39:AA39"/>
    <mergeCell ref="AB4:AC4"/>
    <mergeCell ref="AB5:AC5"/>
    <mergeCell ref="AB6:AC6"/>
    <mergeCell ref="AB7:AC7"/>
    <mergeCell ref="AB8:AC8"/>
    <mergeCell ref="AB9:AC9"/>
    <mergeCell ref="AB18:AC18"/>
    <mergeCell ref="AB19:AC19"/>
    <mergeCell ref="AB20:AC20"/>
    <mergeCell ref="AB21:AC21"/>
    <mergeCell ref="AB22:AC22"/>
    <mergeCell ref="AB23:AC23"/>
    <mergeCell ref="AB24:AC24"/>
    <mergeCell ref="X27:Y27"/>
    <mergeCell ref="Z27:AA27"/>
    <mergeCell ref="X29:Y29"/>
    <mergeCell ref="AB16:AC16"/>
    <mergeCell ref="AB17:AC17"/>
    <mergeCell ref="L37:M37"/>
    <mergeCell ref="N37:O37"/>
    <mergeCell ref="P37:Q37"/>
    <mergeCell ref="R37:S37"/>
    <mergeCell ref="T37:U37"/>
    <mergeCell ref="V37:W37"/>
    <mergeCell ref="X37:Y37"/>
    <mergeCell ref="Z37:AA37"/>
    <mergeCell ref="V27:W27"/>
    <mergeCell ref="Z29:AA29"/>
    <mergeCell ref="R30:S30"/>
    <mergeCell ref="T30:U30"/>
    <mergeCell ref="V30:W30"/>
    <mergeCell ref="X30:Y30"/>
    <mergeCell ref="L31:M31"/>
    <mergeCell ref="N31:O31"/>
    <mergeCell ref="P31:Q31"/>
    <mergeCell ref="R31:S31"/>
    <mergeCell ref="T31:U31"/>
    <mergeCell ref="V31:W31"/>
    <mergeCell ref="N32:O32"/>
    <mergeCell ref="P32:Q32"/>
    <mergeCell ref="X38:Y38"/>
    <mergeCell ref="Z38:AA38"/>
    <mergeCell ref="L35:M35"/>
    <mergeCell ref="N35:O35"/>
    <mergeCell ref="P35:Q35"/>
    <mergeCell ref="R35:S35"/>
    <mergeCell ref="T35:U35"/>
    <mergeCell ref="V35:W35"/>
    <mergeCell ref="X35:Y35"/>
    <mergeCell ref="Z35:AA35"/>
    <mergeCell ref="L38:M38"/>
    <mergeCell ref="N38:O38"/>
    <mergeCell ref="P38:Q38"/>
    <mergeCell ref="R38:S38"/>
    <mergeCell ref="T38:U38"/>
    <mergeCell ref="V38:W38"/>
    <mergeCell ref="X36:Y36"/>
    <mergeCell ref="Z36:AA36"/>
    <mergeCell ref="L36:M36"/>
    <mergeCell ref="N36:O36"/>
    <mergeCell ref="P36:Q36"/>
    <mergeCell ref="R36:S36"/>
    <mergeCell ref="L25:M25"/>
    <mergeCell ref="N25:O25"/>
    <mergeCell ref="P25:Q25"/>
    <mergeCell ref="R25:S25"/>
    <mergeCell ref="T25:U25"/>
    <mergeCell ref="V25:W25"/>
    <mergeCell ref="X25:Y25"/>
    <mergeCell ref="Z25:AA25"/>
    <mergeCell ref="T36:U36"/>
    <mergeCell ref="V36:W36"/>
    <mergeCell ref="R32:S32"/>
    <mergeCell ref="T32:U32"/>
    <mergeCell ref="V32:W32"/>
    <mergeCell ref="L26:M26"/>
    <mergeCell ref="N26:O26"/>
    <mergeCell ref="P26:Q26"/>
    <mergeCell ref="R26:S26"/>
    <mergeCell ref="T26:U26"/>
    <mergeCell ref="V26:W26"/>
    <mergeCell ref="X26:Y26"/>
    <mergeCell ref="Z26:AA26"/>
    <mergeCell ref="R21:S21"/>
    <mergeCell ref="T21:U21"/>
    <mergeCell ref="V21:W21"/>
    <mergeCell ref="X21:Y21"/>
    <mergeCell ref="Z21:AA21"/>
    <mergeCell ref="L24:M24"/>
    <mergeCell ref="N24:O24"/>
    <mergeCell ref="P24:Q24"/>
    <mergeCell ref="R24:S24"/>
    <mergeCell ref="T24:U24"/>
    <mergeCell ref="V24:W24"/>
    <mergeCell ref="L23:M23"/>
    <mergeCell ref="N23:O23"/>
    <mergeCell ref="P23:Q23"/>
    <mergeCell ref="R23:S23"/>
    <mergeCell ref="T23:U23"/>
    <mergeCell ref="V23:W23"/>
    <mergeCell ref="X23:Y23"/>
    <mergeCell ref="Z23:AA23"/>
    <mergeCell ref="Z24:AA24"/>
    <mergeCell ref="A43:C43"/>
    <mergeCell ref="D43:G43"/>
    <mergeCell ref="M43:P43"/>
    <mergeCell ref="T17:U17"/>
    <mergeCell ref="V17:W17"/>
    <mergeCell ref="R17:S17"/>
    <mergeCell ref="T14:U14"/>
    <mergeCell ref="L9:M9"/>
    <mergeCell ref="N9:O9"/>
    <mergeCell ref="L15:M15"/>
    <mergeCell ref="N15:O15"/>
    <mergeCell ref="P15:Q15"/>
    <mergeCell ref="R15:S15"/>
    <mergeCell ref="L10:M10"/>
    <mergeCell ref="N10:O10"/>
    <mergeCell ref="P10:Q10"/>
    <mergeCell ref="R10:S10"/>
    <mergeCell ref="V15:W15"/>
    <mergeCell ref="L14:M14"/>
    <mergeCell ref="N14:O14"/>
    <mergeCell ref="V20:W20"/>
    <mergeCell ref="P14:Q14"/>
    <mergeCell ref="R14:S14"/>
    <mergeCell ref="T16:U16"/>
    <mergeCell ref="AB43:AC43"/>
    <mergeCell ref="Z11:AA11"/>
    <mergeCell ref="G8:G39"/>
    <mergeCell ref="L8:M8"/>
    <mergeCell ref="R9:S9"/>
    <mergeCell ref="T9:U9"/>
    <mergeCell ref="T13:U13"/>
    <mergeCell ref="V13:W13"/>
    <mergeCell ref="R13:S13"/>
    <mergeCell ref="R12:S12"/>
    <mergeCell ref="T10:U10"/>
    <mergeCell ref="V10:W10"/>
    <mergeCell ref="P9:Q9"/>
    <mergeCell ref="X20:Y20"/>
    <mergeCell ref="Z20:AA20"/>
    <mergeCell ref="V16:W16"/>
    <mergeCell ref="P16:Q16"/>
    <mergeCell ref="R16:S16"/>
    <mergeCell ref="R18:S18"/>
    <mergeCell ref="X22:Y22"/>
    <mergeCell ref="Z22:AA22"/>
    <mergeCell ref="V19:W19"/>
    <mergeCell ref="X19:Y19"/>
    <mergeCell ref="L21:M21"/>
    <mergeCell ref="AD43:AH43"/>
    <mergeCell ref="T12:U12"/>
    <mergeCell ref="V12:W12"/>
    <mergeCell ref="R11:S11"/>
    <mergeCell ref="T11:U11"/>
    <mergeCell ref="B4:K4"/>
    <mergeCell ref="B5:K5"/>
    <mergeCell ref="B6:K6"/>
    <mergeCell ref="B7:K7"/>
    <mergeCell ref="N8:O8"/>
    <mergeCell ref="P8:Q8"/>
    <mergeCell ref="P6:Q6"/>
    <mergeCell ref="L4:M4"/>
    <mergeCell ref="L7:M7"/>
    <mergeCell ref="N7:O7"/>
    <mergeCell ref="R4:S4"/>
    <mergeCell ref="T4:U4"/>
    <mergeCell ref="V4:W4"/>
    <mergeCell ref="N4:O4"/>
    <mergeCell ref="P4:Q4"/>
    <mergeCell ref="L6:M6"/>
    <mergeCell ref="N6:O6"/>
    <mergeCell ref="L5:M5"/>
    <mergeCell ref="N5:O5"/>
    <mergeCell ref="X4:Y4"/>
    <mergeCell ref="T8:U8"/>
    <mergeCell ref="Z4:AA4"/>
    <mergeCell ref="V14:W14"/>
    <mergeCell ref="T15:U15"/>
    <mergeCell ref="R19:S19"/>
    <mergeCell ref="T19:U19"/>
    <mergeCell ref="Z6:AA6"/>
    <mergeCell ref="X11:Y11"/>
    <mergeCell ref="V7:W7"/>
    <mergeCell ref="X10:Y10"/>
    <mergeCell ref="Z13:AA13"/>
    <mergeCell ref="Z14:AA14"/>
    <mergeCell ref="R5:S5"/>
    <mergeCell ref="R6:S6"/>
    <mergeCell ref="T6:U6"/>
    <mergeCell ref="V6:W6"/>
    <mergeCell ref="T5:U5"/>
    <mergeCell ref="Z19:AA19"/>
    <mergeCell ref="T18:U18"/>
    <mergeCell ref="Z15:AA15"/>
    <mergeCell ref="X15:Y15"/>
    <mergeCell ref="V11:W11"/>
    <mergeCell ref="V9:W9"/>
    <mergeCell ref="Z9:AA9"/>
    <mergeCell ref="X12:Y12"/>
    <mergeCell ref="Z12:AA12"/>
    <mergeCell ref="Z10:AA10"/>
    <mergeCell ref="X5:Y5"/>
    <mergeCell ref="Z5:AA5"/>
    <mergeCell ref="X6:Y6"/>
    <mergeCell ref="Z7:AA7"/>
    <mergeCell ref="Z8:AA8"/>
    <mergeCell ref="X7:Y7"/>
    <mergeCell ref="V5:W5"/>
    <mergeCell ref="X14:Y14"/>
    <mergeCell ref="R8:S8"/>
    <mergeCell ref="L11:M11"/>
    <mergeCell ref="N11:O11"/>
    <mergeCell ref="P11:Q11"/>
    <mergeCell ref="X13:Y13"/>
    <mergeCell ref="V8:W8"/>
    <mergeCell ref="X8:Y8"/>
    <mergeCell ref="X9:Y9"/>
    <mergeCell ref="L12:M12"/>
    <mergeCell ref="N12:O12"/>
    <mergeCell ref="L13:M13"/>
    <mergeCell ref="N13:O13"/>
    <mergeCell ref="P13:Q13"/>
    <mergeCell ref="P12:Q12"/>
    <mergeCell ref="P7:Q7"/>
    <mergeCell ref="R7:S7"/>
    <mergeCell ref="T7:U7"/>
    <mergeCell ref="P5:Q5"/>
    <mergeCell ref="Z16:AA16"/>
    <mergeCell ref="Z17:AA17"/>
    <mergeCell ref="L16:M16"/>
    <mergeCell ref="Z18:AA18"/>
    <mergeCell ref="N16:O16"/>
    <mergeCell ref="L17:M17"/>
    <mergeCell ref="L18:M18"/>
    <mergeCell ref="N17:O17"/>
    <mergeCell ref="P17:Q17"/>
    <mergeCell ref="X16:Y16"/>
    <mergeCell ref="X17:Y17"/>
    <mergeCell ref="N18:O18"/>
    <mergeCell ref="P18:Q18"/>
    <mergeCell ref="P19:Q19"/>
    <mergeCell ref="Z43:AA43"/>
    <mergeCell ref="H43:L43"/>
    <mergeCell ref="Q43:S43"/>
    <mergeCell ref="T43:U43"/>
    <mergeCell ref="V43:Y43"/>
    <mergeCell ref="X18:Y18"/>
    <mergeCell ref="V18:W18"/>
    <mergeCell ref="L19:M19"/>
    <mergeCell ref="N19:O19"/>
    <mergeCell ref="V22:W22"/>
    <mergeCell ref="L20:M20"/>
    <mergeCell ref="N20:O20"/>
    <mergeCell ref="P20:Q20"/>
    <mergeCell ref="R20:S20"/>
    <mergeCell ref="T20:U20"/>
    <mergeCell ref="L22:M22"/>
    <mergeCell ref="N22:O22"/>
    <mergeCell ref="P22:Q22"/>
    <mergeCell ref="R22:S22"/>
    <mergeCell ref="T22:U22"/>
    <mergeCell ref="X24:Y24"/>
    <mergeCell ref="N21:O21"/>
    <mergeCell ref="P21:Q21"/>
  </mergeCells>
  <phoneticPr fontId="5" type="noConversion"/>
  <conditionalFormatting sqref="D43:G43 M43:P43">
    <cfRule type="cellIs" dxfId="43" priority="1" stopIfTrue="1" operator="equal">
      <formula>0</formula>
    </cfRule>
  </conditionalFormatting>
  <hyperlinks>
    <hyperlink ref="AI43" location="'Form II(b)'!AC11" display="i" xr:uid="{00000000-0004-0000-4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XXVI(b)</oddFooter>
  </headerFooter>
  <drawing r:id="rId2"/>
  <legacyDrawing r:id="rId3"/>
  <legacyDrawingHF r:id="rId4"/>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2">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239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3" t="s">
        <v>234</v>
      </c>
      <c r="C4" s="1148"/>
      <c r="D4" s="1148"/>
      <c r="E4" s="1148"/>
      <c r="F4" s="1148"/>
      <c r="G4" s="1148"/>
      <c r="H4" s="1148"/>
      <c r="I4" s="1148"/>
      <c r="J4" s="1148"/>
      <c r="K4" s="944"/>
      <c r="L4" s="389">
        <v>1</v>
      </c>
      <c r="M4" s="389"/>
      <c r="N4" s="389">
        <v>2</v>
      </c>
      <c r="O4" s="389"/>
      <c r="P4" s="389">
        <v>3</v>
      </c>
      <c r="Q4" s="389"/>
      <c r="R4" s="389">
        <v>4</v>
      </c>
      <c r="S4" s="389"/>
      <c r="T4" s="389">
        <v>5</v>
      </c>
      <c r="U4" s="389"/>
      <c r="V4" s="389">
        <v>6</v>
      </c>
      <c r="W4" s="389"/>
      <c r="X4" s="389">
        <v>7</v>
      </c>
      <c r="Y4" s="389"/>
      <c r="Z4" s="389">
        <v>8</v>
      </c>
      <c r="AA4" s="389"/>
      <c r="AB4" s="389" t="s">
        <v>244</v>
      </c>
      <c r="AC4" s="389"/>
      <c r="AD4" s="47"/>
      <c r="AE4" s="15"/>
      <c r="AF4" s="9"/>
      <c r="AG4" s="9"/>
      <c r="AH4" s="9"/>
      <c r="AI4" s="4"/>
    </row>
    <row r="5" spans="1:35" ht="12.75" customHeight="1" x14ac:dyDescent="0.2">
      <c r="A5" s="4"/>
      <c r="B5" s="943" t="s">
        <v>240</v>
      </c>
      <c r="C5" s="1148"/>
      <c r="D5" s="1148"/>
      <c r="E5" s="1148"/>
      <c r="F5" s="1148"/>
      <c r="G5" s="1148"/>
      <c r="H5" s="1148"/>
      <c r="I5" s="1148"/>
      <c r="J5" s="1148"/>
      <c r="K5" s="944"/>
      <c r="L5" s="774"/>
      <c r="M5" s="774"/>
      <c r="N5" s="774"/>
      <c r="O5" s="774"/>
      <c r="P5" s="774"/>
      <c r="Q5" s="774"/>
      <c r="R5" s="774"/>
      <c r="S5" s="774"/>
      <c r="T5" s="774"/>
      <c r="U5" s="774"/>
      <c r="V5" s="774"/>
      <c r="W5" s="774"/>
      <c r="X5" s="774"/>
      <c r="Y5" s="774"/>
      <c r="Z5" s="774"/>
      <c r="AA5" s="774"/>
      <c r="AB5" s="389">
        <v>10</v>
      </c>
      <c r="AC5" s="389"/>
      <c r="AD5" s="47"/>
      <c r="AE5" s="1142" t="s">
        <v>245</v>
      </c>
      <c r="AF5" s="1142"/>
      <c r="AG5" s="1142"/>
      <c r="AH5" s="1142"/>
      <c r="AI5" s="4"/>
    </row>
    <row r="6" spans="1:35" ht="12.75" customHeight="1" x14ac:dyDescent="0.2">
      <c r="A6" s="4"/>
      <c r="B6" s="943" t="s">
        <v>241</v>
      </c>
      <c r="C6" s="1148"/>
      <c r="D6" s="1148"/>
      <c r="E6" s="1148"/>
      <c r="F6" s="1148"/>
      <c r="G6" s="1148"/>
      <c r="H6" s="1148"/>
      <c r="I6" s="1148"/>
      <c r="J6" s="1148"/>
      <c r="K6" s="944"/>
      <c r="L6" s="774"/>
      <c r="M6" s="774"/>
      <c r="N6" s="774"/>
      <c r="O6" s="774"/>
      <c r="P6" s="774"/>
      <c r="Q6" s="774"/>
      <c r="R6" s="774"/>
      <c r="S6" s="774"/>
      <c r="T6" s="774"/>
      <c r="U6" s="774"/>
      <c r="V6" s="774"/>
      <c r="W6" s="774"/>
      <c r="X6" s="774"/>
      <c r="Y6" s="774"/>
      <c r="Z6" s="774"/>
      <c r="AA6" s="774"/>
      <c r="AB6" s="389">
        <v>15</v>
      </c>
      <c r="AC6" s="389"/>
      <c r="AD6" s="47"/>
      <c r="AE6" s="1142"/>
      <c r="AF6" s="1142"/>
      <c r="AG6" s="1142"/>
      <c r="AH6" s="1142"/>
      <c r="AI6" s="4"/>
    </row>
    <row r="7" spans="1:35" ht="12.75" customHeight="1" x14ac:dyDescent="0.2">
      <c r="A7" s="4"/>
      <c r="B7" s="943" t="s">
        <v>242</v>
      </c>
      <c r="C7" s="1148"/>
      <c r="D7" s="1148"/>
      <c r="E7" s="1148"/>
      <c r="F7" s="1148"/>
      <c r="G7" s="1148"/>
      <c r="H7" s="1148"/>
      <c r="I7" s="948"/>
      <c r="J7" s="948"/>
      <c r="K7" s="738"/>
      <c r="L7" s="774"/>
      <c r="M7" s="774"/>
      <c r="N7" s="774"/>
      <c r="O7" s="774"/>
      <c r="P7" s="774"/>
      <c r="Q7" s="774"/>
      <c r="R7" s="774"/>
      <c r="S7" s="774"/>
      <c r="T7" s="774"/>
      <c r="U7" s="774"/>
      <c r="V7" s="774"/>
      <c r="W7" s="774"/>
      <c r="X7" s="774"/>
      <c r="Y7" s="774"/>
      <c r="Z7" s="774"/>
      <c r="AA7" s="774"/>
      <c r="AB7" s="389">
        <v>50</v>
      </c>
      <c r="AC7" s="389"/>
      <c r="AD7" s="47"/>
      <c r="AE7" s="1142"/>
      <c r="AF7" s="1142"/>
      <c r="AG7" s="1142"/>
      <c r="AH7" s="1142"/>
      <c r="AI7" s="4"/>
    </row>
    <row r="8" spans="1:35" ht="12.75" customHeight="1" x14ac:dyDescent="0.2">
      <c r="A8" s="4"/>
      <c r="B8" s="45"/>
      <c r="C8" s="46"/>
      <c r="D8" s="46"/>
      <c r="E8" s="46"/>
      <c r="F8" s="46"/>
      <c r="G8" s="1145" t="s">
        <v>243</v>
      </c>
      <c r="H8" s="46"/>
      <c r="I8" s="46"/>
      <c r="J8" s="142"/>
      <c r="K8" s="304" t="str">
        <f>IF('Form VI'!$A$8=TRUE,"A",IF('Form VI'!$A$8=FALSE," "))</f>
        <v xml:space="preserve"> </v>
      </c>
      <c r="L8" s="917"/>
      <c r="M8" s="774"/>
      <c r="N8" s="774"/>
      <c r="O8" s="774"/>
      <c r="P8" s="774"/>
      <c r="Q8" s="774"/>
      <c r="R8" s="774"/>
      <c r="S8" s="774"/>
      <c r="T8" s="774"/>
      <c r="U8" s="774"/>
      <c r="V8" s="774"/>
      <c r="W8" s="774"/>
      <c r="X8" s="774"/>
      <c r="Y8" s="774"/>
      <c r="Z8" s="774"/>
      <c r="AA8" s="774"/>
      <c r="AB8" s="389">
        <v>0</v>
      </c>
      <c r="AC8" s="389"/>
      <c r="AD8" s="47"/>
      <c r="AE8" s="1142"/>
      <c r="AF8" s="1142"/>
      <c r="AG8" s="1142"/>
      <c r="AH8" s="1142"/>
      <c r="AI8" s="4"/>
    </row>
    <row r="9" spans="1:35" x14ac:dyDescent="0.2">
      <c r="A9" s="4"/>
      <c r="B9" s="40"/>
      <c r="C9" s="15"/>
      <c r="D9" s="47"/>
      <c r="E9" s="47"/>
      <c r="F9" s="15"/>
      <c r="G9" s="1146"/>
      <c r="H9" s="15"/>
      <c r="I9" s="15"/>
      <c r="J9" s="143"/>
      <c r="K9" s="304" t="str">
        <f>IF('Form VI'!$A$9=TRUE,"B",IF('Form VI'!$A$9=FALSE," "))</f>
        <v xml:space="preserve"> </v>
      </c>
      <c r="L9" s="917"/>
      <c r="M9" s="774"/>
      <c r="N9" s="774"/>
      <c r="O9" s="774"/>
      <c r="P9" s="774"/>
      <c r="Q9" s="774"/>
      <c r="R9" s="774"/>
      <c r="S9" s="774"/>
      <c r="T9" s="774"/>
      <c r="U9" s="774"/>
      <c r="V9" s="774"/>
      <c r="W9" s="774"/>
      <c r="X9" s="774"/>
      <c r="Y9" s="774"/>
      <c r="Z9" s="774"/>
      <c r="AA9" s="774"/>
      <c r="AB9" s="389">
        <v>0</v>
      </c>
      <c r="AC9" s="389"/>
      <c r="AD9" s="47"/>
      <c r="AE9" s="15"/>
      <c r="AF9" s="9"/>
      <c r="AG9" s="9"/>
      <c r="AH9" s="9"/>
      <c r="AI9" s="4"/>
    </row>
    <row r="10" spans="1:35" x14ac:dyDescent="0.2">
      <c r="A10" s="4"/>
      <c r="B10" s="48"/>
      <c r="C10" s="49"/>
      <c r="D10" s="50"/>
      <c r="E10" s="50"/>
      <c r="F10" s="49"/>
      <c r="G10" s="1146"/>
      <c r="H10" s="49"/>
      <c r="I10" s="49"/>
      <c r="J10" s="143"/>
      <c r="K10" s="304" t="str">
        <f>IF('Form VI'!$A$10=TRUE,"C",IF('Form VI'!$A$10=FALSE," "))</f>
        <v xml:space="preserve"> </v>
      </c>
      <c r="L10" s="917"/>
      <c r="M10" s="774"/>
      <c r="N10" s="774"/>
      <c r="O10" s="774"/>
      <c r="P10" s="774"/>
      <c r="Q10" s="774"/>
      <c r="R10" s="774"/>
      <c r="S10" s="774"/>
      <c r="T10" s="774"/>
      <c r="U10" s="774"/>
      <c r="V10" s="774"/>
      <c r="W10" s="774"/>
      <c r="X10" s="774"/>
      <c r="Y10" s="774"/>
      <c r="Z10" s="774"/>
      <c r="AA10" s="774"/>
      <c r="AB10" s="389">
        <v>0</v>
      </c>
      <c r="AC10" s="389"/>
      <c r="AD10" s="49"/>
      <c r="AE10" s="49"/>
      <c r="AF10" s="9"/>
      <c r="AG10" s="9"/>
      <c r="AH10" s="9"/>
      <c r="AI10" s="4"/>
    </row>
    <row r="11" spans="1:35" x14ac:dyDescent="0.2">
      <c r="A11" s="4"/>
      <c r="B11" s="48"/>
      <c r="C11" s="49"/>
      <c r="D11" s="50"/>
      <c r="E11" s="50"/>
      <c r="F11" s="49"/>
      <c r="G11" s="1146"/>
      <c r="H11" s="49"/>
      <c r="I11" s="49"/>
      <c r="J11" s="143"/>
      <c r="K11" s="304" t="str">
        <f>IF('Form VI'!$A$11=TRUE,"D",IF('Form VI'!$A$11=FALSE," "))</f>
        <v xml:space="preserve"> </v>
      </c>
      <c r="L11" s="917"/>
      <c r="M11" s="774"/>
      <c r="N11" s="774"/>
      <c r="O11" s="774"/>
      <c r="P11" s="774"/>
      <c r="Q11" s="774"/>
      <c r="R11" s="774"/>
      <c r="S11" s="774"/>
      <c r="T11" s="774"/>
      <c r="U11" s="774"/>
      <c r="V11" s="774"/>
      <c r="W11" s="774"/>
      <c r="X11" s="774"/>
      <c r="Y11" s="774"/>
      <c r="Z11" s="774"/>
      <c r="AA11" s="774"/>
      <c r="AB11" s="389">
        <v>0</v>
      </c>
      <c r="AC11" s="389"/>
      <c r="AD11" s="49"/>
      <c r="AE11" s="49"/>
      <c r="AF11" s="9"/>
      <c r="AG11" s="9"/>
      <c r="AH11" s="9"/>
      <c r="AI11" s="4"/>
    </row>
    <row r="12" spans="1:35" x14ac:dyDescent="0.2">
      <c r="A12" s="4"/>
      <c r="B12" s="48"/>
      <c r="C12" s="49"/>
      <c r="D12" s="50"/>
      <c r="E12" s="50"/>
      <c r="F12" s="49"/>
      <c r="G12" s="1146"/>
      <c r="H12" s="49"/>
      <c r="I12" s="49"/>
      <c r="J12" s="143"/>
      <c r="K12" s="304" t="str">
        <f>IF('Form VI'!$A$12=TRUE,"E",IF('Form VI'!$A$12=FALSE," "))</f>
        <v xml:space="preserve"> </v>
      </c>
      <c r="L12" s="917"/>
      <c r="M12" s="774"/>
      <c r="N12" s="774"/>
      <c r="O12" s="774"/>
      <c r="P12" s="774"/>
      <c r="Q12" s="774"/>
      <c r="R12" s="774"/>
      <c r="S12" s="774"/>
      <c r="T12" s="774"/>
      <c r="U12" s="774"/>
      <c r="V12" s="774"/>
      <c r="W12" s="774"/>
      <c r="X12" s="774"/>
      <c r="Y12" s="774"/>
      <c r="Z12" s="774"/>
      <c r="AA12" s="774"/>
      <c r="AB12" s="389">
        <v>0</v>
      </c>
      <c r="AC12" s="389"/>
      <c r="AD12" s="49"/>
      <c r="AE12" s="49"/>
      <c r="AF12" s="9"/>
      <c r="AG12" s="9"/>
      <c r="AH12" s="9"/>
      <c r="AI12" s="4"/>
    </row>
    <row r="13" spans="1:35" x14ac:dyDescent="0.2">
      <c r="A13" s="4"/>
      <c r="B13" s="48"/>
      <c r="C13" s="49"/>
      <c r="D13" s="50"/>
      <c r="E13" s="50"/>
      <c r="F13" s="49"/>
      <c r="G13" s="1146"/>
      <c r="H13" s="49"/>
      <c r="I13" s="49"/>
      <c r="J13" s="143"/>
      <c r="K13" s="304" t="str">
        <f>IF('Form VI'!$A$13=TRUE,"F",IF('Form VI'!$A$13=FALSE," "))</f>
        <v xml:space="preserve"> </v>
      </c>
      <c r="L13" s="917"/>
      <c r="M13" s="774"/>
      <c r="N13" s="774"/>
      <c r="O13" s="774"/>
      <c r="P13" s="774"/>
      <c r="Q13" s="774"/>
      <c r="R13" s="774"/>
      <c r="S13" s="774"/>
      <c r="T13" s="774"/>
      <c r="U13" s="774"/>
      <c r="V13" s="774"/>
      <c r="W13" s="774"/>
      <c r="X13" s="774"/>
      <c r="Y13" s="774"/>
      <c r="Z13" s="774"/>
      <c r="AA13" s="774"/>
      <c r="AB13" s="389">
        <v>0</v>
      </c>
      <c r="AC13" s="389"/>
      <c r="AD13" s="49"/>
      <c r="AE13" s="49"/>
      <c r="AF13" s="9"/>
      <c r="AG13" s="9"/>
      <c r="AH13" s="9"/>
      <c r="AI13" s="4"/>
    </row>
    <row r="14" spans="1:35" x14ac:dyDescent="0.2">
      <c r="A14" s="4"/>
      <c r="B14" s="48"/>
      <c r="C14" s="49"/>
      <c r="D14" s="50"/>
      <c r="E14" s="50"/>
      <c r="F14" s="49"/>
      <c r="G14" s="1146"/>
      <c r="H14" s="49"/>
      <c r="I14" s="49"/>
      <c r="J14" s="143"/>
      <c r="K14" s="304" t="str">
        <f>IF('Form VI'!$A$14=TRUE,"G",IF('Form VI'!$A$14=FALSE," "))</f>
        <v xml:space="preserve"> </v>
      </c>
      <c r="L14" s="917"/>
      <c r="M14" s="774"/>
      <c r="N14" s="774"/>
      <c r="O14" s="774"/>
      <c r="P14" s="774"/>
      <c r="Q14" s="774"/>
      <c r="R14" s="774"/>
      <c r="S14" s="774"/>
      <c r="T14" s="774"/>
      <c r="U14" s="774"/>
      <c r="V14" s="774"/>
      <c r="W14" s="774"/>
      <c r="X14" s="774"/>
      <c r="Y14" s="774"/>
      <c r="Z14" s="774"/>
      <c r="AA14" s="774"/>
      <c r="AB14" s="389">
        <v>0</v>
      </c>
      <c r="AC14" s="389"/>
      <c r="AD14" s="49"/>
      <c r="AE14" s="49"/>
      <c r="AF14" s="9"/>
      <c r="AG14" s="9"/>
      <c r="AH14" s="9"/>
      <c r="AI14" s="4"/>
    </row>
    <row r="15" spans="1:35" x14ac:dyDescent="0.2">
      <c r="A15" s="4"/>
      <c r="B15" s="48"/>
      <c r="C15" s="49"/>
      <c r="D15" s="50"/>
      <c r="E15" s="50"/>
      <c r="F15" s="49"/>
      <c r="G15" s="1146"/>
      <c r="H15" s="49"/>
      <c r="I15" s="49"/>
      <c r="J15" s="143"/>
      <c r="K15" s="304" t="str">
        <f>IF('Form VI'!$A$15=TRUE,"H",IF('Form VI'!$A$15=FALSE," "))</f>
        <v xml:space="preserve"> </v>
      </c>
      <c r="L15" s="917"/>
      <c r="M15" s="774"/>
      <c r="N15" s="774"/>
      <c r="O15" s="774"/>
      <c r="P15" s="774"/>
      <c r="Q15" s="774"/>
      <c r="R15" s="774"/>
      <c r="S15" s="774"/>
      <c r="T15" s="774"/>
      <c r="U15" s="774"/>
      <c r="V15" s="774"/>
      <c r="W15" s="774"/>
      <c r="X15" s="774"/>
      <c r="Y15" s="774"/>
      <c r="Z15" s="774"/>
      <c r="AA15" s="774"/>
      <c r="AB15" s="389">
        <v>0</v>
      </c>
      <c r="AC15" s="389"/>
      <c r="AD15" s="49"/>
      <c r="AE15" s="49"/>
      <c r="AF15" s="9"/>
      <c r="AG15" s="9"/>
      <c r="AH15" s="9"/>
      <c r="AI15" s="4"/>
    </row>
    <row r="16" spans="1:35" x14ac:dyDescent="0.2">
      <c r="A16" s="4"/>
      <c r="B16" s="48"/>
      <c r="C16" s="49"/>
      <c r="D16" s="50"/>
      <c r="E16" s="50"/>
      <c r="F16" s="49"/>
      <c r="G16" s="1146"/>
      <c r="H16" s="49"/>
      <c r="I16" s="49"/>
      <c r="J16" s="143"/>
      <c r="K16" s="304" t="str">
        <f>IF('Form VI'!$A$16=TRUE,"I",IF('Form VI'!$A$16=FALSE," "))</f>
        <v xml:space="preserve"> </v>
      </c>
      <c r="L16" s="917"/>
      <c r="M16" s="774"/>
      <c r="N16" s="774"/>
      <c r="O16" s="774"/>
      <c r="P16" s="774"/>
      <c r="Q16" s="774"/>
      <c r="R16" s="774"/>
      <c r="S16" s="774"/>
      <c r="T16" s="774"/>
      <c r="U16" s="774"/>
      <c r="V16" s="774"/>
      <c r="W16" s="774"/>
      <c r="X16" s="774"/>
      <c r="Y16" s="774"/>
      <c r="Z16" s="774"/>
      <c r="AA16" s="774"/>
      <c r="AB16" s="389">
        <v>0</v>
      </c>
      <c r="AC16" s="389"/>
      <c r="AD16" s="49"/>
      <c r="AE16" s="49"/>
      <c r="AF16" s="9"/>
      <c r="AG16" s="9"/>
      <c r="AH16" s="9"/>
      <c r="AI16" s="4"/>
    </row>
    <row r="17" spans="1:35" x14ac:dyDescent="0.2">
      <c r="A17" s="4"/>
      <c r="B17" s="48"/>
      <c r="C17" s="49"/>
      <c r="D17" s="50"/>
      <c r="E17" s="50"/>
      <c r="F17" s="49"/>
      <c r="G17" s="1146"/>
      <c r="H17" s="49"/>
      <c r="I17" s="49"/>
      <c r="J17" s="143"/>
      <c r="K17" s="304" t="str">
        <f>IF('Form VI'!$A$17=TRUE,"J",IF('Form VI'!$A$17=FALSE," "))</f>
        <v xml:space="preserve"> </v>
      </c>
      <c r="L17" s="917"/>
      <c r="M17" s="774"/>
      <c r="N17" s="774"/>
      <c r="O17" s="774"/>
      <c r="P17" s="774"/>
      <c r="Q17" s="774"/>
      <c r="R17" s="774"/>
      <c r="S17" s="774"/>
      <c r="T17" s="774"/>
      <c r="U17" s="774"/>
      <c r="V17" s="774"/>
      <c r="W17" s="774"/>
      <c r="X17" s="774"/>
      <c r="Y17" s="774"/>
      <c r="Z17" s="774"/>
      <c r="AA17" s="774"/>
      <c r="AB17" s="389">
        <v>0</v>
      </c>
      <c r="AC17" s="389"/>
      <c r="AD17" s="49"/>
      <c r="AE17" s="49"/>
      <c r="AF17" s="9"/>
      <c r="AG17" s="9"/>
      <c r="AH17" s="9"/>
      <c r="AI17" s="4"/>
    </row>
    <row r="18" spans="1:35" ht="12.75" customHeight="1" x14ac:dyDescent="0.2">
      <c r="A18" s="4"/>
      <c r="B18" s="10"/>
      <c r="C18" s="1143" t="s">
        <v>248</v>
      </c>
      <c r="D18" s="1143"/>
      <c r="E18" s="1143"/>
      <c r="F18" s="9"/>
      <c r="G18" s="1146"/>
      <c r="H18" s="9"/>
      <c r="I18" s="9"/>
      <c r="J18" s="143"/>
      <c r="K18" s="304" t="str">
        <f>IF('Form VI'!$A$18=TRUE,"K",IF('Form VI'!$A$18=FALSE," "))</f>
        <v xml:space="preserve"> </v>
      </c>
      <c r="L18" s="917"/>
      <c r="M18" s="774"/>
      <c r="N18" s="774"/>
      <c r="O18" s="774"/>
      <c r="P18" s="774"/>
      <c r="Q18" s="774"/>
      <c r="R18" s="774"/>
      <c r="S18" s="774"/>
      <c r="T18" s="774"/>
      <c r="U18" s="774"/>
      <c r="V18" s="774"/>
      <c r="W18" s="774"/>
      <c r="X18" s="774"/>
      <c r="Y18" s="774"/>
      <c r="Z18" s="774"/>
      <c r="AA18" s="774"/>
      <c r="AB18" s="389">
        <v>0</v>
      </c>
      <c r="AC18" s="389"/>
      <c r="AD18" s="9"/>
      <c r="AE18" s="9"/>
      <c r="AF18" s="9"/>
      <c r="AG18" s="9"/>
      <c r="AH18" s="9"/>
      <c r="AI18" s="4"/>
    </row>
    <row r="19" spans="1:35" x14ac:dyDescent="0.2">
      <c r="A19" s="4"/>
      <c r="B19" s="10"/>
      <c r="C19" s="1143"/>
      <c r="D19" s="1143"/>
      <c r="E19" s="1143"/>
      <c r="F19" s="9"/>
      <c r="G19" s="1146"/>
      <c r="H19" s="9"/>
      <c r="I19" s="9"/>
      <c r="J19" s="143"/>
      <c r="K19" s="304" t="str">
        <f>IF('Form VI'!$A$19=TRUE,"L",IF('Form VI'!$A$19=FALSE," "))</f>
        <v xml:space="preserve"> </v>
      </c>
      <c r="L19" s="917"/>
      <c r="M19" s="774"/>
      <c r="N19" s="774"/>
      <c r="O19" s="774"/>
      <c r="P19" s="774"/>
      <c r="Q19" s="774"/>
      <c r="R19" s="774"/>
      <c r="S19" s="774"/>
      <c r="T19" s="774"/>
      <c r="U19" s="774"/>
      <c r="V19" s="774"/>
      <c r="W19" s="774"/>
      <c r="X19" s="774"/>
      <c r="Y19" s="774"/>
      <c r="Z19" s="774"/>
      <c r="AA19" s="774"/>
      <c r="AB19" s="389">
        <v>0</v>
      </c>
      <c r="AC19" s="389"/>
      <c r="AD19" s="9"/>
      <c r="AE19" s="9"/>
      <c r="AF19" s="9"/>
      <c r="AG19" s="9"/>
      <c r="AH19" s="9"/>
      <c r="AI19" s="4"/>
    </row>
    <row r="20" spans="1:35" x14ac:dyDescent="0.2">
      <c r="A20" s="4"/>
      <c r="B20" s="10"/>
      <c r="C20" s="1143"/>
      <c r="D20" s="1143"/>
      <c r="E20" s="1143"/>
      <c r="F20" s="9"/>
      <c r="G20" s="1146"/>
      <c r="H20" s="9"/>
      <c r="I20" s="9"/>
      <c r="J20" s="143"/>
      <c r="K20" s="304" t="str">
        <f>IF('Form VI'!$A$20=TRUE,"M",IF('Form VI'!$A$20=FALSE," "))</f>
        <v xml:space="preserve"> </v>
      </c>
      <c r="L20" s="917"/>
      <c r="M20" s="774"/>
      <c r="N20" s="774"/>
      <c r="O20" s="774"/>
      <c r="P20" s="774"/>
      <c r="Q20" s="774"/>
      <c r="R20" s="774"/>
      <c r="S20" s="774"/>
      <c r="T20" s="774"/>
      <c r="U20" s="774"/>
      <c r="V20" s="774"/>
      <c r="W20" s="774"/>
      <c r="X20" s="774"/>
      <c r="Y20" s="774"/>
      <c r="Z20" s="774"/>
      <c r="AA20" s="774"/>
      <c r="AB20" s="389">
        <v>0</v>
      </c>
      <c r="AC20" s="389"/>
      <c r="AD20" s="9"/>
      <c r="AE20" s="9"/>
      <c r="AF20" s="9"/>
      <c r="AG20" s="9"/>
      <c r="AH20" s="9"/>
      <c r="AI20" s="4"/>
    </row>
    <row r="21" spans="1:35" x14ac:dyDescent="0.2">
      <c r="A21" s="4"/>
      <c r="B21" s="10"/>
      <c r="C21" s="1143"/>
      <c r="D21" s="1143"/>
      <c r="E21" s="1143"/>
      <c r="F21" s="9"/>
      <c r="G21" s="1146"/>
      <c r="H21" s="9"/>
      <c r="I21" s="9"/>
      <c r="J21" s="143"/>
      <c r="K21" s="304" t="str">
        <f>IF('Form VI'!$A$21=TRUE,"N",IF('Form VI'!$A$21=FALSE," "))</f>
        <v xml:space="preserve"> </v>
      </c>
      <c r="L21" s="917"/>
      <c r="M21" s="774"/>
      <c r="N21" s="774"/>
      <c r="O21" s="774"/>
      <c r="P21" s="774"/>
      <c r="Q21" s="774"/>
      <c r="R21" s="774"/>
      <c r="S21" s="774"/>
      <c r="T21" s="774"/>
      <c r="U21" s="774"/>
      <c r="V21" s="774"/>
      <c r="W21" s="774"/>
      <c r="X21" s="774"/>
      <c r="Y21" s="774"/>
      <c r="Z21" s="774"/>
      <c r="AA21" s="774"/>
      <c r="AB21" s="389">
        <v>0</v>
      </c>
      <c r="AC21" s="389"/>
      <c r="AD21" s="9"/>
      <c r="AE21" s="9"/>
      <c r="AF21" s="9"/>
      <c r="AG21" s="9"/>
      <c r="AH21" s="9"/>
      <c r="AI21" s="4"/>
    </row>
    <row r="22" spans="1:35" x14ac:dyDescent="0.2">
      <c r="A22" s="4"/>
      <c r="B22" s="10"/>
      <c r="C22" s="9"/>
      <c r="D22" s="9"/>
      <c r="E22" s="9"/>
      <c r="F22" s="9"/>
      <c r="G22" s="1146"/>
      <c r="H22" s="9"/>
      <c r="I22" s="9"/>
      <c r="J22" s="143"/>
      <c r="K22" s="304" t="str">
        <f>IF('Form VI'!$A$22=TRUE,"O",IF('Form VI'!$A$22=FALSE," "))</f>
        <v xml:space="preserve"> </v>
      </c>
      <c r="L22" s="917"/>
      <c r="M22" s="774"/>
      <c r="N22" s="774"/>
      <c r="O22" s="774"/>
      <c r="P22" s="774"/>
      <c r="Q22" s="774"/>
      <c r="R22" s="774"/>
      <c r="S22" s="774"/>
      <c r="T22" s="774"/>
      <c r="U22" s="774"/>
      <c r="V22" s="774"/>
      <c r="W22" s="774"/>
      <c r="X22" s="774"/>
      <c r="Y22" s="774"/>
      <c r="Z22" s="774"/>
      <c r="AA22" s="774"/>
      <c r="AB22" s="389">
        <v>0</v>
      </c>
      <c r="AC22" s="389"/>
      <c r="AD22" s="9"/>
      <c r="AE22" s="9"/>
      <c r="AF22" s="9"/>
      <c r="AG22" s="9"/>
      <c r="AH22" s="9"/>
      <c r="AI22" s="4"/>
    </row>
    <row r="23" spans="1:35" x14ac:dyDescent="0.2">
      <c r="A23" s="4"/>
      <c r="B23" s="10"/>
      <c r="C23" s="9"/>
      <c r="D23" s="9"/>
      <c r="E23" s="9"/>
      <c r="F23" s="9"/>
      <c r="G23" s="1146"/>
      <c r="H23" s="9"/>
      <c r="I23" s="9"/>
      <c r="J23" s="143"/>
      <c r="K23" s="304" t="str">
        <f>IF('Form VI'!$A$23=TRUE,"P",IF('Form VI'!$A$23=FALSE," "))</f>
        <v xml:space="preserve"> </v>
      </c>
      <c r="L23" s="917"/>
      <c r="M23" s="774"/>
      <c r="N23" s="774"/>
      <c r="O23" s="774"/>
      <c r="P23" s="774"/>
      <c r="Q23" s="774"/>
      <c r="R23" s="774"/>
      <c r="S23" s="774"/>
      <c r="T23" s="774"/>
      <c r="U23" s="774"/>
      <c r="V23" s="774"/>
      <c r="W23" s="774"/>
      <c r="X23" s="774"/>
      <c r="Y23" s="774"/>
      <c r="Z23" s="774"/>
      <c r="AA23" s="774"/>
      <c r="AB23" s="389">
        <v>0</v>
      </c>
      <c r="AC23" s="389"/>
      <c r="AD23" s="9"/>
      <c r="AE23" s="9"/>
      <c r="AF23" s="9"/>
      <c r="AG23" s="9"/>
      <c r="AH23" s="9"/>
      <c r="AI23" s="4"/>
    </row>
    <row r="24" spans="1:35" x14ac:dyDescent="0.2">
      <c r="A24" s="4"/>
      <c r="B24" s="10"/>
      <c r="C24" s="9"/>
      <c r="D24" s="9"/>
      <c r="E24" s="9"/>
      <c r="F24" s="9"/>
      <c r="G24" s="1146"/>
      <c r="H24" s="9"/>
      <c r="I24" s="9"/>
      <c r="J24" s="143"/>
      <c r="K24" s="304" t="str">
        <f>IF('Form VI'!$A$24=TRUE,"Q",IF('Form VI'!$A$24=FALSE," "))</f>
        <v xml:space="preserve"> </v>
      </c>
      <c r="L24" s="917"/>
      <c r="M24" s="774"/>
      <c r="N24" s="774"/>
      <c r="O24" s="774"/>
      <c r="P24" s="774"/>
      <c r="Q24" s="774"/>
      <c r="R24" s="774"/>
      <c r="S24" s="774"/>
      <c r="T24" s="774"/>
      <c r="U24" s="774"/>
      <c r="V24" s="774"/>
      <c r="W24" s="774"/>
      <c r="X24" s="774"/>
      <c r="Y24" s="774"/>
      <c r="Z24" s="774"/>
      <c r="AA24" s="774"/>
      <c r="AB24" s="389">
        <v>0</v>
      </c>
      <c r="AC24" s="389"/>
      <c r="AD24" s="9"/>
      <c r="AE24" s="9"/>
      <c r="AF24" s="9"/>
      <c r="AG24" s="9"/>
      <c r="AH24" s="9"/>
      <c r="AI24" s="4"/>
    </row>
    <row r="25" spans="1:35" x14ac:dyDescent="0.2">
      <c r="A25" s="4"/>
      <c r="B25" s="10"/>
      <c r="C25" s="9"/>
      <c r="D25" s="9"/>
      <c r="E25" s="9"/>
      <c r="F25" s="9"/>
      <c r="G25" s="1146"/>
      <c r="H25" s="9"/>
      <c r="I25" s="9"/>
      <c r="J25" s="143"/>
      <c r="K25" s="304" t="str">
        <f>IF('Form VI'!$A$25=TRUE,"R",IF('Form VI'!$A$25=FALSE," "))</f>
        <v xml:space="preserve"> </v>
      </c>
      <c r="L25" s="917"/>
      <c r="M25" s="774"/>
      <c r="N25" s="774"/>
      <c r="O25" s="774"/>
      <c r="P25" s="774"/>
      <c r="Q25" s="774"/>
      <c r="R25" s="774"/>
      <c r="S25" s="774"/>
      <c r="T25" s="774"/>
      <c r="U25" s="774"/>
      <c r="V25" s="774"/>
      <c r="W25" s="774"/>
      <c r="X25" s="774"/>
      <c r="Y25" s="774"/>
      <c r="Z25" s="774"/>
      <c r="AA25" s="774"/>
      <c r="AB25" s="389">
        <v>0</v>
      </c>
      <c r="AC25" s="389"/>
      <c r="AD25" s="9"/>
      <c r="AE25" s="9"/>
      <c r="AF25" s="9"/>
      <c r="AG25" s="9"/>
      <c r="AH25" s="9"/>
      <c r="AI25" s="4"/>
    </row>
    <row r="26" spans="1:35" x14ac:dyDescent="0.2">
      <c r="A26" s="4"/>
      <c r="B26" s="10"/>
      <c r="C26" s="9"/>
      <c r="D26" s="9"/>
      <c r="E26" s="9"/>
      <c r="F26" s="9"/>
      <c r="G26" s="1146"/>
      <c r="H26" s="9"/>
      <c r="I26" s="9"/>
      <c r="J26" s="143"/>
      <c r="K26" s="304" t="str">
        <f>IF('Form VI'!$A$26=TRUE,"S",IF('Form VI'!$A$26=FALSE," "))</f>
        <v xml:space="preserve"> </v>
      </c>
      <c r="L26" s="917"/>
      <c r="M26" s="774"/>
      <c r="N26" s="774"/>
      <c r="O26" s="774"/>
      <c r="P26" s="774"/>
      <c r="Q26" s="774"/>
      <c r="R26" s="774"/>
      <c r="S26" s="774"/>
      <c r="T26" s="774"/>
      <c r="U26" s="774"/>
      <c r="V26" s="774"/>
      <c r="W26" s="774"/>
      <c r="X26" s="774"/>
      <c r="Y26" s="774"/>
      <c r="Z26" s="774"/>
      <c r="AA26" s="774"/>
      <c r="AB26" s="389">
        <v>0</v>
      </c>
      <c r="AC26" s="389"/>
      <c r="AD26" s="9"/>
      <c r="AE26" s="9"/>
      <c r="AF26" s="9"/>
      <c r="AG26" s="9"/>
      <c r="AH26" s="9"/>
      <c r="AI26" s="4"/>
    </row>
    <row r="27" spans="1:35" x14ac:dyDescent="0.2">
      <c r="A27" s="4"/>
      <c r="B27" s="10"/>
      <c r="C27" s="9"/>
      <c r="D27" s="9"/>
      <c r="E27" s="9"/>
      <c r="F27" s="9"/>
      <c r="G27" s="1146"/>
      <c r="H27" s="9"/>
      <c r="I27" s="9"/>
      <c r="J27" s="143"/>
      <c r="K27" s="304" t="str">
        <f>IF('Form VI'!$A$27=TRUE,"T",IF('Form VI'!$A$27=FALSE," "))</f>
        <v xml:space="preserve"> </v>
      </c>
      <c r="L27" s="917"/>
      <c r="M27" s="774"/>
      <c r="N27" s="774"/>
      <c r="O27" s="774"/>
      <c r="P27" s="774"/>
      <c r="Q27" s="774"/>
      <c r="R27" s="774"/>
      <c r="S27" s="774"/>
      <c r="T27" s="774"/>
      <c r="U27" s="774"/>
      <c r="V27" s="774"/>
      <c r="W27" s="774"/>
      <c r="X27" s="774"/>
      <c r="Y27" s="774"/>
      <c r="Z27" s="774"/>
      <c r="AA27" s="774"/>
      <c r="AB27" s="389">
        <v>0</v>
      </c>
      <c r="AC27" s="389"/>
      <c r="AD27" s="9"/>
      <c r="AE27" s="9"/>
      <c r="AF27" s="9"/>
      <c r="AG27" s="9"/>
      <c r="AH27" s="9"/>
      <c r="AI27" s="4"/>
    </row>
    <row r="28" spans="1:35" x14ac:dyDescent="0.2">
      <c r="A28" s="4"/>
      <c r="B28" s="10"/>
      <c r="C28" s="9"/>
      <c r="D28" s="9"/>
      <c r="E28" s="9"/>
      <c r="F28" s="9"/>
      <c r="G28" s="1146"/>
      <c r="H28" s="9"/>
      <c r="I28" s="9"/>
      <c r="J28" s="143"/>
      <c r="K28" s="304" t="str">
        <f>IF('Form VI'!$A$28=TRUE,"U",IF('Form VI'!$A$28=FALSE," "))</f>
        <v xml:space="preserve"> </v>
      </c>
      <c r="L28" s="917"/>
      <c r="M28" s="774"/>
      <c r="N28" s="774"/>
      <c r="O28" s="774"/>
      <c r="P28" s="774"/>
      <c r="Q28" s="774"/>
      <c r="R28" s="774"/>
      <c r="S28" s="774"/>
      <c r="T28" s="774"/>
      <c r="U28" s="774"/>
      <c r="V28" s="774"/>
      <c r="W28" s="774"/>
      <c r="X28" s="774"/>
      <c r="Y28" s="774"/>
      <c r="Z28" s="774"/>
      <c r="AA28" s="774"/>
      <c r="AB28" s="389">
        <v>0</v>
      </c>
      <c r="AC28" s="389"/>
      <c r="AD28" s="9"/>
      <c r="AE28" s="9"/>
      <c r="AF28" s="9"/>
      <c r="AG28" s="9"/>
      <c r="AH28" s="9"/>
      <c r="AI28" s="4"/>
    </row>
    <row r="29" spans="1:35" x14ac:dyDescent="0.2">
      <c r="A29" s="4"/>
      <c r="B29" s="10"/>
      <c r="C29" s="9"/>
      <c r="D29" s="9"/>
      <c r="E29" s="9"/>
      <c r="F29" s="9"/>
      <c r="G29" s="1146"/>
      <c r="H29" s="9"/>
      <c r="I29" s="9"/>
      <c r="J29" s="143"/>
      <c r="K29" s="304" t="str">
        <f>IF('Form VI'!$A$29=TRUE,"V",IF('Form VI'!$A$29=FALSE," "))</f>
        <v xml:space="preserve"> </v>
      </c>
      <c r="L29" s="917"/>
      <c r="M29" s="774"/>
      <c r="N29" s="774"/>
      <c r="O29" s="774"/>
      <c r="P29" s="774"/>
      <c r="Q29" s="774"/>
      <c r="R29" s="774"/>
      <c r="S29" s="774"/>
      <c r="T29" s="774"/>
      <c r="U29" s="774"/>
      <c r="V29" s="774"/>
      <c r="W29" s="774"/>
      <c r="X29" s="774"/>
      <c r="Y29" s="774"/>
      <c r="Z29" s="774"/>
      <c r="AA29" s="774"/>
      <c r="AB29" s="389">
        <v>0</v>
      </c>
      <c r="AC29" s="389"/>
      <c r="AD29" s="9"/>
      <c r="AE29" s="9"/>
      <c r="AF29" s="9"/>
      <c r="AG29" s="9"/>
      <c r="AH29" s="9"/>
      <c r="AI29" s="4"/>
    </row>
    <row r="30" spans="1:35" x14ac:dyDescent="0.2">
      <c r="A30" s="4"/>
      <c r="B30" s="10"/>
      <c r="C30" s="9"/>
      <c r="D30" s="9"/>
      <c r="E30" s="9"/>
      <c r="F30" s="9"/>
      <c r="G30" s="1146"/>
      <c r="H30" s="9"/>
      <c r="I30" s="9"/>
      <c r="J30" s="143"/>
      <c r="K30" s="304" t="str">
        <f>IF('Form VI'!$A$30=TRUE,"W",IF('Form VI'!$A$30=FALSE," "))</f>
        <v xml:space="preserve"> </v>
      </c>
      <c r="L30" s="917"/>
      <c r="M30" s="774"/>
      <c r="N30" s="774"/>
      <c r="O30" s="774"/>
      <c r="P30" s="774"/>
      <c r="Q30" s="774"/>
      <c r="R30" s="774"/>
      <c r="S30" s="774"/>
      <c r="T30" s="774"/>
      <c r="U30" s="774"/>
      <c r="V30" s="774"/>
      <c r="W30" s="774"/>
      <c r="X30" s="774"/>
      <c r="Y30" s="774"/>
      <c r="Z30" s="774"/>
      <c r="AA30" s="774"/>
      <c r="AB30" s="389">
        <v>0</v>
      </c>
      <c r="AC30" s="389"/>
      <c r="AD30" s="9"/>
      <c r="AE30" s="9"/>
      <c r="AF30" s="9"/>
      <c r="AG30" s="9"/>
      <c r="AH30" s="9"/>
      <c r="AI30" s="4"/>
    </row>
    <row r="31" spans="1:35" x14ac:dyDescent="0.2">
      <c r="A31" s="4"/>
      <c r="B31" s="10"/>
      <c r="C31" s="9"/>
      <c r="D31" s="9"/>
      <c r="E31" s="9"/>
      <c r="F31" s="9"/>
      <c r="G31" s="1146"/>
      <c r="H31" s="9"/>
      <c r="I31" s="9"/>
      <c r="J31" s="143"/>
      <c r="K31" s="304" t="str">
        <f>IF('Form VI'!$A$31=TRUE,"X",IF('Form VI'!$A$31=FALSE," "))</f>
        <v xml:space="preserve"> </v>
      </c>
      <c r="L31" s="917"/>
      <c r="M31" s="774"/>
      <c r="N31" s="774"/>
      <c r="O31" s="774"/>
      <c r="P31" s="774"/>
      <c r="Q31" s="774"/>
      <c r="R31" s="774"/>
      <c r="S31" s="774"/>
      <c r="T31" s="774"/>
      <c r="U31" s="774"/>
      <c r="V31" s="774"/>
      <c r="W31" s="774"/>
      <c r="X31" s="774"/>
      <c r="Y31" s="774"/>
      <c r="Z31" s="774"/>
      <c r="AA31" s="774"/>
      <c r="AB31" s="389">
        <v>0</v>
      </c>
      <c r="AC31" s="389"/>
      <c r="AD31" s="9"/>
      <c r="AE31" s="9"/>
      <c r="AF31" s="9"/>
      <c r="AG31" s="9"/>
      <c r="AH31" s="9"/>
      <c r="AI31" s="4"/>
    </row>
    <row r="32" spans="1:35" x14ac:dyDescent="0.2">
      <c r="A32" s="4"/>
      <c r="B32" s="10"/>
      <c r="C32" s="9"/>
      <c r="D32" s="9"/>
      <c r="E32" s="9"/>
      <c r="F32" s="9"/>
      <c r="G32" s="1146"/>
      <c r="H32" s="9"/>
      <c r="I32" s="9"/>
      <c r="J32" s="143"/>
      <c r="K32" s="304" t="str">
        <f>IF('Form VI'!$A$32=TRUE,"Y",IF('Form VI'!$A$32=FALSE," "))</f>
        <v xml:space="preserve"> </v>
      </c>
      <c r="L32" s="917"/>
      <c r="M32" s="774"/>
      <c r="N32" s="774"/>
      <c r="O32" s="774"/>
      <c r="P32" s="774"/>
      <c r="Q32" s="774"/>
      <c r="R32" s="774"/>
      <c r="S32" s="774"/>
      <c r="T32" s="774"/>
      <c r="U32" s="774"/>
      <c r="V32" s="774"/>
      <c r="W32" s="774"/>
      <c r="X32" s="774"/>
      <c r="Y32" s="774"/>
      <c r="Z32" s="774"/>
      <c r="AA32" s="774"/>
      <c r="AB32" s="389">
        <v>0</v>
      </c>
      <c r="AC32" s="389"/>
      <c r="AD32" s="9"/>
      <c r="AE32" s="9"/>
      <c r="AF32" s="9"/>
      <c r="AG32" s="9"/>
      <c r="AH32" s="9"/>
      <c r="AI32" s="4"/>
    </row>
    <row r="33" spans="1:35" x14ac:dyDescent="0.2">
      <c r="A33" s="4"/>
      <c r="B33" s="10"/>
      <c r="C33" s="9"/>
      <c r="D33" s="9"/>
      <c r="E33" s="9"/>
      <c r="F33" s="9"/>
      <c r="G33" s="1146"/>
      <c r="H33" s="9"/>
      <c r="I33" s="9"/>
      <c r="J33" s="143"/>
      <c r="K33" s="304" t="str">
        <f>IF('Form VI'!$A$33=TRUE,"Z",IF('Form VI'!$A$33=FALSE," "))</f>
        <v xml:space="preserve"> </v>
      </c>
      <c r="L33" s="917"/>
      <c r="M33" s="774"/>
      <c r="N33" s="774"/>
      <c r="O33" s="774"/>
      <c r="P33" s="774"/>
      <c r="Q33" s="774"/>
      <c r="R33" s="774"/>
      <c r="S33" s="774"/>
      <c r="T33" s="774"/>
      <c r="U33" s="774"/>
      <c r="V33" s="774"/>
      <c r="W33" s="774"/>
      <c r="X33" s="774"/>
      <c r="Y33" s="774"/>
      <c r="Z33" s="774"/>
      <c r="AA33" s="774"/>
      <c r="AB33" s="389">
        <v>0</v>
      </c>
      <c r="AC33" s="389"/>
      <c r="AD33" s="9"/>
      <c r="AE33" s="9"/>
      <c r="AF33" s="9"/>
      <c r="AG33" s="9"/>
      <c r="AH33" s="9"/>
      <c r="AI33" s="4"/>
    </row>
    <row r="34" spans="1:35" x14ac:dyDescent="0.2">
      <c r="A34" s="4"/>
      <c r="B34" s="10"/>
      <c r="C34" s="9"/>
      <c r="D34" s="9"/>
      <c r="E34" s="9"/>
      <c r="F34" s="9"/>
      <c r="G34" s="1146"/>
      <c r="H34" s="9"/>
      <c r="I34" s="9"/>
      <c r="J34" s="143"/>
      <c r="K34" s="304" t="str">
        <f>IF('Form VI'!$A$34=TRUE,"AA",IF('Form VI'!$A$34=FALSE," "))</f>
        <v xml:space="preserve"> </v>
      </c>
      <c r="L34" s="917"/>
      <c r="M34" s="774"/>
      <c r="N34" s="774"/>
      <c r="O34" s="774"/>
      <c r="P34" s="774"/>
      <c r="Q34" s="774"/>
      <c r="R34" s="774"/>
      <c r="S34" s="774"/>
      <c r="T34" s="774"/>
      <c r="U34" s="774"/>
      <c r="V34" s="774"/>
      <c r="W34" s="774"/>
      <c r="X34" s="774"/>
      <c r="Y34" s="774"/>
      <c r="Z34" s="774"/>
      <c r="AA34" s="774"/>
      <c r="AB34" s="389">
        <v>0</v>
      </c>
      <c r="AC34" s="389"/>
      <c r="AD34" s="9"/>
      <c r="AE34" s="9"/>
      <c r="AF34" s="9"/>
      <c r="AG34" s="9"/>
      <c r="AH34" s="9"/>
      <c r="AI34" s="4"/>
    </row>
    <row r="35" spans="1:35" x14ac:dyDescent="0.2">
      <c r="A35" s="4"/>
      <c r="B35" s="10"/>
      <c r="C35" s="9"/>
      <c r="D35" s="9"/>
      <c r="E35" s="9"/>
      <c r="F35" s="9"/>
      <c r="G35" s="1146"/>
      <c r="H35" s="9"/>
      <c r="I35" s="9"/>
      <c r="J35" s="143"/>
      <c r="K35" s="304" t="str">
        <f>IF('Form VI'!$A$35=TRUE,"AB",IF('Form VI'!$A$35=FALSE," "))</f>
        <v xml:space="preserve"> </v>
      </c>
      <c r="L35" s="917"/>
      <c r="M35" s="774"/>
      <c r="N35" s="774"/>
      <c r="O35" s="774"/>
      <c r="P35" s="774"/>
      <c r="Q35" s="774"/>
      <c r="R35" s="774"/>
      <c r="S35" s="774"/>
      <c r="T35" s="774"/>
      <c r="U35" s="774"/>
      <c r="V35" s="774"/>
      <c r="W35" s="774"/>
      <c r="X35" s="774"/>
      <c r="Y35" s="774"/>
      <c r="Z35" s="774"/>
      <c r="AA35" s="774"/>
      <c r="AB35" s="389">
        <v>0</v>
      </c>
      <c r="AC35" s="389"/>
      <c r="AD35" s="9"/>
      <c r="AE35" s="9"/>
      <c r="AF35" s="9"/>
      <c r="AG35" s="9"/>
      <c r="AH35" s="9"/>
      <c r="AI35" s="4"/>
    </row>
    <row r="36" spans="1:35" x14ac:dyDescent="0.2">
      <c r="A36" s="4"/>
      <c r="B36" s="10"/>
      <c r="C36" s="9"/>
      <c r="D36" s="9"/>
      <c r="E36" s="9"/>
      <c r="F36" s="9"/>
      <c r="G36" s="1146"/>
      <c r="H36" s="9"/>
      <c r="I36" s="9"/>
      <c r="J36" s="143"/>
      <c r="K36" s="304" t="str">
        <f>IF('Form VI'!$A$36=TRUE,"AC",IF('Form VI'!$A$36=FALSE," "))</f>
        <v xml:space="preserve"> </v>
      </c>
      <c r="L36" s="917"/>
      <c r="M36" s="774"/>
      <c r="N36" s="774"/>
      <c r="O36" s="774"/>
      <c r="P36" s="774"/>
      <c r="Q36" s="774"/>
      <c r="R36" s="774"/>
      <c r="S36" s="774"/>
      <c r="T36" s="774"/>
      <c r="U36" s="774"/>
      <c r="V36" s="774"/>
      <c r="W36" s="774"/>
      <c r="X36" s="774"/>
      <c r="Y36" s="774"/>
      <c r="Z36" s="774"/>
      <c r="AA36" s="774"/>
      <c r="AB36" s="389">
        <v>0</v>
      </c>
      <c r="AC36" s="389"/>
      <c r="AD36" s="9"/>
      <c r="AE36" s="9"/>
      <c r="AF36" s="9"/>
      <c r="AG36" s="9"/>
      <c r="AH36" s="9"/>
      <c r="AI36" s="4"/>
    </row>
    <row r="37" spans="1:35" x14ac:dyDescent="0.2">
      <c r="A37" s="4"/>
      <c r="B37" s="10"/>
      <c r="C37" s="9"/>
      <c r="D37" s="9"/>
      <c r="E37" s="9"/>
      <c r="F37" s="9"/>
      <c r="G37" s="1146"/>
      <c r="H37" s="9"/>
      <c r="I37" s="9"/>
      <c r="J37" s="143"/>
      <c r="K37" s="304" t="str">
        <f>IF('Form VI'!$A$37=TRUE,"AD",IF('Form VI'!$A$37=FALSE," "))</f>
        <v xml:space="preserve"> </v>
      </c>
      <c r="L37" s="917"/>
      <c r="M37" s="774"/>
      <c r="N37" s="774"/>
      <c r="O37" s="774"/>
      <c r="P37" s="774"/>
      <c r="Q37" s="774"/>
      <c r="R37" s="774"/>
      <c r="S37" s="774"/>
      <c r="T37" s="774"/>
      <c r="U37" s="774"/>
      <c r="V37" s="774"/>
      <c r="W37" s="774"/>
      <c r="X37" s="774"/>
      <c r="Y37" s="774"/>
      <c r="Z37" s="774"/>
      <c r="AA37" s="774"/>
      <c r="AB37" s="389">
        <v>0</v>
      </c>
      <c r="AC37" s="389"/>
      <c r="AD37" s="9"/>
      <c r="AE37" s="9"/>
      <c r="AF37" s="9"/>
      <c r="AG37" s="9"/>
      <c r="AH37" s="9"/>
      <c r="AI37" s="4"/>
    </row>
    <row r="38" spans="1:35" x14ac:dyDescent="0.2">
      <c r="A38" s="4"/>
      <c r="B38" s="10"/>
      <c r="C38" s="9"/>
      <c r="D38" s="9"/>
      <c r="E38" s="9"/>
      <c r="F38" s="9"/>
      <c r="G38" s="1146"/>
      <c r="H38" s="9"/>
      <c r="I38" s="9"/>
      <c r="J38" s="143"/>
      <c r="K38" s="304" t="str">
        <f>IF('Form VI'!$A$38=TRUE,"AE",IF('Form VI'!$A$38=FALSE," "))</f>
        <v xml:space="preserve"> </v>
      </c>
      <c r="L38" s="917"/>
      <c r="M38" s="774"/>
      <c r="N38" s="774"/>
      <c r="O38" s="774"/>
      <c r="P38" s="774"/>
      <c r="Q38" s="774"/>
      <c r="R38" s="774"/>
      <c r="S38" s="774"/>
      <c r="T38" s="774"/>
      <c r="U38" s="774"/>
      <c r="V38" s="774"/>
      <c r="W38" s="774"/>
      <c r="X38" s="774"/>
      <c r="Y38" s="774"/>
      <c r="Z38" s="774"/>
      <c r="AA38" s="774"/>
      <c r="AB38" s="389">
        <v>0</v>
      </c>
      <c r="AC38" s="389"/>
      <c r="AD38" s="9"/>
      <c r="AE38" s="9"/>
      <c r="AF38" s="9"/>
      <c r="AG38" s="9"/>
      <c r="AH38" s="9"/>
      <c r="AI38" s="4"/>
    </row>
    <row r="39" spans="1:35" x14ac:dyDescent="0.2">
      <c r="A39" s="4"/>
      <c r="B39" s="36"/>
      <c r="C39" s="51"/>
      <c r="D39" s="51"/>
      <c r="E39" s="51"/>
      <c r="F39" s="51"/>
      <c r="G39" s="1147"/>
      <c r="H39" s="51"/>
      <c r="I39" s="51"/>
      <c r="J39" s="147"/>
      <c r="K39" s="304" t="str">
        <f>IF('Form VI'!$A$39=TRUE,"AF",IF('Form VI'!$A$39=FALSE," "))</f>
        <v xml:space="preserve"> </v>
      </c>
      <c r="L39" s="917"/>
      <c r="M39" s="774"/>
      <c r="N39" s="774"/>
      <c r="O39" s="774"/>
      <c r="P39" s="774"/>
      <c r="Q39" s="774"/>
      <c r="R39" s="774"/>
      <c r="S39" s="774"/>
      <c r="T39" s="774"/>
      <c r="U39" s="774"/>
      <c r="V39" s="774"/>
      <c r="W39" s="774"/>
      <c r="X39" s="774"/>
      <c r="Y39" s="774"/>
      <c r="Z39" s="774"/>
      <c r="AA39" s="774"/>
      <c r="AB39" s="389">
        <v>0</v>
      </c>
      <c r="AC39" s="389"/>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44"/>
      <c r="T40" s="1144"/>
      <c r="U40" s="1144"/>
      <c r="V40" s="1144"/>
      <c r="W40" s="1144"/>
      <c r="X40" s="1144"/>
      <c r="Y40" s="1144"/>
      <c r="Z40" s="1144"/>
      <c r="AA40" s="1144"/>
      <c r="AB40" s="1144"/>
      <c r="AC40" s="1144"/>
      <c r="AD40" s="9"/>
      <c r="AE40" s="9"/>
      <c r="AF40" s="9"/>
      <c r="AG40" s="9"/>
      <c r="AH40" s="9"/>
      <c r="AI40" s="4"/>
    </row>
    <row r="41" spans="1:35" x14ac:dyDescent="0.2">
      <c r="A41" s="7"/>
      <c r="B41" s="374" t="s">
        <v>109</v>
      </c>
      <c r="C41" s="375"/>
      <c r="D41" s="635"/>
      <c r="E41" s="636"/>
      <c r="F41" s="637"/>
      <c r="G41" s="637"/>
      <c r="H41" s="637"/>
      <c r="I41" s="637"/>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7"/>
      <c r="AH41" s="638"/>
      <c r="AI41" s="4"/>
    </row>
    <row r="42" spans="1:35" x14ac:dyDescent="0.2">
      <c r="A42" s="2"/>
      <c r="B42" s="22"/>
      <c r="C42" s="23"/>
      <c r="D42" s="23"/>
      <c r="E42" s="639"/>
      <c r="F42" s="640"/>
      <c r="G42" s="640"/>
      <c r="H42" s="640"/>
      <c r="I42" s="640"/>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0"/>
      <c r="AH42" s="641"/>
      <c r="AI42" s="4"/>
    </row>
    <row r="43" spans="1:35" s="1" customFormat="1" x14ac:dyDescent="0.2">
      <c r="A43" s="376" t="s">
        <v>355</v>
      </c>
      <c r="B43" s="376"/>
      <c r="C43" s="376"/>
      <c r="D43" s="377">
        <f>'Form I'!$D$34</f>
        <v>0</v>
      </c>
      <c r="E43" s="499"/>
      <c r="F43" s="499"/>
      <c r="G43" s="500"/>
      <c r="H43" s="380" t="s">
        <v>352</v>
      </c>
      <c r="I43" s="357"/>
      <c r="J43" s="357"/>
      <c r="K43" s="357"/>
      <c r="L43" s="381"/>
      <c r="M43" s="501">
        <f>'Form I'!$M$34</f>
        <v>0</v>
      </c>
      <c r="N43" s="499"/>
      <c r="O43" s="499"/>
      <c r="P43" s="500"/>
      <c r="Q43" s="359" t="s">
        <v>2</v>
      </c>
      <c r="R43" s="359"/>
      <c r="S43" s="359"/>
      <c r="T43" s="443"/>
      <c r="U43" s="444"/>
      <c r="V43" s="385" t="s">
        <v>354</v>
      </c>
      <c r="W43" s="357"/>
      <c r="X43" s="357"/>
      <c r="Y43" s="381"/>
      <c r="Z43" s="443"/>
      <c r="AA43" s="445"/>
      <c r="AB43" s="359" t="s">
        <v>0</v>
      </c>
      <c r="AC43" s="359"/>
      <c r="AD43" s="440"/>
      <c r="AE43" s="441"/>
      <c r="AF43" s="441"/>
      <c r="AG43" s="441"/>
      <c r="AH43" s="442"/>
      <c r="AI43" s="100" t="e" vm="1">
        <v>#VALUE!</v>
      </c>
    </row>
  </sheetData>
  <sheetProtection sheet="1" selectLockedCells="1"/>
  <mergeCells count="344">
    <mergeCell ref="AB30:AC30"/>
    <mergeCell ref="L29:M29"/>
    <mergeCell ref="N29:O29"/>
    <mergeCell ref="P29:Q29"/>
    <mergeCell ref="R29:S29"/>
    <mergeCell ref="T29:U29"/>
    <mergeCell ref="V29:W29"/>
    <mergeCell ref="X29:Y29"/>
    <mergeCell ref="L30:M30"/>
    <mergeCell ref="N30:O30"/>
    <mergeCell ref="P30:Q30"/>
    <mergeCell ref="R30:S30"/>
    <mergeCell ref="T30:U30"/>
    <mergeCell ref="V30:W30"/>
    <mergeCell ref="AB29:AC29"/>
    <mergeCell ref="P27:Q27"/>
    <mergeCell ref="R27:S27"/>
    <mergeCell ref="T27:U27"/>
    <mergeCell ref="V27:W27"/>
    <mergeCell ref="X27:Y27"/>
    <mergeCell ref="Z27:AA27"/>
    <mergeCell ref="AB27:AC27"/>
    <mergeCell ref="L28:M28"/>
    <mergeCell ref="N28:O28"/>
    <mergeCell ref="P28:Q28"/>
    <mergeCell ref="R28:S28"/>
    <mergeCell ref="T28:U28"/>
    <mergeCell ref="V28:W28"/>
    <mergeCell ref="X28:Y28"/>
    <mergeCell ref="Z28:AA28"/>
    <mergeCell ref="AB28:AC28"/>
    <mergeCell ref="AB24:AC24"/>
    <mergeCell ref="AB25:AC25"/>
    <mergeCell ref="L26:M26"/>
    <mergeCell ref="N26:O26"/>
    <mergeCell ref="P26:Q26"/>
    <mergeCell ref="R26:S26"/>
    <mergeCell ref="T26:U26"/>
    <mergeCell ref="V26:W26"/>
    <mergeCell ref="X26:Y26"/>
    <mergeCell ref="Z26:AA26"/>
    <mergeCell ref="AB26:AC26"/>
    <mergeCell ref="X16:Y16"/>
    <mergeCell ref="X17:Y17"/>
    <mergeCell ref="Z12:AA12"/>
    <mergeCell ref="Z13:AA13"/>
    <mergeCell ref="Z14:AA14"/>
    <mergeCell ref="Z15:AA15"/>
    <mergeCell ref="X12:Y12"/>
    <mergeCell ref="X13:Y13"/>
    <mergeCell ref="P24:Q24"/>
    <mergeCell ref="R24:S24"/>
    <mergeCell ref="T24:U24"/>
    <mergeCell ref="V24:W24"/>
    <mergeCell ref="X24:Y24"/>
    <mergeCell ref="Z24:AA24"/>
    <mergeCell ref="T17:U17"/>
    <mergeCell ref="V17:W17"/>
    <mergeCell ref="T16:U16"/>
    <mergeCell ref="V16:W16"/>
    <mergeCell ref="Z18:AA18"/>
    <mergeCell ref="X23:Y23"/>
    <mergeCell ref="B4:K4"/>
    <mergeCell ref="B5:K5"/>
    <mergeCell ref="B6:K6"/>
    <mergeCell ref="B7:K7"/>
    <mergeCell ref="L4:M4"/>
    <mergeCell ref="N4:O4"/>
    <mergeCell ref="L7:M7"/>
    <mergeCell ref="N7:O7"/>
    <mergeCell ref="L5:M5"/>
    <mergeCell ref="N5:O5"/>
    <mergeCell ref="P4:Q4"/>
    <mergeCell ref="AD43:AH43"/>
    <mergeCell ref="Z43:AA43"/>
    <mergeCell ref="P7:Q7"/>
    <mergeCell ref="R7:S7"/>
    <mergeCell ref="T7:U7"/>
    <mergeCell ref="Z11:AA11"/>
    <mergeCell ref="X4:Y4"/>
    <mergeCell ref="Z4:AA4"/>
    <mergeCell ref="R4:S4"/>
    <mergeCell ref="T4:U4"/>
    <mergeCell ref="V4:W4"/>
    <mergeCell ref="T5:U5"/>
    <mergeCell ref="X7:Y7"/>
    <mergeCell ref="Z7:AA7"/>
    <mergeCell ref="Z8:AA8"/>
    <mergeCell ref="P23:Q23"/>
    <mergeCell ref="R23:S23"/>
    <mergeCell ref="T23:U23"/>
    <mergeCell ref="V23:W23"/>
    <mergeCell ref="E41:AH42"/>
    <mergeCell ref="AB23:AC23"/>
    <mergeCell ref="L24:M24"/>
    <mergeCell ref="N24:O24"/>
    <mergeCell ref="A43:C43"/>
    <mergeCell ref="D43:G43"/>
    <mergeCell ref="M43:P43"/>
    <mergeCell ref="AB43:AC43"/>
    <mergeCell ref="H43:L43"/>
    <mergeCell ref="V5:W5"/>
    <mergeCell ref="X5:Y5"/>
    <mergeCell ref="Q43:S43"/>
    <mergeCell ref="T43:U43"/>
    <mergeCell ref="V43:Y43"/>
    <mergeCell ref="Z5:AA5"/>
    <mergeCell ref="X6:Y6"/>
    <mergeCell ref="Z6:AA6"/>
    <mergeCell ref="V7:W7"/>
    <mergeCell ref="N23:O23"/>
    <mergeCell ref="B41:D41"/>
    <mergeCell ref="X18:Y18"/>
    <mergeCell ref="AB16:AC16"/>
    <mergeCell ref="AB17:AC17"/>
    <mergeCell ref="Z16:AA16"/>
    <mergeCell ref="Z17:AA17"/>
    <mergeCell ref="G8:G39"/>
    <mergeCell ref="L9:M9"/>
    <mergeCell ref="N9:O9"/>
    <mergeCell ref="V8:W8"/>
    <mergeCell ref="X8:Y8"/>
    <mergeCell ref="X11:Y11"/>
    <mergeCell ref="X14:Y14"/>
    <mergeCell ref="X15:Y15"/>
    <mergeCell ref="T6:U6"/>
    <mergeCell ref="V6:W6"/>
    <mergeCell ref="T11:U11"/>
    <mergeCell ref="V11:W11"/>
    <mergeCell ref="X9:Y9"/>
    <mergeCell ref="T13:U13"/>
    <mergeCell ref="V13:W13"/>
    <mergeCell ref="T8:U8"/>
    <mergeCell ref="T12:U12"/>
    <mergeCell ref="V12:W12"/>
    <mergeCell ref="T14:U14"/>
    <mergeCell ref="V14:W14"/>
    <mergeCell ref="T15:U15"/>
    <mergeCell ref="V15:W15"/>
    <mergeCell ref="P5:Q5"/>
    <mergeCell ref="R5:S5"/>
    <mergeCell ref="P6:Q6"/>
    <mergeCell ref="R6:S6"/>
    <mergeCell ref="L11:M11"/>
    <mergeCell ref="N11:O11"/>
    <mergeCell ref="P11:Q11"/>
    <mergeCell ref="R11:S11"/>
    <mergeCell ref="L8:M8"/>
    <mergeCell ref="N8:O8"/>
    <mergeCell ref="P8:Q8"/>
    <mergeCell ref="R8:S8"/>
    <mergeCell ref="L6:M6"/>
    <mergeCell ref="N6:O6"/>
    <mergeCell ref="Z9:AA9"/>
    <mergeCell ref="L10:M10"/>
    <mergeCell ref="N10:O10"/>
    <mergeCell ref="P10:Q10"/>
    <mergeCell ref="R10:S10"/>
    <mergeCell ref="T10:U10"/>
    <mergeCell ref="V10:W10"/>
    <mergeCell ref="P9:Q9"/>
    <mergeCell ref="R9:S9"/>
    <mergeCell ref="Z10:AA10"/>
    <mergeCell ref="X10:Y10"/>
    <mergeCell ref="T9:U9"/>
    <mergeCell ref="V9:W9"/>
    <mergeCell ref="N12:O12"/>
    <mergeCell ref="L13:M13"/>
    <mergeCell ref="N13:O13"/>
    <mergeCell ref="P13:Q13"/>
    <mergeCell ref="R13:S13"/>
    <mergeCell ref="P12:Q12"/>
    <mergeCell ref="R12:S12"/>
    <mergeCell ref="L12:M12"/>
    <mergeCell ref="L16:M16"/>
    <mergeCell ref="N16:O16"/>
    <mergeCell ref="L17:M17"/>
    <mergeCell ref="N17:O17"/>
    <mergeCell ref="P17:Q17"/>
    <mergeCell ref="R17:S17"/>
    <mergeCell ref="P16:Q16"/>
    <mergeCell ref="R16:S16"/>
    <mergeCell ref="L14:M14"/>
    <mergeCell ref="N14:O14"/>
    <mergeCell ref="P14:Q14"/>
    <mergeCell ref="R14:S14"/>
    <mergeCell ref="L15:M15"/>
    <mergeCell ref="N15:O15"/>
    <mergeCell ref="P15:Q15"/>
    <mergeCell ref="R15:S15"/>
    <mergeCell ref="L19:M19"/>
    <mergeCell ref="N19:O19"/>
    <mergeCell ref="P19:Q19"/>
    <mergeCell ref="R19:S19"/>
    <mergeCell ref="T19:U19"/>
    <mergeCell ref="V19:W19"/>
    <mergeCell ref="X19:Y19"/>
    <mergeCell ref="Z19:AA19"/>
    <mergeCell ref="L18:M18"/>
    <mergeCell ref="T18:U18"/>
    <mergeCell ref="V18:W18"/>
    <mergeCell ref="N18:O18"/>
    <mergeCell ref="P18:Q18"/>
    <mergeCell ref="R18:S18"/>
    <mergeCell ref="L21:M21"/>
    <mergeCell ref="N21:O21"/>
    <mergeCell ref="P21:Q21"/>
    <mergeCell ref="R21:S21"/>
    <mergeCell ref="L20:M20"/>
    <mergeCell ref="N20:O20"/>
    <mergeCell ref="P20:Q20"/>
    <mergeCell ref="X22:Y22"/>
    <mergeCell ref="Z22:AA22"/>
    <mergeCell ref="L22:M22"/>
    <mergeCell ref="N22:O22"/>
    <mergeCell ref="P22:Q22"/>
    <mergeCell ref="R20:S20"/>
    <mergeCell ref="T20:U20"/>
    <mergeCell ref="V20:W20"/>
    <mergeCell ref="R22:S22"/>
    <mergeCell ref="T22:U22"/>
    <mergeCell ref="V22:W22"/>
    <mergeCell ref="X20:Y20"/>
    <mergeCell ref="Z20:AA20"/>
    <mergeCell ref="T21:U21"/>
    <mergeCell ref="V21:W21"/>
    <mergeCell ref="X21:Y21"/>
    <mergeCell ref="Z21:AA21"/>
    <mergeCell ref="R33:S33"/>
    <mergeCell ref="Z23:AA23"/>
    <mergeCell ref="L25:M25"/>
    <mergeCell ref="N25:O25"/>
    <mergeCell ref="P25:Q25"/>
    <mergeCell ref="R25:S25"/>
    <mergeCell ref="T25:U25"/>
    <mergeCell ref="V25:W25"/>
    <mergeCell ref="X25:Y25"/>
    <mergeCell ref="Z25:AA25"/>
    <mergeCell ref="L23:M23"/>
    <mergeCell ref="Z31:AA31"/>
    <mergeCell ref="L31:M31"/>
    <mergeCell ref="N31:O31"/>
    <mergeCell ref="P31:Q31"/>
    <mergeCell ref="R31:S31"/>
    <mergeCell ref="T31:U31"/>
    <mergeCell ref="V31:W31"/>
    <mergeCell ref="X31:Y31"/>
    <mergeCell ref="Z29:AA29"/>
    <mergeCell ref="X30:Y30"/>
    <mergeCell ref="Z30:AA30"/>
    <mergeCell ref="L27:M27"/>
    <mergeCell ref="N27:O27"/>
    <mergeCell ref="N38:O38"/>
    <mergeCell ref="P38:Q38"/>
    <mergeCell ref="R38:S38"/>
    <mergeCell ref="P34:Q34"/>
    <mergeCell ref="R34:S34"/>
    <mergeCell ref="L35:M35"/>
    <mergeCell ref="N35:O35"/>
    <mergeCell ref="P35:Q35"/>
    <mergeCell ref="R35:S35"/>
    <mergeCell ref="AB4:AC4"/>
    <mergeCell ref="AB5:AC5"/>
    <mergeCell ref="AB6:AC6"/>
    <mergeCell ref="AB7:AC7"/>
    <mergeCell ref="AB11:AC11"/>
    <mergeCell ref="AB12:AC12"/>
    <mergeCell ref="AB9:AC9"/>
    <mergeCell ref="AB8:AC8"/>
    <mergeCell ref="S40:AC40"/>
    <mergeCell ref="AB38:AC38"/>
    <mergeCell ref="AB39:AC39"/>
    <mergeCell ref="AB32:AC32"/>
    <mergeCell ref="AB33:AC33"/>
    <mergeCell ref="AB34:AC34"/>
    <mergeCell ref="AB35:AC35"/>
    <mergeCell ref="T39:U39"/>
    <mergeCell ref="V39:W39"/>
    <mergeCell ref="X39:Y39"/>
    <mergeCell ref="R37:S37"/>
    <mergeCell ref="Z38:AA38"/>
    <mergeCell ref="T37:U37"/>
    <mergeCell ref="R39:S39"/>
    <mergeCell ref="T34:U34"/>
    <mergeCell ref="V34:W34"/>
    <mergeCell ref="Z39:AA39"/>
    <mergeCell ref="T38:U38"/>
    <mergeCell ref="V38:W38"/>
    <mergeCell ref="X38:Y38"/>
    <mergeCell ref="X37:Y37"/>
    <mergeCell ref="Z37:AA37"/>
    <mergeCell ref="X35:Y35"/>
    <mergeCell ref="AE5:AH8"/>
    <mergeCell ref="C18:E21"/>
    <mergeCell ref="AB36:AC36"/>
    <mergeCell ref="AB37:AC37"/>
    <mergeCell ref="AB20:AC20"/>
    <mergeCell ref="AB21:AC21"/>
    <mergeCell ref="AB15:AC15"/>
    <mergeCell ref="AB13:AC13"/>
    <mergeCell ref="AB14:AC14"/>
    <mergeCell ref="V37:W37"/>
    <mergeCell ref="L37:M37"/>
    <mergeCell ref="N37:O37"/>
    <mergeCell ref="P37:Q37"/>
    <mergeCell ref="L39:M39"/>
    <mergeCell ref="N39:O39"/>
    <mergeCell ref="P39:Q39"/>
    <mergeCell ref="L38:M38"/>
    <mergeCell ref="AB22:AC22"/>
    <mergeCell ref="AB31:AC31"/>
    <mergeCell ref="X34:Y34"/>
    <mergeCell ref="Z34:AA34"/>
    <mergeCell ref="L34:M34"/>
    <mergeCell ref="N34:O34"/>
    <mergeCell ref="AB18:AC18"/>
    <mergeCell ref="AB19:AC19"/>
    <mergeCell ref="AB10:AC10"/>
    <mergeCell ref="T32:U32"/>
    <mergeCell ref="V32:W32"/>
    <mergeCell ref="T33:U33"/>
    <mergeCell ref="V33:W33"/>
    <mergeCell ref="X32:Y32"/>
    <mergeCell ref="Z32:AA32"/>
    <mergeCell ref="L32:M32"/>
    <mergeCell ref="N32:O32"/>
    <mergeCell ref="P32:Q32"/>
    <mergeCell ref="R32:S32"/>
    <mergeCell ref="X33:Y33"/>
    <mergeCell ref="Z33:AA33"/>
    <mergeCell ref="L33:M33"/>
    <mergeCell ref="N33:O33"/>
    <mergeCell ref="P33:Q33"/>
    <mergeCell ref="Z35:AA35"/>
    <mergeCell ref="T36:U36"/>
    <mergeCell ref="V36:W36"/>
    <mergeCell ref="X36:Y36"/>
    <mergeCell ref="Z36:AA36"/>
    <mergeCell ref="L36:M36"/>
    <mergeCell ref="N36:O36"/>
    <mergeCell ref="P36:Q36"/>
    <mergeCell ref="R36:S36"/>
    <mergeCell ref="T35:U35"/>
    <mergeCell ref="V35:W35"/>
  </mergeCells>
  <phoneticPr fontId="5" type="noConversion"/>
  <conditionalFormatting sqref="D43:G43 M43:P43">
    <cfRule type="cellIs" dxfId="42" priority="1" stopIfTrue="1" operator="equal">
      <formula>0</formula>
    </cfRule>
  </conditionalFormatting>
  <hyperlinks>
    <hyperlink ref="AI43" location="'Form II(b)'!AC12" display="i" xr:uid="{00000000-0004-0000-4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XXVI(c)</oddFooter>
  </headerFooter>
  <legacyDrawing r:id="rId2"/>
  <legacyDrawingHF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3">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239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3" t="s">
        <v>234</v>
      </c>
      <c r="C4" s="1148"/>
      <c r="D4" s="1148"/>
      <c r="E4" s="1148"/>
      <c r="F4" s="1148"/>
      <c r="G4" s="1148"/>
      <c r="H4" s="1148"/>
      <c r="I4" s="1148"/>
      <c r="J4" s="1148"/>
      <c r="K4" s="944"/>
      <c r="L4" s="389">
        <v>1</v>
      </c>
      <c r="M4" s="389"/>
      <c r="N4" s="389">
        <v>2</v>
      </c>
      <c r="O4" s="389"/>
      <c r="P4" s="389">
        <v>3</v>
      </c>
      <c r="Q4" s="389"/>
      <c r="R4" s="389">
        <v>4</v>
      </c>
      <c r="S4" s="389"/>
      <c r="T4" s="389">
        <v>5</v>
      </c>
      <c r="U4" s="389"/>
      <c r="V4" s="389">
        <v>6</v>
      </c>
      <c r="W4" s="389"/>
      <c r="X4" s="389">
        <v>7</v>
      </c>
      <c r="Y4" s="389"/>
      <c r="Z4" s="389">
        <v>8</v>
      </c>
      <c r="AA4" s="389"/>
      <c r="AB4" s="389" t="s">
        <v>244</v>
      </c>
      <c r="AC4" s="389"/>
      <c r="AD4" s="47"/>
      <c r="AE4" s="15"/>
      <c r="AF4" s="9"/>
      <c r="AG4" s="9"/>
      <c r="AH4" s="9"/>
      <c r="AI4" s="4"/>
    </row>
    <row r="5" spans="1:35" ht="12.75" customHeight="1" x14ac:dyDescent="0.2">
      <c r="A5" s="4"/>
      <c r="B5" s="943" t="s">
        <v>240</v>
      </c>
      <c r="C5" s="1148"/>
      <c r="D5" s="1148"/>
      <c r="E5" s="1148"/>
      <c r="F5" s="1148"/>
      <c r="G5" s="1148"/>
      <c r="H5" s="1148"/>
      <c r="I5" s="1148"/>
      <c r="J5" s="1148"/>
      <c r="K5" s="944"/>
      <c r="L5" s="774"/>
      <c r="M5" s="774"/>
      <c r="N5" s="774"/>
      <c r="O5" s="774"/>
      <c r="P5" s="774"/>
      <c r="Q5" s="774"/>
      <c r="R5" s="774"/>
      <c r="S5" s="774"/>
      <c r="T5" s="774"/>
      <c r="U5" s="774"/>
      <c r="V5" s="774"/>
      <c r="W5" s="774"/>
      <c r="X5" s="774"/>
      <c r="Y5" s="774"/>
      <c r="Z5" s="774"/>
      <c r="AA5" s="774"/>
      <c r="AB5" s="389">
        <v>10</v>
      </c>
      <c r="AC5" s="389"/>
      <c r="AD5" s="47"/>
      <c r="AE5" s="1142" t="s">
        <v>245</v>
      </c>
      <c r="AF5" s="1142"/>
      <c r="AG5" s="1142"/>
      <c r="AH5" s="1142"/>
      <c r="AI5" s="4"/>
    </row>
    <row r="6" spans="1:35" ht="12.75" customHeight="1" x14ac:dyDescent="0.2">
      <c r="A6" s="4"/>
      <c r="B6" s="943" t="s">
        <v>241</v>
      </c>
      <c r="C6" s="1148"/>
      <c r="D6" s="1148"/>
      <c r="E6" s="1148"/>
      <c r="F6" s="1148"/>
      <c r="G6" s="1148"/>
      <c r="H6" s="1148"/>
      <c r="I6" s="1148"/>
      <c r="J6" s="1148"/>
      <c r="K6" s="944"/>
      <c r="L6" s="774"/>
      <c r="M6" s="774"/>
      <c r="N6" s="774"/>
      <c r="O6" s="774"/>
      <c r="P6" s="774"/>
      <c r="Q6" s="774"/>
      <c r="R6" s="774"/>
      <c r="S6" s="774"/>
      <c r="T6" s="774"/>
      <c r="U6" s="774"/>
      <c r="V6" s="774"/>
      <c r="W6" s="774"/>
      <c r="X6" s="774"/>
      <c r="Y6" s="774"/>
      <c r="Z6" s="774"/>
      <c r="AA6" s="774"/>
      <c r="AB6" s="389">
        <v>15</v>
      </c>
      <c r="AC6" s="389"/>
      <c r="AD6" s="47"/>
      <c r="AE6" s="1142"/>
      <c r="AF6" s="1142"/>
      <c r="AG6" s="1142"/>
      <c r="AH6" s="1142"/>
      <c r="AI6" s="4"/>
    </row>
    <row r="7" spans="1:35" ht="12.75" customHeight="1" x14ac:dyDescent="0.2">
      <c r="A7" s="4"/>
      <c r="B7" s="943" t="s">
        <v>242</v>
      </c>
      <c r="C7" s="1148"/>
      <c r="D7" s="1148"/>
      <c r="E7" s="1148"/>
      <c r="F7" s="1148"/>
      <c r="G7" s="1148"/>
      <c r="H7" s="1148"/>
      <c r="I7" s="948"/>
      <c r="J7" s="948"/>
      <c r="K7" s="738"/>
      <c r="L7" s="774"/>
      <c r="M7" s="774"/>
      <c r="N7" s="774"/>
      <c r="O7" s="774"/>
      <c r="P7" s="774"/>
      <c r="Q7" s="774"/>
      <c r="R7" s="774"/>
      <c r="S7" s="774"/>
      <c r="T7" s="774"/>
      <c r="U7" s="774"/>
      <c r="V7" s="774"/>
      <c r="W7" s="774"/>
      <c r="X7" s="774"/>
      <c r="Y7" s="774"/>
      <c r="Z7" s="774"/>
      <c r="AA7" s="774"/>
      <c r="AB7" s="389">
        <v>50</v>
      </c>
      <c r="AC7" s="389"/>
      <c r="AD7" s="47"/>
      <c r="AE7" s="1142"/>
      <c r="AF7" s="1142"/>
      <c r="AG7" s="1142"/>
      <c r="AH7" s="1142"/>
      <c r="AI7" s="4"/>
    </row>
    <row r="8" spans="1:35" ht="12.75" customHeight="1" x14ac:dyDescent="0.2">
      <c r="A8" s="4"/>
      <c r="B8" s="45"/>
      <c r="C8" s="46"/>
      <c r="D8" s="46"/>
      <c r="E8" s="46"/>
      <c r="F8" s="46"/>
      <c r="G8" s="1145" t="s">
        <v>243</v>
      </c>
      <c r="H8" s="46"/>
      <c r="I8" s="46"/>
      <c r="J8" s="142"/>
      <c r="K8" s="304" t="str">
        <f>IF('Form VI'!$A$8=TRUE,"A",IF('Form VI'!$A$8=FALSE," "))</f>
        <v xml:space="preserve"> </v>
      </c>
      <c r="L8" s="917"/>
      <c r="M8" s="774"/>
      <c r="N8" s="774"/>
      <c r="O8" s="774"/>
      <c r="P8" s="774"/>
      <c r="Q8" s="774"/>
      <c r="R8" s="774"/>
      <c r="S8" s="774"/>
      <c r="T8" s="774"/>
      <c r="U8" s="774"/>
      <c r="V8" s="774"/>
      <c r="W8" s="774"/>
      <c r="X8" s="774"/>
      <c r="Y8" s="774"/>
      <c r="Z8" s="774"/>
      <c r="AA8" s="774"/>
      <c r="AB8" s="389">
        <v>0</v>
      </c>
      <c r="AC8" s="389"/>
      <c r="AD8" s="47"/>
      <c r="AE8" s="1142"/>
      <c r="AF8" s="1142"/>
      <c r="AG8" s="1142"/>
      <c r="AH8" s="1142"/>
      <c r="AI8" s="4"/>
    </row>
    <row r="9" spans="1:35" x14ac:dyDescent="0.2">
      <c r="A9" s="4"/>
      <c r="B9" s="40"/>
      <c r="C9" s="15"/>
      <c r="D9" s="47"/>
      <c r="E9" s="47"/>
      <c r="F9" s="15"/>
      <c r="G9" s="1146"/>
      <c r="H9" s="15"/>
      <c r="I9" s="15"/>
      <c r="J9" s="143"/>
      <c r="K9" s="304" t="str">
        <f>IF('Form VI'!$A$9=TRUE,"B",IF('Form VI'!$A$9=FALSE," "))</f>
        <v xml:space="preserve"> </v>
      </c>
      <c r="L9" s="917"/>
      <c r="M9" s="774"/>
      <c r="N9" s="774"/>
      <c r="O9" s="774"/>
      <c r="P9" s="774"/>
      <c r="Q9" s="774"/>
      <c r="R9" s="774"/>
      <c r="S9" s="774"/>
      <c r="T9" s="774"/>
      <c r="U9" s="774"/>
      <c r="V9" s="774"/>
      <c r="W9" s="774"/>
      <c r="X9" s="774"/>
      <c r="Y9" s="774"/>
      <c r="Z9" s="774"/>
      <c r="AA9" s="774"/>
      <c r="AB9" s="389">
        <v>0</v>
      </c>
      <c r="AC9" s="389"/>
      <c r="AD9" s="47"/>
      <c r="AE9" s="15"/>
      <c r="AF9" s="9"/>
      <c r="AG9" s="9"/>
      <c r="AH9" s="9"/>
      <c r="AI9" s="4"/>
    </row>
    <row r="10" spans="1:35" x14ac:dyDescent="0.2">
      <c r="A10" s="4"/>
      <c r="B10" s="48"/>
      <c r="C10" s="49"/>
      <c r="D10" s="50"/>
      <c r="E10" s="50"/>
      <c r="F10" s="49"/>
      <c r="G10" s="1146"/>
      <c r="H10" s="49"/>
      <c r="I10" s="49"/>
      <c r="J10" s="143"/>
      <c r="K10" s="304" t="str">
        <f>IF('Form VI'!$A$10=TRUE,"C",IF('Form VI'!$A$10=FALSE," "))</f>
        <v xml:space="preserve"> </v>
      </c>
      <c r="L10" s="917"/>
      <c r="M10" s="774"/>
      <c r="N10" s="774"/>
      <c r="O10" s="774"/>
      <c r="P10" s="774"/>
      <c r="Q10" s="774"/>
      <c r="R10" s="774"/>
      <c r="S10" s="774"/>
      <c r="T10" s="774"/>
      <c r="U10" s="774"/>
      <c r="V10" s="774"/>
      <c r="W10" s="774"/>
      <c r="X10" s="774"/>
      <c r="Y10" s="774"/>
      <c r="Z10" s="774"/>
      <c r="AA10" s="774"/>
      <c r="AB10" s="389">
        <v>0</v>
      </c>
      <c r="AC10" s="389"/>
      <c r="AD10" s="49"/>
      <c r="AE10" s="49"/>
      <c r="AF10" s="9"/>
      <c r="AG10" s="9"/>
      <c r="AH10" s="9"/>
      <c r="AI10" s="4"/>
    </row>
    <row r="11" spans="1:35" x14ac:dyDescent="0.2">
      <c r="A11" s="4"/>
      <c r="B11" s="48"/>
      <c r="C11" s="49"/>
      <c r="D11" s="50"/>
      <c r="E11" s="50"/>
      <c r="F11" s="49"/>
      <c r="G11" s="1146"/>
      <c r="H11" s="49"/>
      <c r="I11" s="49"/>
      <c r="J11" s="143"/>
      <c r="K11" s="304" t="str">
        <f>IF('Form VI'!$A$11=TRUE,"D",IF('Form VI'!$A$11=FALSE," "))</f>
        <v xml:space="preserve"> </v>
      </c>
      <c r="L11" s="917"/>
      <c r="M11" s="774"/>
      <c r="N11" s="774"/>
      <c r="O11" s="774"/>
      <c r="P11" s="774"/>
      <c r="Q11" s="774"/>
      <c r="R11" s="774"/>
      <c r="S11" s="774"/>
      <c r="T11" s="774"/>
      <c r="U11" s="774"/>
      <c r="V11" s="774"/>
      <c r="W11" s="774"/>
      <c r="X11" s="774"/>
      <c r="Y11" s="774"/>
      <c r="Z11" s="774"/>
      <c r="AA11" s="774"/>
      <c r="AB11" s="389">
        <v>0</v>
      </c>
      <c r="AC11" s="389"/>
      <c r="AD11" s="49"/>
      <c r="AE11" s="49"/>
      <c r="AF11" s="9"/>
      <c r="AG11" s="9"/>
      <c r="AH11" s="9"/>
      <c r="AI11" s="4"/>
    </row>
    <row r="12" spans="1:35" x14ac:dyDescent="0.2">
      <c r="A12" s="4"/>
      <c r="B12" s="48"/>
      <c r="C12" s="49"/>
      <c r="D12" s="50"/>
      <c r="E12" s="50"/>
      <c r="F12" s="49"/>
      <c r="G12" s="1146"/>
      <c r="H12" s="49"/>
      <c r="I12" s="49"/>
      <c r="J12" s="143"/>
      <c r="K12" s="304" t="str">
        <f>IF('Form VI'!$A$12=TRUE,"E",IF('Form VI'!$A$12=FALSE," "))</f>
        <v xml:space="preserve"> </v>
      </c>
      <c r="L12" s="917"/>
      <c r="M12" s="774"/>
      <c r="N12" s="774"/>
      <c r="O12" s="774"/>
      <c r="P12" s="774"/>
      <c r="Q12" s="774"/>
      <c r="R12" s="774"/>
      <c r="S12" s="774"/>
      <c r="T12" s="774"/>
      <c r="U12" s="774"/>
      <c r="V12" s="774"/>
      <c r="W12" s="774"/>
      <c r="X12" s="774"/>
      <c r="Y12" s="774"/>
      <c r="Z12" s="774"/>
      <c r="AA12" s="774"/>
      <c r="AB12" s="389">
        <v>0</v>
      </c>
      <c r="AC12" s="389"/>
      <c r="AD12" s="49"/>
      <c r="AE12" s="49"/>
      <c r="AF12" s="9"/>
      <c r="AG12" s="9"/>
      <c r="AH12" s="9"/>
      <c r="AI12" s="4"/>
    </row>
    <row r="13" spans="1:35" x14ac:dyDescent="0.2">
      <c r="A13" s="4"/>
      <c r="B13" s="48"/>
      <c r="C13" s="49"/>
      <c r="D13" s="50"/>
      <c r="E13" s="50"/>
      <c r="F13" s="49"/>
      <c r="G13" s="1146"/>
      <c r="H13" s="49"/>
      <c r="I13" s="49"/>
      <c r="J13" s="143"/>
      <c r="K13" s="304" t="str">
        <f>IF('Form VI'!$A$13=TRUE,"F",IF('Form VI'!$A$13=FALSE," "))</f>
        <v xml:space="preserve"> </v>
      </c>
      <c r="L13" s="917"/>
      <c r="M13" s="774"/>
      <c r="N13" s="774"/>
      <c r="O13" s="774"/>
      <c r="P13" s="774"/>
      <c r="Q13" s="774"/>
      <c r="R13" s="774"/>
      <c r="S13" s="774"/>
      <c r="T13" s="774"/>
      <c r="U13" s="774"/>
      <c r="V13" s="774"/>
      <c r="W13" s="774"/>
      <c r="X13" s="774"/>
      <c r="Y13" s="774"/>
      <c r="Z13" s="774"/>
      <c r="AA13" s="774"/>
      <c r="AB13" s="389">
        <v>0</v>
      </c>
      <c r="AC13" s="389"/>
      <c r="AD13" s="49"/>
      <c r="AE13" s="49"/>
      <c r="AF13" s="9"/>
      <c r="AG13" s="9"/>
      <c r="AH13" s="9"/>
      <c r="AI13" s="4"/>
    </row>
    <row r="14" spans="1:35" x14ac:dyDescent="0.2">
      <c r="A14" s="4"/>
      <c r="B14" s="48"/>
      <c r="C14" s="49"/>
      <c r="D14" s="50"/>
      <c r="E14" s="50"/>
      <c r="F14" s="49"/>
      <c r="G14" s="1146"/>
      <c r="H14" s="49"/>
      <c r="I14" s="49"/>
      <c r="J14" s="143"/>
      <c r="K14" s="304" t="str">
        <f>IF('Form VI'!$A$14=TRUE,"G",IF('Form VI'!$A$14=FALSE," "))</f>
        <v xml:space="preserve"> </v>
      </c>
      <c r="L14" s="917"/>
      <c r="M14" s="774"/>
      <c r="N14" s="774"/>
      <c r="O14" s="774"/>
      <c r="P14" s="774"/>
      <c r="Q14" s="774"/>
      <c r="R14" s="774"/>
      <c r="S14" s="774"/>
      <c r="T14" s="774"/>
      <c r="U14" s="774"/>
      <c r="V14" s="774"/>
      <c r="W14" s="774"/>
      <c r="X14" s="774"/>
      <c r="Y14" s="774"/>
      <c r="Z14" s="774"/>
      <c r="AA14" s="774"/>
      <c r="AB14" s="389">
        <v>0</v>
      </c>
      <c r="AC14" s="389"/>
      <c r="AD14" s="49"/>
      <c r="AE14" s="49"/>
      <c r="AF14" s="9"/>
      <c r="AG14" s="9"/>
      <c r="AH14" s="9"/>
      <c r="AI14" s="4"/>
    </row>
    <row r="15" spans="1:35" x14ac:dyDescent="0.2">
      <c r="A15" s="4"/>
      <c r="B15" s="48"/>
      <c r="C15" s="49"/>
      <c r="D15" s="50"/>
      <c r="E15" s="50"/>
      <c r="F15" s="49"/>
      <c r="G15" s="1146"/>
      <c r="H15" s="49"/>
      <c r="I15" s="49"/>
      <c r="J15" s="143"/>
      <c r="K15" s="304" t="str">
        <f>IF('Form VI'!$A$15=TRUE,"H",IF('Form VI'!$A$15=FALSE," "))</f>
        <v xml:space="preserve"> </v>
      </c>
      <c r="L15" s="917"/>
      <c r="M15" s="774"/>
      <c r="N15" s="774"/>
      <c r="O15" s="774"/>
      <c r="P15" s="774"/>
      <c r="Q15" s="774"/>
      <c r="R15" s="774"/>
      <c r="S15" s="774"/>
      <c r="T15" s="774"/>
      <c r="U15" s="774"/>
      <c r="V15" s="774"/>
      <c r="W15" s="774"/>
      <c r="X15" s="774"/>
      <c r="Y15" s="774"/>
      <c r="Z15" s="774"/>
      <c r="AA15" s="774"/>
      <c r="AB15" s="389">
        <v>0</v>
      </c>
      <c r="AC15" s="389"/>
      <c r="AD15" s="49"/>
      <c r="AE15" s="49"/>
      <c r="AF15" s="9"/>
      <c r="AG15" s="9"/>
      <c r="AH15" s="9"/>
      <c r="AI15" s="4"/>
    </row>
    <row r="16" spans="1:35" x14ac:dyDescent="0.2">
      <c r="A16" s="4"/>
      <c r="B16" s="48"/>
      <c r="C16" s="49"/>
      <c r="D16" s="50"/>
      <c r="E16" s="50"/>
      <c r="F16" s="49"/>
      <c r="G16" s="1146"/>
      <c r="H16" s="49"/>
      <c r="I16" s="49"/>
      <c r="J16" s="143"/>
      <c r="K16" s="304" t="str">
        <f>IF('Form VI'!$A$16=TRUE,"I",IF('Form VI'!$A$16=FALSE," "))</f>
        <v xml:space="preserve"> </v>
      </c>
      <c r="L16" s="917"/>
      <c r="M16" s="774"/>
      <c r="N16" s="774"/>
      <c r="O16" s="774"/>
      <c r="P16" s="774"/>
      <c r="Q16" s="774"/>
      <c r="R16" s="774"/>
      <c r="S16" s="774"/>
      <c r="T16" s="774"/>
      <c r="U16" s="774"/>
      <c r="V16" s="774"/>
      <c r="W16" s="774"/>
      <c r="X16" s="774"/>
      <c r="Y16" s="774"/>
      <c r="Z16" s="774"/>
      <c r="AA16" s="774"/>
      <c r="AB16" s="389">
        <v>0</v>
      </c>
      <c r="AC16" s="389"/>
      <c r="AD16" s="49"/>
      <c r="AE16" s="49"/>
      <c r="AF16" s="9"/>
      <c r="AG16" s="9"/>
      <c r="AH16" s="9"/>
      <c r="AI16" s="4"/>
    </row>
    <row r="17" spans="1:35" x14ac:dyDescent="0.2">
      <c r="A17" s="4"/>
      <c r="B17" s="48"/>
      <c r="C17" s="49"/>
      <c r="D17" s="50"/>
      <c r="E17" s="50"/>
      <c r="F17" s="49"/>
      <c r="G17" s="1146"/>
      <c r="H17" s="49"/>
      <c r="I17" s="49"/>
      <c r="J17" s="143"/>
      <c r="K17" s="304" t="str">
        <f>IF('Form VI'!$A$17=TRUE,"J",IF('Form VI'!$A$17=FALSE," "))</f>
        <v xml:space="preserve"> </v>
      </c>
      <c r="L17" s="917"/>
      <c r="M17" s="774"/>
      <c r="N17" s="774"/>
      <c r="O17" s="774"/>
      <c r="P17" s="774"/>
      <c r="Q17" s="774"/>
      <c r="R17" s="774"/>
      <c r="S17" s="774"/>
      <c r="T17" s="774"/>
      <c r="U17" s="774"/>
      <c r="V17" s="774"/>
      <c r="W17" s="774"/>
      <c r="X17" s="774"/>
      <c r="Y17" s="774"/>
      <c r="Z17" s="774"/>
      <c r="AA17" s="774"/>
      <c r="AB17" s="389">
        <v>0</v>
      </c>
      <c r="AC17" s="389"/>
      <c r="AD17" s="49"/>
      <c r="AE17" s="49"/>
      <c r="AF17" s="9"/>
      <c r="AG17" s="9"/>
      <c r="AH17" s="9"/>
      <c r="AI17" s="4"/>
    </row>
    <row r="18" spans="1:35" ht="12.75" customHeight="1" x14ac:dyDescent="0.2">
      <c r="A18" s="4"/>
      <c r="B18" s="10"/>
      <c r="C18" s="1143" t="s">
        <v>582</v>
      </c>
      <c r="D18" s="1143"/>
      <c r="E18" s="1143"/>
      <c r="F18" s="9"/>
      <c r="G18" s="1146"/>
      <c r="H18" s="9"/>
      <c r="I18" s="9"/>
      <c r="J18" s="143"/>
      <c r="K18" s="304" t="str">
        <f>IF('Form VI'!$A$18=TRUE,"K",IF('Form VI'!$A$18=FALSE," "))</f>
        <v xml:space="preserve"> </v>
      </c>
      <c r="L18" s="917"/>
      <c r="M18" s="774"/>
      <c r="N18" s="774"/>
      <c r="O18" s="774"/>
      <c r="P18" s="774"/>
      <c r="Q18" s="774"/>
      <c r="R18" s="774"/>
      <c r="S18" s="774"/>
      <c r="T18" s="774"/>
      <c r="U18" s="774"/>
      <c r="V18" s="774"/>
      <c r="W18" s="774"/>
      <c r="X18" s="774"/>
      <c r="Y18" s="774"/>
      <c r="Z18" s="774"/>
      <c r="AA18" s="774"/>
      <c r="AB18" s="389">
        <v>0</v>
      </c>
      <c r="AC18" s="389"/>
      <c r="AD18" s="9"/>
      <c r="AE18" s="9"/>
      <c r="AF18" s="9"/>
      <c r="AG18" s="9"/>
      <c r="AH18" s="9"/>
      <c r="AI18" s="4"/>
    </row>
    <row r="19" spans="1:35" x14ac:dyDescent="0.2">
      <c r="A19" s="4"/>
      <c r="B19" s="10"/>
      <c r="C19" s="1143"/>
      <c r="D19" s="1143"/>
      <c r="E19" s="1143"/>
      <c r="F19" s="9"/>
      <c r="G19" s="1146"/>
      <c r="H19" s="9"/>
      <c r="I19" s="9"/>
      <c r="J19" s="143"/>
      <c r="K19" s="304" t="str">
        <f>IF('Form VI'!$A$19=TRUE,"L",IF('Form VI'!$A$19=FALSE," "))</f>
        <v xml:space="preserve"> </v>
      </c>
      <c r="L19" s="917"/>
      <c r="M19" s="774"/>
      <c r="N19" s="774"/>
      <c r="O19" s="774"/>
      <c r="P19" s="774"/>
      <c r="Q19" s="774"/>
      <c r="R19" s="774"/>
      <c r="S19" s="774"/>
      <c r="T19" s="774"/>
      <c r="U19" s="774"/>
      <c r="V19" s="774"/>
      <c r="W19" s="774"/>
      <c r="X19" s="774"/>
      <c r="Y19" s="774"/>
      <c r="Z19" s="774"/>
      <c r="AA19" s="774"/>
      <c r="AB19" s="389">
        <v>0</v>
      </c>
      <c r="AC19" s="389"/>
      <c r="AD19" s="9"/>
      <c r="AE19" s="9"/>
      <c r="AF19" s="9"/>
      <c r="AG19" s="9"/>
      <c r="AH19" s="9"/>
      <c r="AI19" s="4"/>
    </row>
    <row r="20" spans="1:35" x14ac:dyDescent="0.2">
      <c r="A20" s="4"/>
      <c r="B20" s="10"/>
      <c r="C20" s="1143"/>
      <c r="D20" s="1143"/>
      <c r="E20" s="1143"/>
      <c r="F20" s="9"/>
      <c r="G20" s="1146"/>
      <c r="H20" s="9"/>
      <c r="I20" s="9"/>
      <c r="J20" s="143"/>
      <c r="K20" s="304" t="str">
        <f>IF('Form VI'!$A$20=TRUE,"M",IF('Form VI'!$A$20=FALSE," "))</f>
        <v xml:space="preserve"> </v>
      </c>
      <c r="L20" s="917"/>
      <c r="M20" s="774"/>
      <c r="N20" s="774"/>
      <c r="O20" s="774"/>
      <c r="P20" s="774"/>
      <c r="Q20" s="774"/>
      <c r="R20" s="774"/>
      <c r="S20" s="774"/>
      <c r="T20" s="774"/>
      <c r="U20" s="774"/>
      <c r="V20" s="774"/>
      <c r="W20" s="774"/>
      <c r="X20" s="774"/>
      <c r="Y20" s="774"/>
      <c r="Z20" s="774"/>
      <c r="AA20" s="774"/>
      <c r="AB20" s="389">
        <v>0</v>
      </c>
      <c r="AC20" s="389"/>
      <c r="AD20" s="9"/>
      <c r="AE20" s="9"/>
      <c r="AF20" s="9"/>
      <c r="AG20" s="9"/>
      <c r="AH20" s="9"/>
      <c r="AI20" s="4"/>
    </row>
    <row r="21" spans="1:35" x14ac:dyDescent="0.2">
      <c r="A21" s="4"/>
      <c r="B21" s="10"/>
      <c r="C21" s="1143"/>
      <c r="D21" s="1143"/>
      <c r="E21" s="1143"/>
      <c r="F21" s="9"/>
      <c r="G21" s="1146"/>
      <c r="H21" s="9"/>
      <c r="I21" s="9"/>
      <c r="J21" s="143"/>
      <c r="K21" s="304" t="str">
        <f>IF('Form VI'!$A$21=TRUE,"N",IF('Form VI'!$A$21=FALSE," "))</f>
        <v xml:space="preserve"> </v>
      </c>
      <c r="L21" s="917"/>
      <c r="M21" s="774"/>
      <c r="N21" s="774"/>
      <c r="O21" s="774"/>
      <c r="P21" s="774"/>
      <c r="Q21" s="774"/>
      <c r="R21" s="774"/>
      <c r="S21" s="774"/>
      <c r="T21" s="774"/>
      <c r="U21" s="774"/>
      <c r="V21" s="774"/>
      <c r="W21" s="774"/>
      <c r="X21" s="774"/>
      <c r="Y21" s="774"/>
      <c r="Z21" s="774"/>
      <c r="AA21" s="774"/>
      <c r="AB21" s="389">
        <v>0</v>
      </c>
      <c r="AC21" s="389"/>
      <c r="AD21" s="9"/>
      <c r="AE21" s="9"/>
      <c r="AF21" s="9"/>
      <c r="AG21" s="9"/>
      <c r="AH21" s="9"/>
      <c r="AI21" s="4"/>
    </row>
    <row r="22" spans="1:35" x14ac:dyDescent="0.2">
      <c r="A22" s="4"/>
      <c r="B22" s="10"/>
      <c r="C22" s="9"/>
      <c r="D22" s="9"/>
      <c r="E22" s="9"/>
      <c r="F22" s="9"/>
      <c r="G22" s="1146"/>
      <c r="H22" s="9"/>
      <c r="I22" s="9"/>
      <c r="J22" s="143"/>
      <c r="K22" s="304" t="str">
        <f>IF('Form VI'!$A$22=TRUE,"O",IF('Form VI'!$A$22=FALSE," "))</f>
        <v xml:space="preserve"> </v>
      </c>
      <c r="L22" s="917"/>
      <c r="M22" s="774"/>
      <c r="N22" s="774"/>
      <c r="O22" s="774"/>
      <c r="P22" s="774"/>
      <c r="Q22" s="774"/>
      <c r="R22" s="774"/>
      <c r="S22" s="774"/>
      <c r="T22" s="774"/>
      <c r="U22" s="774"/>
      <c r="V22" s="774"/>
      <c r="W22" s="774"/>
      <c r="X22" s="774"/>
      <c r="Y22" s="774"/>
      <c r="Z22" s="774"/>
      <c r="AA22" s="774"/>
      <c r="AB22" s="389">
        <v>0</v>
      </c>
      <c r="AC22" s="389"/>
      <c r="AD22" s="9"/>
      <c r="AE22" s="9"/>
      <c r="AF22" s="9"/>
      <c r="AG22" s="9"/>
      <c r="AH22" s="9"/>
      <c r="AI22" s="4"/>
    </row>
    <row r="23" spans="1:35" x14ac:dyDescent="0.2">
      <c r="A23" s="4"/>
      <c r="B23" s="10"/>
      <c r="C23" s="9"/>
      <c r="D23" s="9"/>
      <c r="E23" s="9"/>
      <c r="F23" s="9"/>
      <c r="G23" s="1146"/>
      <c r="H23" s="9"/>
      <c r="I23" s="9"/>
      <c r="J23" s="143"/>
      <c r="K23" s="304" t="str">
        <f>IF('Form VI'!$A$23=TRUE,"P",IF('Form VI'!$A$23=FALSE," "))</f>
        <v xml:space="preserve"> </v>
      </c>
      <c r="L23" s="917"/>
      <c r="M23" s="774"/>
      <c r="N23" s="774"/>
      <c r="O23" s="774"/>
      <c r="P23" s="774"/>
      <c r="Q23" s="774"/>
      <c r="R23" s="774"/>
      <c r="S23" s="774"/>
      <c r="T23" s="774"/>
      <c r="U23" s="774"/>
      <c r="V23" s="774"/>
      <c r="W23" s="774"/>
      <c r="X23" s="774"/>
      <c r="Y23" s="774"/>
      <c r="Z23" s="774"/>
      <c r="AA23" s="774"/>
      <c r="AB23" s="389">
        <v>0</v>
      </c>
      <c r="AC23" s="389"/>
      <c r="AD23" s="9"/>
      <c r="AE23" s="9"/>
      <c r="AF23" s="9"/>
      <c r="AG23" s="9"/>
      <c r="AH23" s="9"/>
      <c r="AI23" s="4"/>
    </row>
    <row r="24" spans="1:35" x14ac:dyDescent="0.2">
      <c r="A24" s="4"/>
      <c r="B24" s="10"/>
      <c r="C24" s="9"/>
      <c r="D24" s="9"/>
      <c r="E24" s="9"/>
      <c r="F24" s="9"/>
      <c r="G24" s="1146"/>
      <c r="H24" s="9"/>
      <c r="I24" s="9"/>
      <c r="J24" s="143"/>
      <c r="K24" s="304" t="str">
        <f>IF('Form VI'!$A$24=TRUE,"Q",IF('Form VI'!$A$24=FALSE," "))</f>
        <v xml:space="preserve"> </v>
      </c>
      <c r="L24" s="917"/>
      <c r="M24" s="774"/>
      <c r="N24" s="774"/>
      <c r="O24" s="774"/>
      <c r="P24" s="774"/>
      <c r="Q24" s="774"/>
      <c r="R24" s="774"/>
      <c r="S24" s="774"/>
      <c r="T24" s="774"/>
      <c r="U24" s="774"/>
      <c r="V24" s="774"/>
      <c r="W24" s="774"/>
      <c r="X24" s="774"/>
      <c r="Y24" s="774"/>
      <c r="Z24" s="774"/>
      <c r="AA24" s="774"/>
      <c r="AB24" s="389">
        <v>0</v>
      </c>
      <c r="AC24" s="389"/>
      <c r="AD24" s="9"/>
      <c r="AE24" s="9"/>
      <c r="AF24" s="9"/>
      <c r="AG24" s="9"/>
      <c r="AH24" s="9"/>
      <c r="AI24" s="4"/>
    </row>
    <row r="25" spans="1:35" x14ac:dyDescent="0.2">
      <c r="A25" s="4"/>
      <c r="B25" s="10"/>
      <c r="C25" s="9"/>
      <c r="D25" s="9"/>
      <c r="E25" s="9"/>
      <c r="F25" s="9"/>
      <c r="G25" s="1146"/>
      <c r="H25" s="9"/>
      <c r="I25" s="9"/>
      <c r="J25" s="143"/>
      <c r="K25" s="304" t="str">
        <f>IF('Form VI'!$A$25=TRUE,"R",IF('Form VI'!$A$25=FALSE," "))</f>
        <v xml:space="preserve"> </v>
      </c>
      <c r="L25" s="917"/>
      <c r="M25" s="774"/>
      <c r="N25" s="774"/>
      <c r="O25" s="774"/>
      <c r="P25" s="774"/>
      <c r="Q25" s="774"/>
      <c r="R25" s="774"/>
      <c r="S25" s="774"/>
      <c r="T25" s="774"/>
      <c r="U25" s="774"/>
      <c r="V25" s="774"/>
      <c r="W25" s="774"/>
      <c r="X25" s="774"/>
      <c r="Y25" s="774"/>
      <c r="Z25" s="774"/>
      <c r="AA25" s="774"/>
      <c r="AB25" s="389">
        <v>0</v>
      </c>
      <c r="AC25" s="389"/>
      <c r="AD25" s="9"/>
      <c r="AE25" s="9"/>
      <c r="AF25" s="9"/>
      <c r="AG25" s="9"/>
      <c r="AH25" s="9"/>
      <c r="AI25" s="4"/>
    </row>
    <row r="26" spans="1:35" x14ac:dyDescent="0.2">
      <c r="A26" s="4"/>
      <c r="B26" s="10"/>
      <c r="C26" s="9"/>
      <c r="D26" s="9"/>
      <c r="E26" s="9"/>
      <c r="F26" s="9"/>
      <c r="G26" s="1146"/>
      <c r="H26" s="9"/>
      <c r="I26" s="9"/>
      <c r="J26" s="143"/>
      <c r="K26" s="304" t="str">
        <f>IF('Form VI'!$A$26=TRUE,"S",IF('Form VI'!$A$26=FALSE," "))</f>
        <v xml:space="preserve"> </v>
      </c>
      <c r="L26" s="917"/>
      <c r="M26" s="774"/>
      <c r="N26" s="774"/>
      <c r="O26" s="774"/>
      <c r="P26" s="774"/>
      <c r="Q26" s="774"/>
      <c r="R26" s="774"/>
      <c r="S26" s="774"/>
      <c r="T26" s="774"/>
      <c r="U26" s="774"/>
      <c r="V26" s="774"/>
      <c r="W26" s="774"/>
      <c r="X26" s="774"/>
      <c r="Y26" s="774"/>
      <c r="Z26" s="774"/>
      <c r="AA26" s="774"/>
      <c r="AB26" s="389">
        <v>0</v>
      </c>
      <c r="AC26" s="389"/>
      <c r="AD26" s="9"/>
      <c r="AE26" s="9"/>
      <c r="AF26" s="9"/>
      <c r="AG26" s="9"/>
      <c r="AH26" s="9"/>
      <c r="AI26" s="4"/>
    </row>
    <row r="27" spans="1:35" x14ac:dyDescent="0.2">
      <c r="A27" s="4"/>
      <c r="B27" s="10"/>
      <c r="C27" s="9"/>
      <c r="D27" s="9"/>
      <c r="E27" s="9"/>
      <c r="F27" s="9"/>
      <c r="G27" s="1146"/>
      <c r="H27" s="9"/>
      <c r="I27" s="9"/>
      <c r="J27" s="143"/>
      <c r="K27" s="304" t="str">
        <f>IF('Form VI'!$A$27=TRUE,"T",IF('Form VI'!$A$27=FALSE," "))</f>
        <v xml:space="preserve"> </v>
      </c>
      <c r="L27" s="917"/>
      <c r="M27" s="774"/>
      <c r="N27" s="774"/>
      <c r="O27" s="774"/>
      <c r="P27" s="774"/>
      <c r="Q27" s="774"/>
      <c r="R27" s="774"/>
      <c r="S27" s="774"/>
      <c r="T27" s="774"/>
      <c r="U27" s="774"/>
      <c r="V27" s="774"/>
      <c r="W27" s="774"/>
      <c r="X27" s="774"/>
      <c r="Y27" s="774"/>
      <c r="Z27" s="774"/>
      <c r="AA27" s="774"/>
      <c r="AB27" s="389">
        <v>0</v>
      </c>
      <c r="AC27" s="389"/>
      <c r="AD27" s="9"/>
      <c r="AE27" s="9"/>
      <c r="AF27" s="9"/>
      <c r="AG27" s="9"/>
      <c r="AH27" s="9"/>
      <c r="AI27" s="4"/>
    </row>
    <row r="28" spans="1:35" x14ac:dyDescent="0.2">
      <c r="A28" s="4"/>
      <c r="B28" s="10"/>
      <c r="C28" s="9"/>
      <c r="D28" s="9"/>
      <c r="E28" s="9"/>
      <c r="F28" s="9"/>
      <c r="G28" s="1146"/>
      <c r="H28" s="9"/>
      <c r="I28" s="9"/>
      <c r="J28" s="143"/>
      <c r="K28" s="304" t="str">
        <f>IF('Form VI'!$A$28=TRUE,"U",IF('Form VI'!$A$28=FALSE," "))</f>
        <v xml:space="preserve"> </v>
      </c>
      <c r="L28" s="917"/>
      <c r="M28" s="774"/>
      <c r="N28" s="774"/>
      <c r="O28" s="774"/>
      <c r="P28" s="774"/>
      <c r="Q28" s="774"/>
      <c r="R28" s="774"/>
      <c r="S28" s="774"/>
      <c r="T28" s="774"/>
      <c r="U28" s="774"/>
      <c r="V28" s="774"/>
      <c r="W28" s="774"/>
      <c r="X28" s="774"/>
      <c r="Y28" s="774"/>
      <c r="Z28" s="774"/>
      <c r="AA28" s="774"/>
      <c r="AB28" s="389">
        <v>0</v>
      </c>
      <c r="AC28" s="389"/>
      <c r="AD28" s="9"/>
      <c r="AE28" s="9"/>
      <c r="AF28" s="9"/>
      <c r="AG28" s="9"/>
      <c r="AH28" s="9"/>
      <c r="AI28" s="4"/>
    </row>
    <row r="29" spans="1:35" x14ac:dyDescent="0.2">
      <c r="A29" s="4"/>
      <c r="B29" s="10"/>
      <c r="C29" s="9"/>
      <c r="D29" s="9"/>
      <c r="E29" s="9"/>
      <c r="F29" s="9"/>
      <c r="G29" s="1146"/>
      <c r="H29" s="9"/>
      <c r="I29" s="9"/>
      <c r="J29" s="143"/>
      <c r="K29" s="304" t="str">
        <f>IF('Form VI'!$A$29=TRUE,"V",IF('Form VI'!$A$29=FALSE," "))</f>
        <v xml:space="preserve"> </v>
      </c>
      <c r="L29" s="917"/>
      <c r="M29" s="774"/>
      <c r="N29" s="774"/>
      <c r="O29" s="774"/>
      <c r="P29" s="774"/>
      <c r="Q29" s="774"/>
      <c r="R29" s="774"/>
      <c r="S29" s="774"/>
      <c r="T29" s="774"/>
      <c r="U29" s="774"/>
      <c r="V29" s="774"/>
      <c r="W29" s="774"/>
      <c r="X29" s="774"/>
      <c r="Y29" s="774"/>
      <c r="Z29" s="774"/>
      <c r="AA29" s="774"/>
      <c r="AB29" s="389">
        <v>0</v>
      </c>
      <c r="AC29" s="389"/>
      <c r="AD29" s="9"/>
      <c r="AE29" s="9"/>
      <c r="AF29" s="9"/>
      <c r="AG29" s="9"/>
      <c r="AH29" s="9"/>
      <c r="AI29" s="4"/>
    </row>
    <row r="30" spans="1:35" x14ac:dyDescent="0.2">
      <c r="A30" s="4"/>
      <c r="B30" s="10"/>
      <c r="C30" s="9"/>
      <c r="D30" s="9"/>
      <c r="E30" s="9"/>
      <c r="F30" s="9"/>
      <c r="G30" s="1146"/>
      <c r="H30" s="9"/>
      <c r="I30" s="9"/>
      <c r="J30" s="143"/>
      <c r="K30" s="304" t="str">
        <f>IF('Form VI'!$A$30=TRUE,"W",IF('Form VI'!$A$30=FALSE," "))</f>
        <v xml:space="preserve"> </v>
      </c>
      <c r="L30" s="917"/>
      <c r="M30" s="774"/>
      <c r="N30" s="774"/>
      <c r="O30" s="774"/>
      <c r="P30" s="774"/>
      <c r="Q30" s="774"/>
      <c r="R30" s="774"/>
      <c r="S30" s="774"/>
      <c r="T30" s="774"/>
      <c r="U30" s="774"/>
      <c r="V30" s="774"/>
      <c r="W30" s="774"/>
      <c r="X30" s="774"/>
      <c r="Y30" s="774"/>
      <c r="Z30" s="774"/>
      <c r="AA30" s="774"/>
      <c r="AB30" s="389">
        <v>0</v>
      </c>
      <c r="AC30" s="389"/>
      <c r="AD30" s="9"/>
      <c r="AE30" s="9"/>
      <c r="AF30" s="9"/>
      <c r="AG30" s="9"/>
      <c r="AH30" s="9"/>
      <c r="AI30" s="4"/>
    </row>
    <row r="31" spans="1:35" x14ac:dyDescent="0.2">
      <c r="A31" s="4"/>
      <c r="B31" s="10"/>
      <c r="C31" s="9"/>
      <c r="D31" s="9"/>
      <c r="E31" s="9"/>
      <c r="F31" s="9"/>
      <c r="G31" s="1146"/>
      <c r="H31" s="9"/>
      <c r="I31" s="9"/>
      <c r="J31" s="143"/>
      <c r="K31" s="304" t="str">
        <f>IF('Form VI'!$A$31=TRUE,"X",IF('Form VI'!$A$31=FALSE," "))</f>
        <v xml:space="preserve"> </v>
      </c>
      <c r="L31" s="917"/>
      <c r="M31" s="774"/>
      <c r="N31" s="774"/>
      <c r="O31" s="774"/>
      <c r="P31" s="774"/>
      <c r="Q31" s="774"/>
      <c r="R31" s="774"/>
      <c r="S31" s="774"/>
      <c r="T31" s="774"/>
      <c r="U31" s="774"/>
      <c r="V31" s="774"/>
      <c r="W31" s="774"/>
      <c r="X31" s="774"/>
      <c r="Y31" s="774"/>
      <c r="Z31" s="774"/>
      <c r="AA31" s="774"/>
      <c r="AB31" s="389">
        <v>0</v>
      </c>
      <c r="AC31" s="389"/>
      <c r="AD31" s="9"/>
      <c r="AE31" s="9"/>
      <c r="AF31" s="9"/>
      <c r="AG31" s="9"/>
      <c r="AH31" s="9"/>
      <c r="AI31" s="4"/>
    </row>
    <row r="32" spans="1:35" x14ac:dyDescent="0.2">
      <c r="A32" s="4"/>
      <c r="B32" s="10"/>
      <c r="C32" s="9"/>
      <c r="D32" s="9"/>
      <c r="E32" s="9"/>
      <c r="F32" s="9"/>
      <c r="G32" s="1146"/>
      <c r="H32" s="9"/>
      <c r="I32" s="9"/>
      <c r="J32" s="143"/>
      <c r="K32" s="304" t="str">
        <f>IF('Form VI'!$A$32=TRUE,"Y",IF('Form VI'!$A$32=FALSE," "))</f>
        <v xml:space="preserve"> </v>
      </c>
      <c r="L32" s="917"/>
      <c r="M32" s="774"/>
      <c r="N32" s="774"/>
      <c r="O32" s="774"/>
      <c r="P32" s="774"/>
      <c r="Q32" s="774"/>
      <c r="R32" s="774"/>
      <c r="S32" s="774"/>
      <c r="T32" s="774"/>
      <c r="U32" s="774"/>
      <c r="V32" s="774"/>
      <c r="W32" s="774"/>
      <c r="X32" s="774"/>
      <c r="Y32" s="774"/>
      <c r="Z32" s="774"/>
      <c r="AA32" s="774"/>
      <c r="AB32" s="389">
        <v>0</v>
      </c>
      <c r="AC32" s="389"/>
      <c r="AD32" s="9"/>
      <c r="AE32" s="9"/>
      <c r="AF32" s="9"/>
      <c r="AG32" s="9"/>
      <c r="AH32" s="9"/>
      <c r="AI32" s="4"/>
    </row>
    <row r="33" spans="1:35" x14ac:dyDescent="0.2">
      <c r="A33" s="4"/>
      <c r="B33" s="10"/>
      <c r="C33" s="9"/>
      <c r="D33" s="9"/>
      <c r="E33" s="9"/>
      <c r="F33" s="9"/>
      <c r="G33" s="1146"/>
      <c r="H33" s="9"/>
      <c r="I33" s="9"/>
      <c r="J33" s="143"/>
      <c r="K33" s="304" t="str">
        <f>IF('Form VI'!$A$33=TRUE,"Z",IF('Form VI'!$A$33=FALSE," "))</f>
        <v xml:space="preserve"> </v>
      </c>
      <c r="L33" s="917"/>
      <c r="M33" s="774"/>
      <c r="N33" s="774"/>
      <c r="O33" s="774"/>
      <c r="P33" s="774"/>
      <c r="Q33" s="774"/>
      <c r="R33" s="774"/>
      <c r="S33" s="774"/>
      <c r="T33" s="774"/>
      <c r="U33" s="774"/>
      <c r="V33" s="774"/>
      <c r="W33" s="774"/>
      <c r="X33" s="774"/>
      <c r="Y33" s="774"/>
      <c r="Z33" s="774"/>
      <c r="AA33" s="774"/>
      <c r="AB33" s="389">
        <v>0</v>
      </c>
      <c r="AC33" s="389"/>
      <c r="AD33" s="9"/>
      <c r="AE33" s="9"/>
      <c r="AF33" s="9"/>
      <c r="AG33" s="9"/>
      <c r="AH33" s="9"/>
      <c r="AI33" s="4"/>
    </row>
    <row r="34" spans="1:35" x14ac:dyDescent="0.2">
      <c r="A34" s="4"/>
      <c r="B34" s="10"/>
      <c r="C34" s="9"/>
      <c r="D34" s="9"/>
      <c r="E34" s="9"/>
      <c r="F34" s="9"/>
      <c r="G34" s="1146"/>
      <c r="H34" s="9"/>
      <c r="I34" s="9"/>
      <c r="J34" s="143"/>
      <c r="K34" s="304" t="str">
        <f>IF('Form VI'!$A$34=TRUE,"AA",IF('Form VI'!$A$34=FALSE," "))</f>
        <v xml:space="preserve"> </v>
      </c>
      <c r="L34" s="917"/>
      <c r="M34" s="774"/>
      <c r="N34" s="774"/>
      <c r="O34" s="774"/>
      <c r="P34" s="774"/>
      <c r="Q34" s="774"/>
      <c r="R34" s="774"/>
      <c r="S34" s="774"/>
      <c r="T34" s="774"/>
      <c r="U34" s="774"/>
      <c r="V34" s="774"/>
      <c r="W34" s="774"/>
      <c r="X34" s="774"/>
      <c r="Y34" s="774"/>
      <c r="Z34" s="774"/>
      <c r="AA34" s="774"/>
      <c r="AB34" s="389">
        <v>0</v>
      </c>
      <c r="AC34" s="389"/>
      <c r="AD34" s="9"/>
      <c r="AE34" s="9"/>
      <c r="AF34" s="9"/>
      <c r="AG34" s="9"/>
      <c r="AH34" s="9"/>
      <c r="AI34" s="4"/>
    </row>
    <row r="35" spans="1:35" x14ac:dyDescent="0.2">
      <c r="A35" s="4"/>
      <c r="B35" s="10"/>
      <c r="C35" s="9"/>
      <c r="D35" s="9"/>
      <c r="E35" s="9"/>
      <c r="F35" s="9"/>
      <c r="G35" s="1146"/>
      <c r="H35" s="9"/>
      <c r="I35" s="9"/>
      <c r="J35" s="143"/>
      <c r="K35" s="304" t="str">
        <f>IF('Form VI'!$A$35=TRUE,"AB",IF('Form VI'!$A$35=FALSE," "))</f>
        <v xml:space="preserve"> </v>
      </c>
      <c r="L35" s="917"/>
      <c r="M35" s="774"/>
      <c r="N35" s="774"/>
      <c r="O35" s="774"/>
      <c r="P35" s="774"/>
      <c r="Q35" s="774"/>
      <c r="R35" s="774"/>
      <c r="S35" s="774"/>
      <c r="T35" s="774"/>
      <c r="U35" s="774"/>
      <c r="V35" s="774"/>
      <c r="W35" s="774"/>
      <c r="X35" s="774"/>
      <c r="Y35" s="774"/>
      <c r="Z35" s="774"/>
      <c r="AA35" s="774"/>
      <c r="AB35" s="389">
        <v>0</v>
      </c>
      <c r="AC35" s="389"/>
      <c r="AD35" s="9"/>
      <c r="AE35" s="9"/>
      <c r="AF35" s="9"/>
      <c r="AG35" s="9"/>
      <c r="AH35" s="9"/>
      <c r="AI35" s="4"/>
    </row>
    <row r="36" spans="1:35" x14ac:dyDescent="0.2">
      <c r="A36" s="4"/>
      <c r="B36" s="10"/>
      <c r="C36" s="9"/>
      <c r="D36" s="9"/>
      <c r="E36" s="9"/>
      <c r="F36" s="9"/>
      <c r="G36" s="1146"/>
      <c r="H36" s="9"/>
      <c r="I36" s="9"/>
      <c r="J36" s="143"/>
      <c r="K36" s="304" t="str">
        <f>IF('Form VI'!$A$36=TRUE,"AC",IF('Form VI'!$A$36=FALSE," "))</f>
        <v xml:space="preserve"> </v>
      </c>
      <c r="L36" s="917"/>
      <c r="M36" s="774"/>
      <c r="N36" s="774"/>
      <c r="O36" s="774"/>
      <c r="P36" s="774"/>
      <c r="Q36" s="774"/>
      <c r="R36" s="774"/>
      <c r="S36" s="774"/>
      <c r="T36" s="774"/>
      <c r="U36" s="774"/>
      <c r="V36" s="774"/>
      <c r="W36" s="774"/>
      <c r="X36" s="774"/>
      <c r="Y36" s="774"/>
      <c r="Z36" s="774"/>
      <c r="AA36" s="774"/>
      <c r="AB36" s="389">
        <v>0</v>
      </c>
      <c r="AC36" s="389"/>
      <c r="AD36" s="9"/>
      <c r="AE36" s="9"/>
      <c r="AF36" s="9"/>
      <c r="AG36" s="9"/>
      <c r="AH36" s="9"/>
      <c r="AI36" s="4"/>
    </row>
    <row r="37" spans="1:35" x14ac:dyDescent="0.2">
      <c r="A37" s="4"/>
      <c r="B37" s="10"/>
      <c r="C37" s="9"/>
      <c r="D37" s="9"/>
      <c r="E37" s="9"/>
      <c r="F37" s="9"/>
      <c r="G37" s="1146"/>
      <c r="H37" s="9"/>
      <c r="I37" s="9"/>
      <c r="J37" s="143"/>
      <c r="K37" s="304" t="str">
        <f>IF('Form VI'!$A$37=TRUE,"AD",IF('Form VI'!$A$37=FALSE," "))</f>
        <v xml:space="preserve"> </v>
      </c>
      <c r="L37" s="917"/>
      <c r="M37" s="774"/>
      <c r="N37" s="774"/>
      <c r="O37" s="774"/>
      <c r="P37" s="774"/>
      <c r="Q37" s="774"/>
      <c r="R37" s="774"/>
      <c r="S37" s="774"/>
      <c r="T37" s="774"/>
      <c r="U37" s="774"/>
      <c r="V37" s="774"/>
      <c r="W37" s="774"/>
      <c r="X37" s="774"/>
      <c r="Y37" s="774"/>
      <c r="Z37" s="774"/>
      <c r="AA37" s="774"/>
      <c r="AB37" s="389">
        <v>0</v>
      </c>
      <c r="AC37" s="389"/>
      <c r="AD37" s="9"/>
      <c r="AE37" s="9"/>
      <c r="AF37" s="9"/>
      <c r="AG37" s="9"/>
      <c r="AH37" s="9"/>
      <c r="AI37" s="4"/>
    </row>
    <row r="38" spans="1:35" x14ac:dyDescent="0.2">
      <c r="A38" s="4"/>
      <c r="B38" s="10"/>
      <c r="C38" s="9"/>
      <c r="D38" s="9"/>
      <c r="E38" s="9"/>
      <c r="F38" s="9"/>
      <c r="G38" s="1146"/>
      <c r="H38" s="9"/>
      <c r="I38" s="9"/>
      <c r="J38" s="143"/>
      <c r="K38" s="304" t="str">
        <f>IF('Form VI'!$A$38=TRUE,"AE",IF('Form VI'!$A$38=FALSE," "))</f>
        <v xml:space="preserve"> </v>
      </c>
      <c r="L38" s="917"/>
      <c r="M38" s="774"/>
      <c r="N38" s="774"/>
      <c r="O38" s="774"/>
      <c r="P38" s="774"/>
      <c r="Q38" s="774"/>
      <c r="R38" s="774"/>
      <c r="S38" s="774"/>
      <c r="T38" s="774"/>
      <c r="U38" s="774"/>
      <c r="V38" s="774"/>
      <c r="W38" s="774"/>
      <c r="X38" s="774"/>
      <c r="Y38" s="774"/>
      <c r="Z38" s="774"/>
      <c r="AA38" s="774"/>
      <c r="AB38" s="389">
        <v>0</v>
      </c>
      <c r="AC38" s="389"/>
      <c r="AD38" s="9"/>
      <c r="AE38" s="9"/>
      <c r="AF38" s="9"/>
      <c r="AG38" s="9"/>
      <c r="AH38" s="9"/>
      <c r="AI38" s="4"/>
    </row>
    <row r="39" spans="1:35" x14ac:dyDescent="0.2">
      <c r="A39" s="4"/>
      <c r="B39" s="36"/>
      <c r="C39" s="51"/>
      <c r="D39" s="51"/>
      <c r="E39" s="51"/>
      <c r="F39" s="51"/>
      <c r="G39" s="1147"/>
      <c r="H39" s="51"/>
      <c r="I39" s="51"/>
      <c r="J39" s="147"/>
      <c r="K39" s="304" t="str">
        <f>IF('Form VI'!$A$39=TRUE,"AF",IF('Form VI'!$A$39=FALSE," "))</f>
        <v xml:space="preserve"> </v>
      </c>
      <c r="L39" s="917"/>
      <c r="M39" s="774"/>
      <c r="N39" s="774"/>
      <c r="O39" s="774"/>
      <c r="P39" s="774"/>
      <c r="Q39" s="774"/>
      <c r="R39" s="774"/>
      <c r="S39" s="774"/>
      <c r="T39" s="774"/>
      <c r="U39" s="774"/>
      <c r="V39" s="774"/>
      <c r="W39" s="774"/>
      <c r="X39" s="774"/>
      <c r="Y39" s="774"/>
      <c r="Z39" s="774"/>
      <c r="AA39" s="774"/>
      <c r="AB39" s="389">
        <v>0</v>
      </c>
      <c r="AC39" s="389"/>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44"/>
      <c r="T40" s="1144"/>
      <c r="U40" s="1144"/>
      <c r="V40" s="1144"/>
      <c r="W40" s="1144"/>
      <c r="X40" s="1144"/>
      <c r="Y40" s="1144"/>
      <c r="Z40" s="1144"/>
      <c r="AA40" s="1144"/>
      <c r="AB40" s="1144"/>
      <c r="AC40" s="1144"/>
      <c r="AD40" s="9"/>
      <c r="AE40" s="9"/>
      <c r="AF40" s="9"/>
      <c r="AG40" s="9"/>
      <c r="AH40" s="9"/>
      <c r="AI40" s="4"/>
    </row>
    <row r="41" spans="1:35" x14ac:dyDescent="0.2">
      <c r="A41" s="7"/>
      <c r="B41" s="374" t="s">
        <v>109</v>
      </c>
      <c r="C41" s="375"/>
      <c r="D41" s="635"/>
      <c r="E41" s="636"/>
      <c r="F41" s="637"/>
      <c r="G41" s="637"/>
      <c r="H41" s="637"/>
      <c r="I41" s="637"/>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7"/>
      <c r="AH41" s="638"/>
      <c r="AI41" s="4"/>
    </row>
    <row r="42" spans="1:35" x14ac:dyDescent="0.2">
      <c r="A42" s="2"/>
      <c r="B42" s="22"/>
      <c r="C42" s="23"/>
      <c r="D42" s="23"/>
      <c r="E42" s="639"/>
      <c r="F42" s="640"/>
      <c r="G42" s="640"/>
      <c r="H42" s="640"/>
      <c r="I42" s="640"/>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0"/>
      <c r="AH42" s="641"/>
      <c r="AI42" s="4"/>
    </row>
    <row r="43" spans="1:35" s="1" customFormat="1" x14ac:dyDescent="0.2">
      <c r="A43" s="376" t="s">
        <v>355</v>
      </c>
      <c r="B43" s="376"/>
      <c r="C43" s="376"/>
      <c r="D43" s="377">
        <f>'Form I'!$D$34</f>
        <v>0</v>
      </c>
      <c r="E43" s="499"/>
      <c r="F43" s="499"/>
      <c r="G43" s="500"/>
      <c r="H43" s="380" t="s">
        <v>352</v>
      </c>
      <c r="I43" s="357"/>
      <c r="J43" s="357"/>
      <c r="K43" s="357"/>
      <c r="L43" s="381"/>
      <c r="M43" s="501">
        <f>'Form I'!$M$34</f>
        <v>0</v>
      </c>
      <c r="N43" s="499"/>
      <c r="O43" s="499"/>
      <c r="P43" s="500"/>
      <c r="Q43" s="359" t="s">
        <v>2</v>
      </c>
      <c r="R43" s="359"/>
      <c r="S43" s="359"/>
      <c r="T43" s="443"/>
      <c r="U43" s="444"/>
      <c r="V43" s="385" t="s">
        <v>354</v>
      </c>
      <c r="W43" s="357"/>
      <c r="X43" s="357"/>
      <c r="Y43" s="381"/>
      <c r="Z43" s="443"/>
      <c r="AA43" s="445"/>
      <c r="AB43" s="359" t="s">
        <v>0</v>
      </c>
      <c r="AC43" s="359"/>
      <c r="AD43" s="440"/>
      <c r="AE43" s="441"/>
      <c r="AF43" s="441"/>
      <c r="AG43" s="441"/>
      <c r="AH43" s="442"/>
      <c r="AI43" s="100" t="e" vm="1">
        <v>#VALUE!</v>
      </c>
    </row>
  </sheetData>
  <sheetProtection sheet="1" selectLockedCells="1"/>
  <mergeCells count="344">
    <mergeCell ref="AB31:AC31"/>
    <mergeCell ref="T31:U31"/>
    <mergeCell ref="V31:W31"/>
    <mergeCell ref="Z29:AA29"/>
    <mergeCell ref="AB29:AC29"/>
    <mergeCell ref="L30:M30"/>
    <mergeCell ref="N30:O30"/>
    <mergeCell ref="P30:Q30"/>
    <mergeCell ref="R30:S30"/>
    <mergeCell ref="T30:U30"/>
    <mergeCell ref="V30:W30"/>
    <mergeCell ref="X30:Y30"/>
    <mergeCell ref="L29:M29"/>
    <mergeCell ref="B41:D41"/>
    <mergeCell ref="E41:AH42"/>
    <mergeCell ref="S40:AC40"/>
    <mergeCell ref="L37:M37"/>
    <mergeCell ref="N37:O37"/>
    <mergeCell ref="P37:Q37"/>
    <mergeCell ref="R37:S37"/>
    <mergeCell ref="X28:Y28"/>
    <mergeCell ref="Z28:AA28"/>
    <mergeCell ref="AB28:AC28"/>
    <mergeCell ref="L28:M28"/>
    <mergeCell ref="N28:O28"/>
    <mergeCell ref="P28:Q28"/>
    <mergeCell ref="R28:S28"/>
    <mergeCell ref="T28:U28"/>
    <mergeCell ref="V28:W28"/>
    <mergeCell ref="N29:O29"/>
    <mergeCell ref="P29:Q29"/>
    <mergeCell ref="R29:S29"/>
    <mergeCell ref="T29:U29"/>
    <mergeCell ref="V29:W29"/>
    <mergeCell ref="X31:Y31"/>
    <mergeCell ref="X29:Y29"/>
    <mergeCell ref="Z31:AA31"/>
    <mergeCell ref="AE5:AH8"/>
    <mergeCell ref="C18:E21"/>
    <mergeCell ref="AB36:AC36"/>
    <mergeCell ref="AB37:AC37"/>
    <mergeCell ref="AB38:AC38"/>
    <mergeCell ref="AB39:AC39"/>
    <mergeCell ref="AB32:AC32"/>
    <mergeCell ref="L24:M24"/>
    <mergeCell ref="N24:O24"/>
    <mergeCell ref="P24:Q24"/>
    <mergeCell ref="V27:W27"/>
    <mergeCell ref="X27:Y27"/>
    <mergeCell ref="Z27:AA27"/>
    <mergeCell ref="X26:Y26"/>
    <mergeCell ref="Z26:AA26"/>
    <mergeCell ref="L27:M27"/>
    <mergeCell ref="N27:O27"/>
    <mergeCell ref="P27:Q27"/>
    <mergeCell ref="R27:S27"/>
    <mergeCell ref="T27:U27"/>
    <mergeCell ref="Z30:AA30"/>
    <mergeCell ref="AB30:AC30"/>
    <mergeCell ref="L31:M31"/>
    <mergeCell ref="N31:O31"/>
    <mergeCell ref="AB4:AC4"/>
    <mergeCell ref="AB5:AC5"/>
    <mergeCell ref="AB6:AC6"/>
    <mergeCell ref="AB7:AC7"/>
    <mergeCell ref="AB8:AC8"/>
    <mergeCell ref="AB9:AC9"/>
    <mergeCell ref="AB26:AC26"/>
    <mergeCell ref="AB27:AC27"/>
    <mergeCell ref="L39:M39"/>
    <mergeCell ref="N39:O39"/>
    <mergeCell ref="P39:Q39"/>
    <mergeCell ref="R39:S39"/>
    <mergeCell ref="T39:U39"/>
    <mergeCell ref="V39:W39"/>
    <mergeCell ref="X39:Y39"/>
    <mergeCell ref="Z39:AA39"/>
    <mergeCell ref="V25:W25"/>
    <mergeCell ref="AB33:AC33"/>
    <mergeCell ref="AB34:AC34"/>
    <mergeCell ref="AB35:AC35"/>
    <mergeCell ref="AB20:AC20"/>
    <mergeCell ref="AB21:AC21"/>
    <mergeCell ref="AB22:AC22"/>
    <mergeCell ref="AB23:AC23"/>
    <mergeCell ref="P38:Q38"/>
    <mergeCell ref="R38:S38"/>
    <mergeCell ref="T38:U38"/>
    <mergeCell ref="V38:W38"/>
    <mergeCell ref="X36:Y36"/>
    <mergeCell ref="Z36:AA36"/>
    <mergeCell ref="AB18:AC18"/>
    <mergeCell ref="AB19:AC19"/>
    <mergeCell ref="AB10:AC10"/>
    <mergeCell ref="AB11:AC11"/>
    <mergeCell ref="AB12:AC12"/>
    <mergeCell ref="AB13:AC13"/>
    <mergeCell ref="AB14:AC14"/>
    <mergeCell ref="AB15:AC15"/>
    <mergeCell ref="AB16:AC16"/>
    <mergeCell ref="AB17:AC17"/>
    <mergeCell ref="AB24:AC24"/>
    <mergeCell ref="AB25:AC25"/>
    <mergeCell ref="R24:S24"/>
    <mergeCell ref="T24:U24"/>
    <mergeCell ref="V24:W24"/>
    <mergeCell ref="X24:Y24"/>
    <mergeCell ref="Z24:AA24"/>
    <mergeCell ref="P25:Q25"/>
    <mergeCell ref="L36:M36"/>
    <mergeCell ref="N36:O36"/>
    <mergeCell ref="P36:Q36"/>
    <mergeCell ref="R36:S36"/>
    <mergeCell ref="T36:U36"/>
    <mergeCell ref="V36:W36"/>
    <mergeCell ref="X34:Y34"/>
    <mergeCell ref="Z34:AA34"/>
    <mergeCell ref="X38:Y38"/>
    <mergeCell ref="Z38:AA38"/>
    <mergeCell ref="L35:M35"/>
    <mergeCell ref="N35:O35"/>
    <mergeCell ref="P35:Q35"/>
    <mergeCell ref="R35:S35"/>
    <mergeCell ref="T35:U35"/>
    <mergeCell ref="V35:W35"/>
    <mergeCell ref="X35:Y35"/>
    <mergeCell ref="Z35:AA35"/>
    <mergeCell ref="T37:U37"/>
    <mergeCell ref="V37:W37"/>
    <mergeCell ref="X37:Y37"/>
    <mergeCell ref="Z37:AA37"/>
    <mergeCell ref="L38:M38"/>
    <mergeCell ref="N38:O38"/>
    <mergeCell ref="Z25:AA25"/>
    <mergeCell ref="L26:M26"/>
    <mergeCell ref="N26:O26"/>
    <mergeCell ref="P26:Q26"/>
    <mergeCell ref="R26:S26"/>
    <mergeCell ref="L33:M33"/>
    <mergeCell ref="N33:O33"/>
    <mergeCell ref="P33:Q33"/>
    <mergeCell ref="R33:S33"/>
    <mergeCell ref="T33:U33"/>
    <mergeCell ref="V33:W33"/>
    <mergeCell ref="X33:Y33"/>
    <mergeCell ref="Z33:AA33"/>
    <mergeCell ref="L25:M25"/>
    <mergeCell ref="N25:O25"/>
    <mergeCell ref="R25:S25"/>
    <mergeCell ref="T25:U25"/>
    <mergeCell ref="N34:O34"/>
    <mergeCell ref="P34:Q34"/>
    <mergeCell ref="R34:S34"/>
    <mergeCell ref="T34:U34"/>
    <mergeCell ref="V34:W34"/>
    <mergeCell ref="P31:Q31"/>
    <mergeCell ref="R31:S31"/>
    <mergeCell ref="X32:Y32"/>
    <mergeCell ref="Z32:AA32"/>
    <mergeCell ref="R15:S15"/>
    <mergeCell ref="Z16:AA16"/>
    <mergeCell ref="Z17:AA17"/>
    <mergeCell ref="Z18:AA18"/>
    <mergeCell ref="X16:Y16"/>
    <mergeCell ref="X17:Y17"/>
    <mergeCell ref="T26:U26"/>
    <mergeCell ref="V26:W26"/>
    <mergeCell ref="L32:M32"/>
    <mergeCell ref="N32:O32"/>
    <mergeCell ref="P32:Q32"/>
    <mergeCell ref="R32:S32"/>
    <mergeCell ref="T32:U32"/>
    <mergeCell ref="V32:W32"/>
    <mergeCell ref="V22:W22"/>
    <mergeCell ref="L23:M23"/>
    <mergeCell ref="N23:O23"/>
    <mergeCell ref="P23:Q23"/>
    <mergeCell ref="R23:S23"/>
    <mergeCell ref="T23:U23"/>
    <mergeCell ref="V23:W23"/>
    <mergeCell ref="X23:Y23"/>
    <mergeCell ref="Z23:AA23"/>
    <mergeCell ref="X25:Y25"/>
    <mergeCell ref="T17:U17"/>
    <mergeCell ref="V17:W17"/>
    <mergeCell ref="L14:M14"/>
    <mergeCell ref="L18:M18"/>
    <mergeCell ref="T19:U19"/>
    <mergeCell ref="A43:C43"/>
    <mergeCell ref="D43:G43"/>
    <mergeCell ref="M43:P43"/>
    <mergeCell ref="L16:M16"/>
    <mergeCell ref="N16:O16"/>
    <mergeCell ref="L17:M17"/>
    <mergeCell ref="N17:O17"/>
    <mergeCell ref="P17:Q17"/>
    <mergeCell ref="P16:Q16"/>
    <mergeCell ref="N18:O18"/>
    <mergeCell ref="P18:Q18"/>
    <mergeCell ref="P19:Q19"/>
    <mergeCell ref="R17:S17"/>
    <mergeCell ref="R18:S18"/>
    <mergeCell ref="R19:S19"/>
    <mergeCell ref="L21:M21"/>
    <mergeCell ref="N21:O21"/>
    <mergeCell ref="P21:Q21"/>
    <mergeCell ref="R21:S21"/>
    <mergeCell ref="AB43:AC43"/>
    <mergeCell ref="Z11:AA11"/>
    <mergeCell ref="G8:G39"/>
    <mergeCell ref="L8:M8"/>
    <mergeCell ref="V9:W9"/>
    <mergeCell ref="X8:Y8"/>
    <mergeCell ref="X9:Y9"/>
    <mergeCell ref="Z9:AA9"/>
    <mergeCell ref="L10:M10"/>
    <mergeCell ref="N10:O10"/>
    <mergeCell ref="P10:Q10"/>
    <mergeCell ref="R10:S10"/>
    <mergeCell ref="T10:U10"/>
    <mergeCell ref="V10:W10"/>
    <mergeCell ref="L9:M9"/>
    <mergeCell ref="R9:S9"/>
    <mergeCell ref="T9:U9"/>
    <mergeCell ref="N9:O9"/>
    <mergeCell ref="P9:Q9"/>
    <mergeCell ref="V14:W14"/>
    <mergeCell ref="T15:U15"/>
    <mergeCell ref="L12:M12"/>
    <mergeCell ref="N12:O12"/>
    <mergeCell ref="L13:M13"/>
    <mergeCell ref="B4:K4"/>
    <mergeCell ref="B5:K5"/>
    <mergeCell ref="B6:K6"/>
    <mergeCell ref="B7:K7"/>
    <mergeCell ref="N8:O8"/>
    <mergeCell ref="P8:Q8"/>
    <mergeCell ref="L5:M5"/>
    <mergeCell ref="N5:O5"/>
    <mergeCell ref="P5:Q5"/>
    <mergeCell ref="P6:Q6"/>
    <mergeCell ref="L4:M4"/>
    <mergeCell ref="N4:O4"/>
    <mergeCell ref="P4:Q4"/>
    <mergeCell ref="L6:M6"/>
    <mergeCell ref="N6:O6"/>
    <mergeCell ref="R4:S4"/>
    <mergeCell ref="T4:U4"/>
    <mergeCell ref="V4:W4"/>
    <mergeCell ref="R5:S5"/>
    <mergeCell ref="R6:S6"/>
    <mergeCell ref="T6:U6"/>
    <mergeCell ref="V6:W6"/>
    <mergeCell ref="T5:U5"/>
    <mergeCell ref="V5:W5"/>
    <mergeCell ref="AD43:AH43"/>
    <mergeCell ref="T12:U12"/>
    <mergeCell ref="V12:W12"/>
    <mergeCell ref="R11:S11"/>
    <mergeCell ref="T11:U11"/>
    <mergeCell ref="V11:W11"/>
    <mergeCell ref="T13:U13"/>
    <mergeCell ref="V13:W13"/>
    <mergeCell ref="R13:S13"/>
    <mergeCell ref="R12:S12"/>
    <mergeCell ref="V15:W15"/>
    <mergeCell ref="R16:S16"/>
    <mergeCell ref="Z20:AA20"/>
    <mergeCell ref="R14:S14"/>
    <mergeCell ref="T16:U16"/>
    <mergeCell ref="V16:W16"/>
    <mergeCell ref="X19:Y19"/>
    <mergeCell ref="Z19:AA19"/>
    <mergeCell ref="R20:S20"/>
    <mergeCell ref="T20:U20"/>
    <mergeCell ref="V20:W20"/>
    <mergeCell ref="X20:Y20"/>
    <mergeCell ref="X21:Y21"/>
    <mergeCell ref="Z21:AA21"/>
    <mergeCell ref="X4:Y4"/>
    <mergeCell ref="T8:U8"/>
    <mergeCell ref="Z4:AA4"/>
    <mergeCell ref="X12:Y12"/>
    <mergeCell ref="Z12:AA12"/>
    <mergeCell ref="Z10:AA10"/>
    <mergeCell ref="X5:Y5"/>
    <mergeCell ref="Z5:AA5"/>
    <mergeCell ref="X6:Y6"/>
    <mergeCell ref="Z8:AA8"/>
    <mergeCell ref="Z6:AA6"/>
    <mergeCell ref="X11:Y11"/>
    <mergeCell ref="V7:W7"/>
    <mergeCell ref="X10:Y10"/>
    <mergeCell ref="X7:Y7"/>
    <mergeCell ref="Z7:AA7"/>
    <mergeCell ref="V8:W8"/>
    <mergeCell ref="N13:O13"/>
    <mergeCell ref="P13:Q13"/>
    <mergeCell ref="P12:Q12"/>
    <mergeCell ref="Z15:AA15"/>
    <mergeCell ref="L7:M7"/>
    <mergeCell ref="N7:O7"/>
    <mergeCell ref="P7:Q7"/>
    <mergeCell ref="R7:S7"/>
    <mergeCell ref="T7:U7"/>
    <mergeCell ref="X14:Y14"/>
    <mergeCell ref="X15:Y15"/>
    <mergeCell ref="R8:S8"/>
    <mergeCell ref="L11:M11"/>
    <mergeCell ref="Z13:AA13"/>
    <mergeCell ref="Z14:AA14"/>
    <mergeCell ref="X13:Y13"/>
    <mergeCell ref="N11:O11"/>
    <mergeCell ref="P11:Q11"/>
    <mergeCell ref="N14:O14"/>
    <mergeCell ref="P14:Q14"/>
    <mergeCell ref="L15:M15"/>
    <mergeCell ref="T14:U14"/>
    <mergeCell ref="N15:O15"/>
    <mergeCell ref="P15:Q15"/>
    <mergeCell ref="Z43:AA43"/>
    <mergeCell ref="H43:L43"/>
    <mergeCell ref="Q43:S43"/>
    <mergeCell ref="T43:U43"/>
    <mergeCell ref="V43:Y43"/>
    <mergeCell ref="X18:Y18"/>
    <mergeCell ref="T18:U18"/>
    <mergeCell ref="V18:W18"/>
    <mergeCell ref="L19:M19"/>
    <mergeCell ref="N19:O19"/>
    <mergeCell ref="L20:M20"/>
    <mergeCell ref="N20:O20"/>
    <mergeCell ref="P20:Q20"/>
    <mergeCell ref="L22:M22"/>
    <mergeCell ref="N22:O22"/>
    <mergeCell ref="P22:Q22"/>
    <mergeCell ref="R22:S22"/>
    <mergeCell ref="T22:U22"/>
    <mergeCell ref="V19:W19"/>
    <mergeCell ref="X22:Y22"/>
    <mergeCell ref="Z22:AA22"/>
    <mergeCell ref="T21:U21"/>
    <mergeCell ref="V21:W21"/>
    <mergeCell ref="L34:M34"/>
  </mergeCells>
  <phoneticPr fontId="5" type="noConversion"/>
  <conditionalFormatting sqref="D43:G43 M43:P43">
    <cfRule type="cellIs" dxfId="41" priority="1" stopIfTrue="1" operator="equal">
      <formula>0</formula>
    </cfRule>
  </conditionalFormatting>
  <hyperlinks>
    <hyperlink ref="AI43" location="'Form II(b)'!AC13" display="i" xr:uid="{00000000-0004-0000-4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XXVI(d)</oddFooter>
  </headerFooter>
  <legacyDrawing r:id="rId2"/>
  <legacyDrawingHF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1">
    <tabColor indexed="20"/>
  </sheetPr>
  <dimension ref="A1:AM34"/>
  <sheetViews>
    <sheetView view="pageBreakPreview" zoomScale="120" zoomScaleNormal="100" zoomScaleSheetLayoutView="120" workbookViewId="0">
      <selection activeCell="B6" sqref="B6:D6"/>
    </sheetView>
  </sheetViews>
  <sheetFormatPr defaultRowHeight="12.75" x14ac:dyDescent="0.2"/>
  <cols>
    <col min="1" max="19" width="3.5703125" customWidth="1"/>
    <col min="20" max="20" width="12.5703125" customWidth="1"/>
    <col min="21" max="27" width="4.42578125" customWidth="1"/>
    <col min="28" max="28" width="4.28515625" customWidth="1"/>
    <col min="29" max="31" width="4.42578125" customWidth="1"/>
    <col min="32" max="32" width="8" customWidth="1"/>
    <col min="33" max="33" width="4.42578125" customWidth="1"/>
    <col min="34" max="34" width="2.28515625" customWidth="1"/>
    <col min="36"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309"/>
      <c r="AJ1" s="102" t="s">
        <v>560</v>
      </c>
      <c r="AL1" s="102" t="s">
        <v>643</v>
      </c>
      <c r="AM1" s="102" t="s">
        <v>685</v>
      </c>
    </row>
    <row r="2" spans="1:39" ht="15.75" x14ac:dyDescent="0.25">
      <c r="A2" s="5" t="s">
        <v>740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309"/>
      <c r="AL2" s="102" t="s">
        <v>644</v>
      </c>
      <c r="AM2" s="102" t="s">
        <v>686</v>
      </c>
    </row>
    <row r="3" spans="1:39"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309"/>
      <c r="AL3" s="102" t="s">
        <v>645</v>
      </c>
      <c r="AM3" s="102" t="s">
        <v>687</v>
      </c>
    </row>
    <row r="4" spans="1:39" x14ac:dyDescent="0.2">
      <c r="A4" s="8"/>
      <c r="B4" s="389" t="s">
        <v>156</v>
      </c>
      <c r="C4" s="389"/>
      <c r="D4" s="389"/>
      <c r="E4" s="389" t="s">
        <v>157</v>
      </c>
      <c r="F4" s="389"/>
      <c r="G4" s="389"/>
      <c r="H4" s="389"/>
      <c r="I4" s="389"/>
      <c r="J4" s="389"/>
      <c r="K4" s="389"/>
      <c r="L4" s="389"/>
      <c r="M4" s="389"/>
      <c r="N4" s="389"/>
      <c r="O4" s="389" t="s">
        <v>162</v>
      </c>
      <c r="P4" s="389"/>
      <c r="Q4" s="389"/>
      <c r="R4" s="491"/>
      <c r="S4" s="491"/>
      <c r="T4" s="389" t="s">
        <v>158</v>
      </c>
      <c r="U4" s="389"/>
      <c r="V4" s="389"/>
      <c r="W4" s="389" t="s">
        <v>159</v>
      </c>
      <c r="X4" s="389"/>
      <c r="Y4" s="389"/>
      <c r="Z4" s="389" t="s">
        <v>160</v>
      </c>
      <c r="AA4" s="389"/>
      <c r="AB4" s="389"/>
      <c r="AC4" s="389" t="s">
        <v>161</v>
      </c>
      <c r="AD4" s="389"/>
      <c r="AE4" s="389"/>
      <c r="AF4" s="9"/>
      <c r="AG4" s="4"/>
      <c r="AH4" s="309"/>
      <c r="AL4" s="102" t="s">
        <v>646</v>
      </c>
      <c r="AM4" s="102" t="s">
        <v>688</v>
      </c>
    </row>
    <row r="5" spans="1:39" x14ac:dyDescent="0.2">
      <c r="A5" s="4"/>
      <c r="B5" s="389"/>
      <c r="C5" s="389"/>
      <c r="D5" s="389"/>
      <c r="E5" s="389"/>
      <c r="F5" s="389"/>
      <c r="G5" s="389"/>
      <c r="H5" s="389"/>
      <c r="I5" s="389"/>
      <c r="J5" s="389"/>
      <c r="K5" s="389"/>
      <c r="L5" s="389"/>
      <c r="M5" s="389"/>
      <c r="N5" s="389"/>
      <c r="O5" s="389"/>
      <c r="P5" s="389"/>
      <c r="Q5" s="389"/>
      <c r="R5" s="491"/>
      <c r="S5" s="491"/>
      <c r="T5" s="389"/>
      <c r="U5" s="389"/>
      <c r="V5" s="389"/>
      <c r="W5" s="389"/>
      <c r="X5" s="389"/>
      <c r="Y5" s="389"/>
      <c r="Z5" s="389"/>
      <c r="AA5" s="389"/>
      <c r="AB5" s="389"/>
      <c r="AC5" s="389"/>
      <c r="AD5" s="389"/>
      <c r="AE5" s="389"/>
      <c r="AF5" s="9"/>
      <c r="AG5" s="4"/>
      <c r="AH5" s="309"/>
      <c r="AL5" s="102" t="s">
        <v>647</v>
      </c>
      <c r="AM5" s="102" t="s">
        <v>689</v>
      </c>
    </row>
    <row r="6" spans="1:39" x14ac:dyDescent="0.2">
      <c r="A6" s="4"/>
      <c r="B6" s="774"/>
      <c r="C6" s="774"/>
      <c r="D6" s="774"/>
      <c r="E6" s="773"/>
      <c r="F6" s="773"/>
      <c r="G6" s="773"/>
      <c r="H6" s="773"/>
      <c r="I6" s="773"/>
      <c r="J6" s="773"/>
      <c r="K6" s="773"/>
      <c r="L6" s="773"/>
      <c r="M6" s="773"/>
      <c r="N6" s="773"/>
      <c r="O6" s="774"/>
      <c r="P6" s="774"/>
      <c r="Q6" s="774"/>
      <c r="R6" s="774"/>
      <c r="S6" s="774"/>
      <c r="T6" s="774"/>
      <c r="U6" s="774"/>
      <c r="V6" s="774"/>
      <c r="W6" s="1176"/>
      <c r="X6" s="1176"/>
      <c r="Y6" s="1176"/>
      <c r="Z6" s="1176"/>
      <c r="AA6" s="1176"/>
      <c r="AB6" s="1176"/>
      <c r="AC6" s="1176"/>
      <c r="AD6" s="1176"/>
      <c r="AE6" s="1176"/>
      <c r="AF6" s="9"/>
      <c r="AG6" s="4"/>
      <c r="AH6" s="309"/>
    </row>
    <row r="7" spans="1:39" x14ac:dyDescent="0.2">
      <c r="A7" s="4"/>
      <c r="B7" s="774"/>
      <c r="C7" s="774"/>
      <c r="D7" s="774"/>
      <c r="E7" s="773"/>
      <c r="F7" s="773"/>
      <c r="G7" s="773"/>
      <c r="H7" s="773"/>
      <c r="I7" s="773"/>
      <c r="J7" s="773"/>
      <c r="K7" s="773"/>
      <c r="L7" s="773"/>
      <c r="M7" s="773"/>
      <c r="N7" s="773"/>
      <c r="O7" s="774"/>
      <c r="P7" s="774"/>
      <c r="Q7" s="774"/>
      <c r="R7" s="774"/>
      <c r="S7" s="774"/>
      <c r="T7" s="774"/>
      <c r="U7" s="774"/>
      <c r="V7" s="774"/>
      <c r="W7" s="1176"/>
      <c r="X7" s="1176"/>
      <c r="Y7" s="1176"/>
      <c r="Z7" s="1176"/>
      <c r="AA7" s="1176"/>
      <c r="AB7" s="1176"/>
      <c r="AC7" s="1176"/>
      <c r="AD7" s="1176"/>
      <c r="AE7" s="1176"/>
      <c r="AF7" s="9"/>
      <c r="AG7" s="4"/>
      <c r="AH7" s="309"/>
    </row>
    <row r="8" spans="1:39" x14ac:dyDescent="0.2">
      <c r="A8" s="4"/>
      <c r="B8" s="774"/>
      <c r="C8" s="774"/>
      <c r="D8" s="774"/>
      <c r="E8" s="773"/>
      <c r="F8" s="773"/>
      <c r="G8" s="773"/>
      <c r="H8" s="773"/>
      <c r="I8" s="773"/>
      <c r="J8" s="773"/>
      <c r="K8" s="773"/>
      <c r="L8" s="773"/>
      <c r="M8" s="773"/>
      <c r="N8" s="773"/>
      <c r="O8" s="774"/>
      <c r="P8" s="774"/>
      <c r="Q8" s="774"/>
      <c r="R8" s="774"/>
      <c r="S8" s="774"/>
      <c r="T8" s="774"/>
      <c r="U8" s="774"/>
      <c r="V8" s="774"/>
      <c r="W8" s="1176"/>
      <c r="X8" s="1176"/>
      <c r="Y8" s="1176"/>
      <c r="Z8" s="1176"/>
      <c r="AA8" s="1176"/>
      <c r="AB8" s="1176"/>
      <c r="AC8" s="1176"/>
      <c r="AD8" s="1176"/>
      <c r="AE8" s="1176"/>
      <c r="AF8" s="9"/>
      <c r="AG8" s="4"/>
      <c r="AH8" s="309"/>
    </row>
    <row r="9" spans="1:39" x14ac:dyDescent="0.2">
      <c r="A9" s="4"/>
      <c r="B9" s="774"/>
      <c r="C9" s="774"/>
      <c r="D9" s="774"/>
      <c r="E9" s="773"/>
      <c r="F9" s="773"/>
      <c r="G9" s="773"/>
      <c r="H9" s="773"/>
      <c r="I9" s="773"/>
      <c r="J9" s="773"/>
      <c r="K9" s="773"/>
      <c r="L9" s="773"/>
      <c r="M9" s="773"/>
      <c r="N9" s="773"/>
      <c r="O9" s="774"/>
      <c r="P9" s="774"/>
      <c r="Q9" s="774"/>
      <c r="R9" s="774"/>
      <c r="S9" s="774"/>
      <c r="T9" s="774"/>
      <c r="U9" s="774"/>
      <c r="V9" s="774"/>
      <c r="W9" s="1176"/>
      <c r="X9" s="1176"/>
      <c r="Y9" s="1176"/>
      <c r="Z9" s="1176"/>
      <c r="AA9" s="1176"/>
      <c r="AB9" s="1176"/>
      <c r="AC9" s="1176"/>
      <c r="AD9" s="1176"/>
      <c r="AE9" s="1176"/>
      <c r="AF9" s="9"/>
      <c r="AG9" s="4"/>
      <c r="AH9" s="309"/>
    </row>
    <row r="10" spans="1:39" x14ac:dyDescent="0.2">
      <c r="A10" s="4"/>
      <c r="B10" s="774"/>
      <c r="C10" s="774"/>
      <c r="D10" s="774"/>
      <c r="E10" s="773"/>
      <c r="F10" s="773"/>
      <c r="G10" s="773"/>
      <c r="H10" s="773"/>
      <c r="I10" s="773"/>
      <c r="J10" s="773"/>
      <c r="K10" s="773"/>
      <c r="L10" s="773"/>
      <c r="M10" s="773"/>
      <c r="N10" s="773"/>
      <c r="O10" s="774"/>
      <c r="P10" s="774"/>
      <c r="Q10" s="774"/>
      <c r="R10" s="774"/>
      <c r="S10" s="774"/>
      <c r="T10" s="774"/>
      <c r="U10" s="774"/>
      <c r="V10" s="774"/>
      <c r="W10" s="1176"/>
      <c r="X10" s="1176"/>
      <c r="Y10" s="1176"/>
      <c r="Z10" s="1176"/>
      <c r="AA10" s="1176"/>
      <c r="AB10" s="1176"/>
      <c r="AC10" s="1176"/>
      <c r="AD10" s="1176"/>
      <c r="AE10" s="1176"/>
      <c r="AF10" s="9"/>
      <c r="AG10" s="4"/>
      <c r="AH10" s="309"/>
    </row>
    <row r="11" spans="1:39" ht="13.5" thickBot="1" x14ac:dyDescent="0.25">
      <c r="A11" s="4"/>
      <c r="B11" s="1166"/>
      <c r="C11" s="1166"/>
      <c r="D11" s="1166"/>
      <c r="E11" s="1167"/>
      <c r="F11" s="1167"/>
      <c r="G11" s="1167"/>
      <c r="H11" s="1167"/>
      <c r="I11" s="1167"/>
      <c r="J11" s="1167"/>
      <c r="K11" s="1167"/>
      <c r="L11" s="1167"/>
      <c r="M11" s="1167"/>
      <c r="N11" s="1167"/>
      <c r="O11" s="1166"/>
      <c r="P11" s="1166"/>
      <c r="Q11" s="1166"/>
      <c r="R11" s="1166"/>
      <c r="S11" s="1166"/>
      <c r="T11" s="1166"/>
      <c r="U11" s="1166"/>
      <c r="V11" s="1166"/>
      <c r="W11" s="1177"/>
      <c r="X11" s="1177"/>
      <c r="Y11" s="1177"/>
      <c r="Z11" s="1177"/>
      <c r="AA11" s="1177"/>
      <c r="AB11" s="1177"/>
      <c r="AC11" s="1177"/>
      <c r="AD11" s="1177"/>
      <c r="AE11" s="1177"/>
      <c r="AF11" s="9"/>
      <c r="AG11" s="4"/>
      <c r="AH11" s="309"/>
    </row>
    <row r="12" spans="1:39" ht="12.75" customHeight="1" x14ac:dyDescent="0.2">
      <c r="A12" s="4"/>
      <c r="B12" s="1164" t="s">
        <v>384</v>
      </c>
      <c r="C12" s="1165"/>
      <c r="D12" s="1165"/>
      <c r="E12" s="1165"/>
      <c r="F12" s="1184" t="s">
        <v>385</v>
      </c>
      <c r="G12" s="1165"/>
      <c r="H12" s="1165"/>
      <c r="I12" s="1165"/>
      <c r="J12" s="1165"/>
      <c r="K12" s="1165"/>
      <c r="L12" s="1165"/>
      <c r="M12" s="1165"/>
      <c r="N12" s="1165"/>
      <c r="O12" s="1165"/>
      <c r="P12" s="1165"/>
      <c r="Q12" s="1165"/>
      <c r="R12" s="1165"/>
      <c r="S12" s="1165"/>
      <c r="T12" s="1165"/>
      <c r="U12" s="251"/>
      <c r="V12" s="251"/>
      <c r="W12" s="251"/>
      <c r="X12" s="251"/>
      <c r="Y12" s="251"/>
      <c r="Z12" s="251"/>
      <c r="AA12" s="251"/>
      <c r="AB12" s="251"/>
      <c r="AC12" s="251"/>
      <c r="AD12" s="251"/>
      <c r="AE12" s="251"/>
      <c r="AF12" s="251"/>
      <c r="AG12" s="252"/>
      <c r="AH12" s="309"/>
    </row>
    <row r="13" spans="1:39" ht="12.75" customHeight="1" thickBot="1" x14ac:dyDescent="0.25">
      <c r="A13" s="4"/>
      <c r="B13" s="1170" t="s">
        <v>640</v>
      </c>
      <c r="C13" s="1171"/>
      <c r="D13" s="1171"/>
      <c r="E13" s="1172"/>
      <c r="F13" s="1173" t="s">
        <v>641</v>
      </c>
      <c r="G13" s="1174"/>
      <c r="H13" s="1174"/>
      <c r="I13" s="1174"/>
      <c r="J13" s="1174"/>
      <c r="K13" s="1174"/>
      <c r="L13" s="1174"/>
      <c r="M13" s="1174"/>
      <c r="N13" s="1174"/>
      <c r="O13" s="1174"/>
      <c r="P13" s="1174"/>
      <c r="Q13" s="1174"/>
      <c r="R13" s="1174"/>
      <c r="S13" s="1174"/>
      <c r="T13" s="1175"/>
      <c r="U13" s="245"/>
      <c r="V13" s="245"/>
      <c r="W13" s="245"/>
      <c r="X13" s="245"/>
      <c r="Y13" s="245"/>
      <c r="Z13" s="245"/>
      <c r="AA13" s="245"/>
      <c r="AB13" s="245"/>
      <c r="AC13" s="245"/>
      <c r="AD13" s="245"/>
      <c r="AE13" s="245"/>
      <c r="AF13" s="245"/>
      <c r="AG13" s="245"/>
      <c r="AH13" s="309"/>
    </row>
    <row r="14" spans="1:39" ht="12.6" customHeight="1" x14ac:dyDescent="0.2">
      <c r="A14" s="4"/>
      <c r="B14" s="1153" t="s">
        <v>662</v>
      </c>
      <c r="C14" s="1154"/>
      <c r="D14" s="1154"/>
      <c r="E14" s="1155"/>
      <c r="F14" s="1151" t="s">
        <v>672</v>
      </c>
      <c r="G14" s="1152"/>
      <c r="H14" s="1152"/>
      <c r="I14" s="1152"/>
      <c r="J14" s="1152"/>
      <c r="K14" s="1152"/>
      <c r="L14" s="1152"/>
      <c r="M14" s="1152"/>
      <c r="N14" s="1152"/>
      <c r="O14" s="1152"/>
      <c r="P14" s="1152"/>
      <c r="Q14" s="1152"/>
      <c r="R14" s="1152"/>
      <c r="S14" s="1152"/>
      <c r="T14" s="1152"/>
      <c r="U14" s="246"/>
      <c r="V14" s="246"/>
      <c r="W14" s="246"/>
      <c r="X14" s="246"/>
      <c r="Y14" s="246"/>
      <c r="Z14" s="246"/>
      <c r="AA14" s="246"/>
      <c r="AB14" s="246"/>
      <c r="AC14" s="246"/>
      <c r="AD14" s="246"/>
      <c r="AE14" s="246"/>
      <c r="AF14" s="246"/>
      <c r="AG14" s="247"/>
      <c r="AH14" s="309"/>
    </row>
    <row r="15" spans="1:39" ht="12.75" customHeight="1" x14ac:dyDescent="0.2">
      <c r="A15" s="4"/>
      <c r="B15" s="1156"/>
      <c r="C15" s="1157"/>
      <c r="D15" s="1157"/>
      <c r="E15" s="1158"/>
      <c r="F15" s="1162" t="s">
        <v>650</v>
      </c>
      <c r="G15" s="1020"/>
      <c r="H15" s="1020"/>
      <c r="I15" s="1020"/>
      <c r="J15" s="1020"/>
      <c r="K15" s="1020"/>
      <c r="L15" s="1020"/>
      <c r="M15" s="1020"/>
      <c r="N15" s="1020"/>
      <c r="O15" s="1020"/>
      <c r="P15" s="1020"/>
      <c r="Q15" s="1020"/>
      <c r="R15" s="1020"/>
      <c r="S15" s="1020"/>
      <c r="T15" s="1020"/>
      <c r="U15" s="115"/>
      <c r="V15" s="115"/>
      <c r="W15" s="115"/>
      <c r="X15" s="115"/>
      <c r="Y15" s="115"/>
      <c r="Z15" s="115"/>
      <c r="AA15" s="115"/>
      <c r="AB15" s="115"/>
      <c r="AC15" s="115"/>
      <c r="AD15" s="115"/>
      <c r="AE15" s="115"/>
      <c r="AF15" s="115"/>
      <c r="AG15" s="248"/>
      <c r="AH15" s="309"/>
    </row>
    <row r="16" spans="1:39" ht="12.75" customHeight="1" x14ac:dyDescent="0.2">
      <c r="A16" s="4"/>
      <c r="B16" s="1156"/>
      <c r="C16" s="1157"/>
      <c r="D16" s="1157"/>
      <c r="E16" s="1158"/>
      <c r="F16" s="1162" t="s">
        <v>651</v>
      </c>
      <c r="G16" s="1020"/>
      <c r="H16" s="1020"/>
      <c r="I16" s="1020"/>
      <c r="J16" s="1020"/>
      <c r="K16" s="1020"/>
      <c r="L16" s="1020"/>
      <c r="M16" s="1020"/>
      <c r="N16" s="1020"/>
      <c r="O16" s="1020"/>
      <c r="P16" s="1020"/>
      <c r="Q16" s="1020"/>
      <c r="R16" s="1020"/>
      <c r="S16" s="1020"/>
      <c r="T16" s="1020"/>
      <c r="U16" s="115"/>
      <c r="V16" s="115"/>
      <c r="W16" s="115"/>
      <c r="X16" s="115"/>
      <c r="Y16" s="115"/>
      <c r="Z16" s="115"/>
      <c r="AA16" s="115"/>
      <c r="AB16" s="115"/>
      <c r="AC16" s="115"/>
      <c r="AD16" s="115"/>
      <c r="AE16" s="115"/>
      <c r="AF16" s="115"/>
      <c r="AG16" s="248"/>
      <c r="AH16" s="309"/>
    </row>
    <row r="17" spans="1:34" ht="12.75" customHeight="1" thickBot="1" x14ac:dyDescent="0.25">
      <c r="A17" s="4"/>
      <c r="B17" s="1159"/>
      <c r="C17" s="1160"/>
      <c r="D17" s="1160"/>
      <c r="E17" s="1161"/>
      <c r="F17" s="1168" t="s">
        <v>673</v>
      </c>
      <c r="G17" s="1169"/>
      <c r="H17" s="1169"/>
      <c r="I17" s="1169"/>
      <c r="J17" s="1169"/>
      <c r="K17" s="1169"/>
      <c r="L17" s="1169"/>
      <c r="M17" s="1169"/>
      <c r="N17" s="1169"/>
      <c r="O17" s="1169"/>
      <c r="P17" s="1169"/>
      <c r="Q17" s="1169"/>
      <c r="R17" s="1169"/>
      <c r="S17" s="1169"/>
      <c r="T17" s="1169"/>
      <c r="U17" s="249"/>
      <c r="V17" s="249"/>
      <c r="W17" s="249"/>
      <c r="X17" s="249"/>
      <c r="Y17" s="249"/>
      <c r="Z17" s="249"/>
      <c r="AA17" s="249"/>
      <c r="AB17" s="249"/>
      <c r="AC17" s="249"/>
      <c r="AD17" s="249"/>
      <c r="AE17" s="249"/>
      <c r="AF17" s="249"/>
      <c r="AG17" s="250"/>
      <c r="AH17" s="309"/>
    </row>
    <row r="18" spans="1:34" ht="12.6" customHeight="1" x14ac:dyDescent="0.2">
      <c r="A18" s="4"/>
      <c r="B18" s="1153" t="s">
        <v>656</v>
      </c>
      <c r="C18" s="1154"/>
      <c r="D18" s="1154"/>
      <c r="E18" s="1155"/>
      <c r="F18" s="1151" t="s">
        <v>672</v>
      </c>
      <c r="G18" s="1152"/>
      <c r="H18" s="1152"/>
      <c r="I18" s="1152"/>
      <c r="J18" s="1152"/>
      <c r="K18" s="1152"/>
      <c r="L18" s="1152"/>
      <c r="M18" s="1152"/>
      <c r="N18" s="1152"/>
      <c r="O18" s="1152"/>
      <c r="P18" s="1152"/>
      <c r="Q18" s="1152"/>
      <c r="R18" s="1152"/>
      <c r="S18" s="1152"/>
      <c r="T18" s="1152"/>
      <c r="U18" s="246"/>
      <c r="V18" s="246"/>
      <c r="W18" s="246"/>
      <c r="X18" s="246"/>
      <c r="Y18" s="246"/>
      <c r="Z18" s="246"/>
      <c r="AA18" s="246"/>
      <c r="AB18" s="246"/>
      <c r="AC18" s="246"/>
      <c r="AD18" s="246"/>
      <c r="AE18" s="246"/>
      <c r="AF18" s="246"/>
      <c r="AG18" s="247"/>
      <c r="AH18" s="309"/>
    </row>
    <row r="19" spans="1:34" x14ac:dyDescent="0.2">
      <c r="A19" s="4"/>
      <c r="B19" s="1156"/>
      <c r="C19" s="1157"/>
      <c r="D19" s="1157"/>
      <c r="E19" s="1158"/>
      <c r="F19" s="1162" t="s">
        <v>668</v>
      </c>
      <c r="G19" s="1163"/>
      <c r="H19" s="1163"/>
      <c r="I19" s="1163"/>
      <c r="J19" s="1163"/>
      <c r="K19" s="1163"/>
      <c r="L19" s="1163"/>
      <c r="M19" s="1163"/>
      <c r="N19" s="1163"/>
      <c r="O19" s="1163"/>
      <c r="P19" s="1163"/>
      <c r="Q19" s="1163"/>
      <c r="R19" s="1163"/>
      <c r="S19" s="1163"/>
      <c r="T19" s="1163"/>
      <c r="U19" s="115"/>
      <c r="V19" s="115"/>
      <c r="W19" s="115"/>
      <c r="X19" s="115"/>
      <c r="Y19" s="115"/>
      <c r="Z19" s="115"/>
      <c r="AA19" s="115"/>
      <c r="AB19" s="115"/>
      <c r="AC19" s="115"/>
      <c r="AD19" s="115"/>
      <c r="AE19" s="115"/>
      <c r="AF19" s="115"/>
      <c r="AG19" s="248"/>
      <c r="AH19" s="309"/>
    </row>
    <row r="20" spans="1:34" ht="21.75" customHeight="1" x14ac:dyDescent="0.2">
      <c r="A20" s="4"/>
      <c r="B20" s="1156"/>
      <c r="C20" s="1157"/>
      <c r="D20" s="1157"/>
      <c r="E20" s="1158"/>
      <c r="F20" s="1162" t="s">
        <v>671</v>
      </c>
      <c r="G20" s="1163"/>
      <c r="H20" s="1163"/>
      <c r="I20" s="1163"/>
      <c r="J20" s="1163"/>
      <c r="K20" s="1163"/>
      <c r="L20" s="1163"/>
      <c r="M20" s="1163"/>
      <c r="N20" s="1163"/>
      <c r="O20" s="1163"/>
      <c r="P20" s="1163"/>
      <c r="Q20" s="1163"/>
      <c r="R20" s="1163"/>
      <c r="S20" s="1163"/>
      <c r="T20" s="1163"/>
      <c r="U20" s="115"/>
      <c r="V20" s="115"/>
      <c r="W20" s="115"/>
      <c r="X20" s="115"/>
      <c r="Y20" s="115"/>
      <c r="Z20" s="115"/>
      <c r="AA20" s="115"/>
      <c r="AB20" s="115"/>
      <c r="AC20" s="115"/>
      <c r="AD20" s="115"/>
      <c r="AE20" s="115"/>
      <c r="AF20" s="115"/>
      <c r="AG20" s="248"/>
      <c r="AH20" s="309"/>
    </row>
    <row r="21" spans="1:34" ht="12.75" customHeight="1" thickBot="1" x14ac:dyDescent="0.25">
      <c r="A21" s="4"/>
      <c r="B21" s="1159"/>
      <c r="C21" s="1160"/>
      <c r="D21" s="1160"/>
      <c r="E21" s="1161"/>
      <c r="F21" s="1162" t="s">
        <v>674</v>
      </c>
      <c r="G21" s="1163"/>
      <c r="H21" s="1163"/>
      <c r="I21" s="1163"/>
      <c r="J21" s="1163"/>
      <c r="K21" s="1163"/>
      <c r="L21" s="1163"/>
      <c r="M21" s="1163"/>
      <c r="N21" s="1163"/>
      <c r="O21" s="1163"/>
      <c r="P21" s="1163"/>
      <c r="Q21" s="1163"/>
      <c r="R21" s="1163"/>
      <c r="S21" s="1163"/>
      <c r="T21" s="1163"/>
      <c r="U21" s="115"/>
      <c r="V21" s="115"/>
      <c r="W21" s="115"/>
      <c r="X21" s="115"/>
      <c r="Y21" s="115"/>
      <c r="Z21" s="115"/>
      <c r="AA21" s="115"/>
      <c r="AB21" s="115"/>
      <c r="AC21" s="115"/>
      <c r="AD21" s="115"/>
      <c r="AE21" s="115"/>
      <c r="AF21" s="115"/>
      <c r="AG21" s="248"/>
      <c r="AH21" s="309"/>
    </row>
    <row r="22" spans="1:34" ht="12.75" customHeight="1" x14ac:dyDescent="0.2">
      <c r="A22" s="4"/>
      <c r="B22" s="1153" t="s">
        <v>657</v>
      </c>
      <c r="C22" s="1154"/>
      <c r="D22" s="1154"/>
      <c r="E22" s="1155"/>
      <c r="F22" s="1151" t="s">
        <v>672</v>
      </c>
      <c r="G22" s="1152"/>
      <c r="H22" s="1152"/>
      <c r="I22" s="1152"/>
      <c r="J22" s="1152"/>
      <c r="K22" s="1152"/>
      <c r="L22" s="1152"/>
      <c r="M22" s="1152"/>
      <c r="N22" s="1152"/>
      <c r="O22" s="1152"/>
      <c r="P22" s="1152"/>
      <c r="Q22" s="1152"/>
      <c r="R22" s="1152"/>
      <c r="S22" s="1152"/>
      <c r="T22" s="1152"/>
      <c r="U22" s="246"/>
      <c r="V22" s="246"/>
      <c r="W22" s="246"/>
      <c r="X22" s="246"/>
      <c r="Y22" s="246"/>
      <c r="Z22" s="246"/>
      <c r="AA22" s="246"/>
      <c r="AB22" s="246"/>
      <c r="AC22" s="246"/>
      <c r="AD22" s="246"/>
      <c r="AE22" s="246"/>
      <c r="AF22" s="246"/>
      <c r="AG22" s="247"/>
      <c r="AH22" s="309"/>
    </row>
    <row r="23" spans="1:34" ht="12.75" customHeight="1" x14ac:dyDescent="0.2">
      <c r="A23" s="4"/>
      <c r="B23" s="1156"/>
      <c r="C23" s="1157"/>
      <c r="D23" s="1157"/>
      <c r="E23" s="1158"/>
      <c r="F23" s="1162" t="s">
        <v>668</v>
      </c>
      <c r="G23" s="1163"/>
      <c r="H23" s="1163"/>
      <c r="I23" s="1163"/>
      <c r="J23" s="1163"/>
      <c r="K23" s="1163"/>
      <c r="L23" s="1163"/>
      <c r="M23" s="1163"/>
      <c r="N23" s="1163"/>
      <c r="O23" s="1163"/>
      <c r="P23" s="1163"/>
      <c r="Q23" s="1163"/>
      <c r="R23" s="1163"/>
      <c r="S23" s="1163"/>
      <c r="T23" s="1163"/>
      <c r="U23" s="115"/>
      <c r="V23" s="115"/>
      <c r="W23" s="115"/>
      <c r="X23" s="115"/>
      <c r="Y23" s="115"/>
      <c r="Z23" s="115"/>
      <c r="AA23" s="115"/>
      <c r="AB23" s="115"/>
      <c r="AC23" s="115"/>
      <c r="AD23" s="115"/>
      <c r="AE23" s="115"/>
      <c r="AF23" s="115"/>
      <c r="AG23" s="248"/>
      <c r="AH23" s="309"/>
    </row>
    <row r="24" spans="1:34" ht="12.75" customHeight="1" x14ac:dyDescent="0.2">
      <c r="A24" s="4"/>
      <c r="B24" s="1156"/>
      <c r="C24" s="1157"/>
      <c r="D24" s="1157"/>
      <c r="E24" s="1158"/>
      <c r="F24" s="1162" t="s">
        <v>670</v>
      </c>
      <c r="G24" s="1163"/>
      <c r="H24" s="1163"/>
      <c r="I24" s="1163"/>
      <c r="J24" s="1163"/>
      <c r="K24" s="1163"/>
      <c r="L24" s="1163"/>
      <c r="M24" s="1163"/>
      <c r="N24" s="1163"/>
      <c r="O24" s="1163"/>
      <c r="P24" s="1163"/>
      <c r="Q24" s="1163"/>
      <c r="R24" s="1163"/>
      <c r="S24" s="1163"/>
      <c r="T24" s="1163"/>
      <c r="U24" s="115"/>
      <c r="V24" s="115"/>
      <c r="W24" s="115"/>
      <c r="X24" s="115"/>
      <c r="Y24" s="115"/>
      <c r="Z24" s="115"/>
      <c r="AA24" s="115"/>
      <c r="AB24" s="115"/>
      <c r="AC24" s="115"/>
      <c r="AD24" s="115"/>
      <c r="AE24" s="115"/>
      <c r="AF24" s="115"/>
      <c r="AG24" s="248"/>
      <c r="AH24" s="309"/>
    </row>
    <row r="25" spans="1:34" ht="12.75" customHeight="1" thickBot="1" x14ac:dyDescent="0.25">
      <c r="A25" s="4"/>
      <c r="B25" s="1159"/>
      <c r="C25" s="1160"/>
      <c r="D25" s="1160"/>
      <c r="E25" s="1161"/>
      <c r="F25" s="1162" t="s">
        <v>674</v>
      </c>
      <c r="G25" s="1163"/>
      <c r="H25" s="1163"/>
      <c r="I25" s="1163"/>
      <c r="J25" s="1163"/>
      <c r="K25" s="1163"/>
      <c r="L25" s="1163"/>
      <c r="M25" s="1163"/>
      <c r="N25" s="1163"/>
      <c r="O25" s="1163"/>
      <c r="P25" s="1163"/>
      <c r="Q25" s="1163"/>
      <c r="R25" s="1163"/>
      <c r="S25" s="1163"/>
      <c r="T25" s="1163"/>
      <c r="U25" s="115"/>
      <c r="V25" s="115"/>
      <c r="W25" s="115"/>
      <c r="X25" s="115"/>
      <c r="Y25" s="115"/>
      <c r="Z25" s="115"/>
      <c r="AA25" s="115"/>
      <c r="AB25" s="115"/>
      <c r="AC25" s="115"/>
      <c r="AD25" s="115"/>
      <c r="AE25" s="115"/>
      <c r="AF25" s="115"/>
      <c r="AG25" s="248"/>
      <c r="AH25" s="309"/>
    </row>
    <row r="26" spans="1:34" ht="12.75" customHeight="1" x14ac:dyDescent="0.2">
      <c r="A26" s="4"/>
      <c r="B26" s="1153" t="s">
        <v>667</v>
      </c>
      <c r="C26" s="1154"/>
      <c r="D26" s="1154"/>
      <c r="E26" s="1155"/>
      <c r="F26" s="1151" t="s">
        <v>659</v>
      </c>
      <c r="G26" s="1183"/>
      <c r="H26" s="1183"/>
      <c r="I26" s="1183"/>
      <c r="J26" s="1183"/>
      <c r="K26" s="1183"/>
      <c r="L26" s="1183"/>
      <c r="M26" s="1183"/>
      <c r="N26" s="1183"/>
      <c r="O26" s="1183"/>
      <c r="P26" s="1183"/>
      <c r="Q26" s="1183"/>
      <c r="R26" s="1183"/>
      <c r="S26" s="1183"/>
      <c r="T26" s="1183"/>
      <c r="U26" s="246"/>
      <c r="V26" s="246"/>
      <c r="W26" s="246"/>
      <c r="X26" s="246"/>
      <c r="Y26" s="246"/>
      <c r="Z26" s="246"/>
      <c r="AA26" s="246"/>
      <c r="AB26" s="246"/>
      <c r="AC26" s="246"/>
      <c r="AD26" s="246"/>
      <c r="AE26" s="246"/>
      <c r="AF26" s="246"/>
      <c r="AG26" s="247"/>
      <c r="AH26" s="309"/>
    </row>
    <row r="27" spans="1:34" ht="12.75" customHeight="1" x14ac:dyDescent="0.2">
      <c r="A27" s="4"/>
      <c r="B27" s="1156"/>
      <c r="C27" s="1157"/>
      <c r="D27" s="1157"/>
      <c r="E27" s="1158"/>
      <c r="F27" s="1162" t="s">
        <v>660</v>
      </c>
      <c r="G27" s="1020"/>
      <c r="H27" s="1020"/>
      <c r="I27" s="1020"/>
      <c r="J27" s="1020"/>
      <c r="K27" s="1020"/>
      <c r="L27" s="1020"/>
      <c r="M27" s="1020"/>
      <c r="N27" s="1020"/>
      <c r="O27" s="1020"/>
      <c r="P27" s="1020"/>
      <c r="Q27" s="1020"/>
      <c r="R27" s="1020"/>
      <c r="S27" s="1020"/>
      <c r="T27" s="1020"/>
      <c r="U27" s="115"/>
      <c r="V27" s="115"/>
      <c r="W27" s="115"/>
      <c r="X27" s="115"/>
      <c r="Y27" s="115"/>
      <c r="Z27" s="115"/>
      <c r="AA27" s="115"/>
      <c r="AB27" s="115"/>
      <c r="AC27" s="115"/>
      <c r="AD27" s="115"/>
      <c r="AE27" s="115"/>
      <c r="AF27" s="115"/>
      <c r="AG27" s="248"/>
      <c r="AH27" s="309"/>
    </row>
    <row r="28" spans="1:34" ht="12.75" customHeight="1" thickBot="1" x14ac:dyDescent="0.25">
      <c r="A28" s="4"/>
      <c r="B28" s="1159"/>
      <c r="C28" s="1160"/>
      <c r="D28" s="1160"/>
      <c r="E28" s="1161"/>
      <c r="F28" s="1168" t="s">
        <v>661</v>
      </c>
      <c r="G28" s="1169"/>
      <c r="H28" s="1169"/>
      <c r="I28" s="1169"/>
      <c r="J28" s="1169"/>
      <c r="K28" s="1169"/>
      <c r="L28" s="1169"/>
      <c r="M28" s="1169"/>
      <c r="N28" s="1169"/>
      <c r="O28" s="1169"/>
      <c r="P28" s="1169"/>
      <c r="Q28" s="1169"/>
      <c r="R28" s="1169"/>
      <c r="S28" s="1169"/>
      <c r="T28" s="1169"/>
      <c r="U28" s="249"/>
      <c r="V28" s="249"/>
      <c r="W28" s="249"/>
      <c r="X28" s="249"/>
      <c r="Y28" s="249"/>
      <c r="Z28" s="249"/>
      <c r="AA28" s="249"/>
      <c r="AB28" s="249"/>
      <c r="AC28" s="249"/>
      <c r="AD28" s="249"/>
      <c r="AE28" s="249"/>
      <c r="AF28" s="249"/>
      <c r="AG28" s="250"/>
      <c r="AH28" s="309"/>
    </row>
    <row r="29" spans="1:34" ht="15" customHeight="1" x14ac:dyDescent="0.2">
      <c r="A29" s="4"/>
      <c r="B29" s="1178" t="s">
        <v>383</v>
      </c>
      <c r="C29" s="1179"/>
      <c r="D29" s="1179"/>
      <c r="E29" s="1180"/>
      <c r="F29" s="1151" t="s">
        <v>260</v>
      </c>
      <c r="G29" s="1152"/>
      <c r="H29" s="1152"/>
      <c r="I29" s="1152"/>
      <c r="J29" s="1152"/>
      <c r="K29" s="1152"/>
      <c r="L29" s="1152"/>
      <c r="M29" s="1152"/>
      <c r="N29" s="1152"/>
      <c r="O29" s="1152"/>
      <c r="P29" s="1152"/>
      <c r="Q29" s="1152"/>
      <c r="R29" s="1152"/>
      <c r="S29" s="1152"/>
      <c r="T29" s="1152"/>
      <c r="U29" s="298"/>
      <c r="V29" s="298"/>
      <c r="W29" s="298"/>
      <c r="X29" s="298"/>
      <c r="Y29" s="298"/>
      <c r="Z29" s="298"/>
      <c r="AA29" s="298"/>
      <c r="AB29" s="298"/>
      <c r="AC29" s="298"/>
      <c r="AD29" s="298"/>
      <c r="AE29" s="298"/>
      <c r="AF29" s="298"/>
      <c r="AG29" s="299"/>
      <c r="AH29" s="309"/>
    </row>
    <row r="30" spans="1:34" ht="15" customHeight="1" thickBot="1" x14ac:dyDescent="0.25">
      <c r="A30" s="4"/>
      <c r="B30" s="1181"/>
      <c r="C30" s="1182"/>
      <c r="D30" s="1182"/>
      <c r="E30" s="381"/>
      <c r="F30" s="1149" t="s">
        <v>261</v>
      </c>
      <c r="G30" s="1150"/>
      <c r="H30" s="1150"/>
      <c r="I30" s="1150"/>
      <c r="J30" s="1150"/>
      <c r="K30" s="1150"/>
      <c r="L30" s="1150"/>
      <c r="M30" s="1150"/>
      <c r="N30" s="1150"/>
      <c r="O30" s="1150"/>
      <c r="P30" s="1150"/>
      <c r="Q30" s="1150"/>
      <c r="R30" s="1150"/>
      <c r="S30" s="1150"/>
      <c r="T30" s="1150"/>
      <c r="U30" s="301"/>
      <c r="V30" s="301"/>
      <c r="W30" s="301"/>
      <c r="X30" s="301"/>
      <c r="Y30" s="301"/>
      <c r="Z30" s="301"/>
      <c r="AA30" s="301"/>
      <c r="AB30" s="301"/>
      <c r="AC30" s="301"/>
      <c r="AD30" s="301"/>
      <c r="AE30" s="301"/>
      <c r="AF30" s="301"/>
      <c r="AG30" s="300"/>
      <c r="AH30" s="309"/>
    </row>
    <row r="31" spans="1:34" x14ac:dyDescent="0.2">
      <c r="A31" s="4"/>
      <c r="B31" s="374" t="s">
        <v>109</v>
      </c>
      <c r="C31" s="375"/>
      <c r="D31" s="635"/>
      <c r="E31" s="636"/>
      <c r="F31" s="637"/>
      <c r="G31" s="637"/>
      <c r="H31" s="637"/>
      <c r="I31" s="637"/>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8"/>
      <c r="AG31" s="4"/>
      <c r="AH31" s="309"/>
    </row>
    <row r="32" spans="1:34" x14ac:dyDescent="0.2">
      <c r="A32" s="7"/>
      <c r="B32" s="22"/>
      <c r="C32" s="23"/>
      <c r="D32" s="23"/>
      <c r="E32" s="639"/>
      <c r="F32" s="640"/>
      <c r="G32" s="640"/>
      <c r="H32" s="640"/>
      <c r="I32" s="640"/>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1"/>
      <c r="AG32" s="4"/>
      <c r="AH32" s="309"/>
    </row>
    <row r="33" spans="1:34" x14ac:dyDescent="0.2">
      <c r="A33" s="2"/>
      <c r="B33" s="563" t="s">
        <v>769</v>
      </c>
      <c r="C33" s="563"/>
      <c r="D33" s="563"/>
      <c r="E33" s="563"/>
      <c r="F33" s="563"/>
      <c r="G33" s="563"/>
      <c r="H33" s="563"/>
      <c r="I33" s="563"/>
      <c r="J33" s="563"/>
      <c r="K33" s="563"/>
      <c r="L33" s="563"/>
      <c r="M33" s="563"/>
      <c r="N33" s="563"/>
      <c r="O33" s="563"/>
      <c r="P33" s="563"/>
      <c r="Q33" s="563"/>
      <c r="R33" s="563"/>
      <c r="S33" s="563"/>
      <c r="T33" s="563"/>
      <c r="U33" s="563"/>
      <c r="V33" s="563"/>
      <c r="W33" s="563"/>
      <c r="X33" s="563"/>
      <c r="Y33" s="563"/>
      <c r="Z33" s="563"/>
      <c r="AA33" s="563"/>
      <c r="AB33" s="563"/>
      <c r="AC33" s="563"/>
      <c r="AD33" s="563"/>
      <c r="AE33" s="563"/>
      <c r="AF33" s="563"/>
      <c r="AG33" s="4"/>
      <c r="AH33" s="309"/>
    </row>
    <row r="34" spans="1:34" s="1" customFormat="1" x14ac:dyDescent="0.2">
      <c r="A34" s="376" t="s">
        <v>355</v>
      </c>
      <c r="B34" s="376"/>
      <c r="C34" s="376"/>
      <c r="D34" s="377">
        <f>'Form I'!$D$34</f>
        <v>0</v>
      </c>
      <c r="E34" s="499"/>
      <c r="F34" s="499"/>
      <c r="G34" s="500"/>
      <c r="H34" s="380" t="s">
        <v>352</v>
      </c>
      <c r="I34" s="357"/>
      <c r="J34" s="357"/>
      <c r="K34" s="357"/>
      <c r="L34" s="381"/>
      <c r="M34" s="501">
        <f>'Form I'!$M$34</f>
        <v>0</v>
      </c>
      <c r="N34" s="499"/>
      <c r="O34" s="499"/>
      <c r="P34" s="500"/>
      <c r="Q34" s="359" t="s">
        <v>2</v>
      </c>
      <c r="R34" s="359"/>
      <c r="S34" s="359"/>
      <c r="T34" s="443"/>
      <c r="U34" s="444"/>
      <c r="V34" s="385" t="s">
        <v>354</v>
      </c>
      <c r="W34" s="357"/>
      <c r="X34" s="357"/>
      <c r="Y34" s="381"/>
      <c r="Z34" s="443"/>
      <c r="AA34" s="445"/>
      <c r="AB34" s="359" t="s">
        <v>0</v>
      </c>
      <c r="AC34" s="359"/>
      <c r="AD34" s="440"/>
      <c r="AE34" s="441"/>
      <c r="AF34" s="442"/>
      <c r="AG34" s="100" t="e" vm="1">
        <v>#VALUE!</v>
      </c>
      <c r="AH34" s="310"/>
    </row>
  </sheetData>
  <sheetProtection sheet="1" selectLockedCells="1"/>
  <mergeCells count="88">
    <mergeCell ref="O6:S6"/>
    <mergeCell ref="O7:S7"/>
    <mergeCell ref="Z6:AB6"/>
    <mergeCell ref="W10:Y10"/>
    <mergeCell ref="B31:D31"/>
    <mergeCell ref="E31:AF32"/>
    <mergeCell ref="W11:Y11"/>
    <mergeCell ref="Z11:AB11"/>
    <mergeCell ref="AC11:AE11"/>
    <mergeCell ref="B11:D11"/>
    <mergeCell ref="B29:E30"/>
    <mergeCell ref="F28:T28"/>
    <mergeCell ref="F26:T26"/>
    <mergeCell ref="B9:D9"/>
    <mergeCell ref="F12:T12"/>
    <mergeCell ref="Z10:AB10"/>
    <mergeCell ref="B4:D5"/>
    <mergeCell ref="AC4:AE5"/>
    <mergeCell ref="O4:S5"/>
    <mergeCell ref="B10:D10"/>
    <mergeCell ref="E6:N6"/>
    <mergeCell ref="E7:N7"/>
    <mergeCell ref="E4:N5"/>
    <mergeCell ref="T4:V5"/>
    <mergeCell ref="E8:N8"/>
    <mergeCell ref="E9:N9"/>
    <mergeCell ref="AC6:AE6"/>
    <mergeCell ref="AC7:AE7"/>
    <mergeCell ref="AC9:AE9"/>
    <mergeCell ref="AC8:AE8"/>
    <mergeCell ref="E10:N10"/>
    <mergeCell ref="AC10:AE10"/>
    <mergeCell ref="T10:V10"/>
    <mergeCell ref="W9:Y9"/>
    <mergeCell ref="Z9:AB9"/>
    <mergeCell ref="W4:Y5"/>
    <mergeCell ref="Z4:AB5"/>
    <mergeCell ref="T8:V8"/>
    <mergeCell ref="T9:V9"/>
    <mergeCell ref="W6:Y6"/>
    <mergeCell ref="W7:Y7"/>
    <mergeCell ref="W8:Y8"/>
    <mergeCell ref="T6:V6"/>
    <mergeCell ref="Z7:AB7"/>
    <mergeCell ref="Z8:AB8"/>
    <mergeCell ref="E11:N11"/>
    <mergeCell ref="F17:T17"/>
    <mergeCell ref="F16:T16"/>
    <mergeCell ref="F27:T27"/>
    <mergeCell ref="F20:T20"/>
    <mergeCell ref="F14:T14"/>
    <mergeCell ref="F19:T19"/>
    <mergeCell ref="B13:E13"/>
    <mergeCell ref="F13:T13"/>
    <mergeCell ref="B14:E17"/>
    <mergeCell ref="B18:E21"/>
    <mergeCell ref="B6:D6"/>
    <mergeCell ref="B7:D7"/>
    <mergeCell ref="B8:D8"/>
    <mergeCell ref="H34:L34"/>
    <mergeCell ref="Q34:S34"/>
    <mergeCell ref="B12:E12"/>
    <mergeCell ref="F15:T15"/>
    <mergeCell ref="F21:T21"/>
    <mergeCell ref="T7:V7"/>
    <mergeCell ref="F18:T18"/>
    <mergeCell ref="O10:S10"/>
    <mergeCell ref="O8:S8"/>
    <mergeCell ref="O9:S9"/>
    <mergeCell ref="M34:P34"/>
    <mergeCell ref="O11:S11"/>
    <mergeCell ref="T11:V11"/>
    <mergeCell ref="AD34:AF34"/>
    <mergeCell ref="AB34:AC34"/>
    <mergeCell ref="Z34:AA34"/>
    <mergeCell ref="A34:C34"/>
    <mergeCell ref="D34:G34"/>
    <mergeCell ref="V34:Y34"/>
    <mergeCell ref="T34:U34"/>
    <mergeCell ref="B33:AF33"/>
    <mergeCell ref="F30:T30"/>
    <mergeCell ref="F22:T22"/>
    <mergeCell ref="B26:E28"/>
    <mergeCell ref="B22:E25"/>
    <mergeCell ref="F29:T29"/>
    <mergeCell ref="F23:T23"/>
    <mergeCell ref="F24:T24"/>
    <mergeCell ref="F25:T25"/>
  </mergeCells>
  <phoneticPr fontId="5" type="noConversion"/>
  <conditionalFormatting sqref="D34:G34 M34:P34">
    <cfRule type="cellIs" dxfId="40" priority="4" stopIfTrue="1" operator="equal">
      <formula>0</formula>
    </cfRule>
  </conditionalFormatting>
  <conditionalFormatting sqref="U29:AG30">
    <cfRule type="containsText" dxfId="39" priority="2" operator="containsText" text="Y">
      <formula>NOT(ISERROR(SEARCH("Y",U29)))</formula>
    </cfRule>
    <cfRule type="containsBlanks" dxfId="38" priority="3">
      <formula>LEN(TRIM(U29))=0</formula>
    </cfRule>
  </conditionalFormatting>
  <conditionalFormatting sqref="U13:AG13">
    <cfRule type="containsBlanks" dxfId="37" priority="1">
      <formula>LEN(TRIM(U13))=0</formula>
    </cfRule>
  </conditionalFormatting>
  <dataValidations count="2">
    <dataValidation type="list" allowBlank="1" showInputMessage="1" showErrorMessage="1" sqref="AK9 U13:AG13" xr:uid="{9191EDEC-7E72-4AA5-8991-6015F328D2D7}">
      <formula1>$AL$1:$AL$5</formula1>
    </dataValidation>
    <dataValidation type="list" allowBlank="1" showInputMessage="1" showErrorMessage="1" sqref="U29:AG30" xr:uid="{7E044C9C-C7D4-4A20-92D1-3D63326A90CA}">
      <formula1>$AJ$1:$AJ$2</formula1>
    </dataValidation>
  </dataValidations>
  <hyperlinks>
    <hyperlink ref="AG34" location="'Form II(b)'!AC14" display="i" xr:uid="{00000000-0004-0000-4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&amp;LJunction Pedestrian Timings &amp; Linking&amp;CPage &amp;P of &amp;N&amp;RForm XXVII</oddFooter>
  </headerFooter>
  <legacy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indexed="50"/>
  </sheetPr>
  <dimension ref="A1:AI36"/>
  <sheetViews>
    <sheetView view="pageBreakPreview" topLeftCell="A2" zoomScaleNormal="100" zoomScaleSheetLayoutView="100" workbookViewId="0">
      <selection activeCell="B4" sqref="B4:AH33"/>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786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564"/>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6"/>
      <c r="AI4" s="4"/>
    </row>
    <row r="5" spans="1:35" x14ac:dyDescent="0.2">
      <c r="A5" s="4"/>
      <c r="B5" s="575"/>
      <c r="C5" s="576"/>
      <c r="D5" s="576"/>
      <c r="E5" s="576"/>
      <c r="F5" s="576"/>
      <c r="G5" s="576"/>
      <c r="H5" s="576"/>
      <c r="I5" s="576"/>
      <c r="J5" s="576"/>
      <c r="K5" s="576"/>
      <c r="L5" s="576"/>
      <c r="M5" s="576"/>
      <c r="N5" s="576"/>
      <c r="O5" s="576"/>
      <c r="P5" s="576"/>
      <c r="Q5" s="576"/>
      <c r="R5" s="576"/>
      <c r="S5" s="576"/>
      <c r="T5" s="576"/>
      <c r="U5" s="576"/>
      <c r="V5" s="576"/>
      <c r="W5" s="576"/>
      <c r="X5" s="576"/>
      <c r="Y5" s="576"/>
      <c r="Z5" s="576"/>
      <c r="AA5" s="576"/>
      <c r="AB5" s="576"/>
      <c r="AC5" s="576"/>
      <c r="AD5" s="576"/>
      <c r="AE5" s="576"/>
      <c r="AF5" s="576"/>
      <c r="AG5" s="576"/>
      <c r="AH5" s="577"/>
      <c r="AI5" s="4"/>
    </row>
    <row r="6" spans="1:35" x14ac:dyDescent="0.2">
      <c r="A6" s="4"/>
      <c r="B6" s="575"/>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7"/>
      <c r="AI6" s="4"/>
    </row>
    <row r="7" spans="1:35" x14ac:dyDescent="0.2">
      <c r="A7" s="4"/>
      <c r="B7" s="575"/>
      <c r="C7" s="576"/>
      <c r="D7" s="576"/>
      <c r="E7" s="576"/>
      <c r="F7" s="576"/>
      <c r="G7" s="576"/>
      <c r="H7" s="576"/>
      <c r="I7" s="576"/>
      <c r="J7" s="576"/>
      <c r="K7" s="576"/>
      <c r="L7" s="576"/>
      <c r="M7" s="576"/>
      <c r="N7" s="576"/>
      <c r="O7" s="576"/>
      <c r="P7" s="576"/>
      <c r="Q7" s="576"/>
      <c r="R7" s="576"/>
      <c r="S7" s="576"/>
      <c r="T7" s="576"/>
      <c r="U7" s="576"/>
      <c r="V7" s="576"/>
      <c r="W7" s="576"/>
      <c r="X7" s="576"/>
      <c r="Y7" s="576"/>
      <c r="Z7" s="576"/>
      <c r="AA7" s="576"/>
      <c r="AB7" s="576"/>
      <c r="AC7" s="576"/>
      <c r="AD7" s="576"/>
      <c r="AE7" s="576"/>
      <c r="AF7" s="576"/>
      <c r="AG7" s="576"/>
      <c r="AH7" s="577"/>
      <c r="AI7" s="4"/>
    </row>
    <row r="8" spans="1:35" x14ac:dyDescent="0.2">
      <c r="A8" s="4"/>
      <c r="B8" s="575"/>
      <c r="C8" s="576"/>
      <c r="D8" s="576"/>
      <c r="E8" s="576"/>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7"/>
      <c r="AI8" s="4"/>
    </row>
    <row r="9" spans="1:35" x14ac:dyDescent="0.2">
      <c r="A9" s="4"/>
      <c r="B9" s="575"/>
      <c r="C9" s="576"/>
      <c r="D9" s="576"/>
      <c r="E9" s="576"/>
      <c r="F9" s="576"/>
      <c r="G9" s="576"/>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7"/>
      <c r="AI9" s="4"/>
    </row>
    <row r="10" spans="1:35" x14ac:dyDescent="0.2">
      <c r="A10" s="4"/>
      <c r="B10" s="575"/>
      <c r="C10" s="576"/>
      <c r="D10" s="576"/>
      <c r="E10" s="576"/>
      <c r="F10" s="576"/>
      <c r="G10" s="576"/>
      <c r="H10" s="576"/>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7"/>
      <c r="AI10" s="4"/>
    </row>
    <row r="11" spans="1:35" x14ac:dyDescent="0.2">
      <c r="A11" s="4"/>
      <c r="B11" s="575"/>
      <c r="C11" s="576"/>
      <c r="D11" s="576"/>
      <c r="E11" s="576"/>
      <c r="F11" s="576"/>
      <c r="G11" s="576"/>
      <c r="H11" s="576"/>
      <c r="I11" s="576"/>
      <c r="J11" s="576"/>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7"/>
      <c r="AI11" s="4"/>
    </row>
    <row r="12" spans="1:35" x14ac:dyDescent="0.2">
      <c r="A12" s="4"/>
      <c r="B12" s="575"/>
      <c r="C12" s="576"/>
      <c r="D12" s="576"/>
      <c r="E12" s="576"/>
      <c r="F12" s="576"/>
      <c r="G12" s="576"/>
      <c r="H12" s="576"/>
      <c r="I12" s="576"/>
      <c r="J12" s="576"/>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7"/>
      <c r="AI12" s="4"/>
    </row>
    <row r="13" spans="1:35" x14ac:dyDescent="0.2">
      <c r="A13" s="4"/>
      <c r="B13" s="575"/>
      <c r="C13" s="576"/>
      <c r="D13" s="576"/>
      <c r="E13" s="576"/>
      <c r="F13" s="576"/>
      <c r="G13" s="576"/>
      <c r="H13" s="576"/>
      <c r="I13" s="576"/>
      <c r="J13" s="576"/>
      <c r="K13" s="576"/>
      <c r="L13" s="576"/>
      <c r="M13" s="576"/>
      <c r="N13" s="576"/>
      <c r="O13" s="576"/>
      <c r="P13" s="576"/>
      <c r="Q13" s="576"/>
      <c r="R13" s="576"/>
      <c r="S13" s="576"/>
      <c r="T13" s="576"/>
      <c r="U13" s="576"/>
      <c r="V13" s="576"/>
      <c r="W13" s="576"/>
      <c r="X13" s="576"/>
      <c r="Y13" s="576"/>
      <c r="Z13" s="576"/>
      <c r="AA13" s="576"/>
      <c r="AB13" s="576"/>
      <c r="AC13" s="576"/>
      <c r="AD13" s="576"/>
      <c r="AE13" s="576"/>
      <c r="AF13" s="576"/>
      <c r="AG13" s="576"/>
      <c r="AH13" s="577"/>
      <c r="AI13" s="4"/>
    </row>
    <row r="14" spans="1:35" x14ac:dyDescent="0.2">
      <c r="A14" s="4"/>
      <c r="B14" s="575"/>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7"/>
      <c r="AI14" s="4"/>
    </row>
    <row r="15" spans="1:35" x14ac:dyDescent="0.2">
      <c r="A15" s="4"/>
      <c r="B15" s="575"/>
      <c r="C15" s="576"/>
      <c r="D15" s="576"/>
      <c r="E15" s="576"/>
      <c r="F15" s="576"/>
      <c r="G15" s="576"/>
      <c r="H15" s="576"/>
      <c r="I15" s="576"/>
      <c r="J15" s="576"/>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7"/>
      <c r="AI15" s="4"/>
    </row>
    <row r="16" spans="1:35" x14ac:dyDescent="0.2">
      <c r="A16" s="4"/>
      <c r="B16" s="575"/>
      <c r="C16" s="576"/>
      <c r="D16" s="576"/>
      <c r="E16" s="576"/>
      <c r="F16" s="576"/>
      <c r="G16" s="576"/>
      <c r="H16" s="576"/>
      <c r="I16" s="576"/>
      <c r="J16" s="576"/>
      <c r="K16" s="576"/>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7"/>
      <c r="AI16" s="4"/>
    </row>
    <row r="17" spans="1:35" x14ac:dyDescent="0.2">
      <c r="A17" s="4"/>
      <c r="B17" s="575"/>
      <c r="C17" s="576"/>
      <c r="D17" s="576"/>
      <c r="E17" s="576"/>
      <c r="F17" s="576"/>
      <c r="G17" s="576"/>
      <c r="H17" s="576"/>
      <c r="I17" s="576"/>
      <c r="J17" s="576"/>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7"/>
      <c r="AI17" s="4"/>
    </row>
    <row r="18" spans="1:35" x14ac:dyDescent="0.2">
      <c r="A18" s="4"/>
      <c r="B18" s="575"/>
      <c r="C18" s="576"/>
      <c r="D18" s="576"/>
      <c r="E18" s="576"/>
      <c r="F18" s="576"/>
      <c r="G18" s="576"/>
      <c r="H18" s="576"/>
      <c r="I18" s="576"/>
      <c r="J18" s="576"/>
      <c r="K18" s="576"/>
      <c r="L18" s="576"/>
      <c r="M18" s="576"/>
      <c r="N18" s="576"/>
      <c r="O18" s="576"/>
      <c r="P18" s="576"/>
      <c r="Q18" s="576"/>
      <c r="R18" s="576"/>
      <c r="S18" s="576"/>
      <c r="T18" s="576"/>
      <c r="U18" s="576"/>
      <c r="V18" s="576"/>
      <c r="W18" s="576"/>
      <c r="X18" s="576"/>
      <c r="Y18" s="576"/>
      <c r="Z18" s="576"/>
      <c r="AA18" s="576"/>
      <c r="AB18" s="576"/>
      <c r="AC18" s="576"/>
      <c r="AD18" s="576"/>
      <c r="AE18" s="576"/>
      <c r="AF18" s="576"/>
      <c r="AG18" s="576"/>
      <c r="AH18" s="577"/>
      <c r="AI18" s="4"/>
    </row>
    <row r="19" spans="1:35" x14ac:dyDescent="0.2">
      <c r="A19" s="4"/>
      <c r="B19" s="575"/>
      <c r="C19" s="576"/>
      <c r="D19" s="576"/>
      <c r="E19" s="576"/>
      <c r="F19" s="576"/>
      <c r="G19" s="576"/>
      <c r="H19" s="576"/>
      <c r="I19" s="576"/>
      <c r="J19" s="576"/>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7"/>
      <c r="AI19" s="4"/>
    </row>
    <row r="20" spans="1:35" x14ac:dyDescent="0.2">
      <c r="A20" s="4"/>
      <c r="B20" s="575"/>
      <c r="C20" s="576"/>
      <c r="D20" s="576"/>
      <c r="E20" s="576"/>
      <c r="F20" s="576"/>
      <c r="G20" s="576"/>
      <c r="H20" s="576"/>
      <c r="I20" s="576"/>
      <c r="J20" s="576"/>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7"/>
      <c r="AI20" s="4"/>
    </row>
    <row r="21" spans="1:35" x14ac:dyDescent="0.2">
      <c r="A21" s="4"/>
      <c r="B21" s="575"/>
      <c r="C21" s="576"/>
      <c r="D21" s="576"/>
      <c r="E21" s="576"/>
      <c r="F21" s="576"/>
      <c r="G21" s="576"/>
      <c r="H21" s="576"/>
      <c r="I21" s="576"/>
      <c r="J21" s="576"/>
      <c r="K21" s="576"/>
      <c r="L21" s="576"/>
      <c r="M21" s="576"/>
      <c r="N21" s="576"/>
      <c r="O21" s="576"/>
      <c r="P21" s="576"/>
      <c r="Q21" s="576"/>
      <c r="R21" s="576"/>
      <c r="S21" s="576"/>
      <c r="T21" s="576"/>
      <c r="U21" s="576"/>
      <c r="V21" s="576"/>
      <c r="W21" s="576"/>
      <c r="X21" s="576"/>
      <c r="Y21" s="576"/>
      <c r="Z21" s="576"/>
      <c r="AA21" s="576"/>
      <c r="AB21" s="576"/>
      <c r="AC21" s="576"/>
      <c r="AD21" s="576"/>
      <c r="AE21" s="576"/>
      <c r="AF21" s="576"/>
      <c r="AG21" s="576"/>
      <c r="AH21" s="577"/>
      <c r="AI21" s="4"/>
    </row>
    <row r="22" spans="1:35" x14ac:dyDescent="0.2">
      <c r="A22" s="4"/>
      <c r="B22" s="575"/>
      <c r="C22" s="576"/>
      <c r="D22" s="576"/>
      <c r="E22" s="576"/>
      <c r="F22" s="576"/>
      <c r="G22" s="576"/>
      <c r="H22" s="576"/>
      <c r="I22" s="576"/>
      <c r="J22" s="576"/>
      <c r="K22" s="576"/>
      <c r="L22" s="576"/>
      <c r="M22" s="576"/>
      <c r="N22" s="576"/>
      <c r="O22" s="576"/>
      <c r="P22" s="576"/>
      <c r="Q22" s="576"/>
      <c r="R22" s="576"/>
      <c r="S22" s="576"/>
      <c r="T22" s="576"/>
      <c r="U22" s="576"/>
      <c r="V22" s="576"/>
      <c r="W22" s="576"/>
      <c r="X22" s="576"/>
      <c r="Y22" s="576"/>
      <c r="Z22" s="576"/>
      <c r="AA22" s="576"/>
      <c r="AB22" s="576"/>
      <c r="AC22" s="576"/>
      <c r="AD22" s="576"/>
      <c r="AE22" s="576"/>
      <c r="AF22" s="576"/>
      <c r="AG22" s="576"/>
      <c r="AH22" s="577"/>
      <c r="AI22" s="4"/>
    </row>
    <row r="23" spans="1:35" x14ac:dyDescent="0.2">
      <c r="A23" s="4"/>
      <c r="B23" s="575"/>
      <c r="C23" s="576"/>
      <c r="D23" s="576"/>
      <c r="E23" s="576"/>
      <c r="F23" s="576"/>
      <c r="G23" s="576"/>
      <c r="H23" s="576"/>
      <c r="I23" s="576"/>
      <c r="J23" s="576"/>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7"/>
      <c r="AI23" s="4"/>
    </row>
    <row r="24" spans="1:35" x14ac:dyDescent="0.2">
      <c r="A24" s="4"/>
      <c r="B24" s="575"/>
      <c r="C24" s="576"/>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7"/>
      <c r="AI24" s="4"/>
    </row>
    <row r="25" spans="1:35" x14ac:dyDescent="0.2">
      <c r="A25" s="4"/>
      <c r="B25" s="575"/>
      <c r="C25" s="576"/>
      <c r="D25" s="576"/>
      <c r="E25" s="576"/>
      <c r="F25" s="576"/>
      <c r="G25" s="576"/>
      <c r="H25" s="576"/>
      <c r="I25" s="576"/>
      <c r="J25" s="576"/>
      <c r="K25" s="576"/>
      <c r="L25" s="576"/>
      <c r="M25" s="576"/>
      <c r="N25" s="576"/>
      <c r="O25" s="576"/>
      <c r="P25" s="576"/>
      <c r="Q25" s="576"/>
      <c r="R25" s="576"/>
      <c r="S25" s="576"/>
      <c r="T25" s="576"/>
      <c r="U25" s="576"/>
      <c r="V25" s="576"/>
      <c r="W25" s="576"/>
      <c r="X25" s="576"/>
      <c r="Y25" s="576"/>
      <c r="Z25" s="576"/>
      <c r="AA25" s="576"/>
      <c r="AB25" s="576"/>
      <c r="AC25" s="576"/>
      <c r="AD25" s="576"/>
      <c r="AE25" s="576"/>
      <c r="AF25" s="576"/>
      <c r="AG25" s="576"/>
      <c r="AH25" s="577"/>
      <c r="AI25" s="4"/>
    </row>
    <row r="26" spans="1:35" x14ac:dyDescent="0.2">
      <c r="A26" s="4"/>
      <c r="B26" s="575"/>
      <c r="C26" s="576"/>
      <c r="D26" s="576"/>
      <c r="E26" s="576"/>
      <c r="F26" s="576"/>
      <c r="G26" s="576"/>
      <c r="H26" s="576"/>
      <c r="I26" s="576"/>
      <c r="J26" s="576"/>
      <c r="K26" s="576"/>
      <c r="L26" s="576"/>
      <c r="M26" s="576"/>
      <c r="N26" s="576"/>
      <c r="O26" s="576"/>
      <c r="P26" s="576"/>
      <c r="Q26" s="576"/>
      <c r="R26" s="576"/>
      <c r="S26" s="576"/>
      <c r="T26" s="576"/>
      <c r="U26" s="576"/>
      <c r="V26" s="576"/>
      <c r="W26" s="576"/>
      <c r="X26" s="576"/>
      <c r="Y26" s="576"/>
      <c r="Z26" s="576"/>
      <c r="AA26" s="576"/>
      <c r="AB26" s="576"/>
      <c r="AC26" s="576"/>
      <c r="AD26" s="576"/>
      <c r="AE26" s="576"/>
      <c r="AF26" s="576"/>
      <c r="AG26" s="576"/>
      <c r="AH26" s="577"/>
      <c r="AI26" s="4"/>
    </row>
    <row r="27" spans="1:35" x14ac:dyDescent="0.2">
      <c r="A27" s="4"/>
      <c r="B27" s="575"/>
      <c r="C27" s="576"/>
      <c r="D27" s="576"/>
      <c r="E27" s="576"/>
      <c r="F27" s="576"/>
      <c r="G27" s="576"/>
      <c r="H27" s="576"/>
      <c r="I27" s="576"/>
      <c r="J27" s="576"/>
      <c r="K27" s="576"/>
      <c r="L27" s="576"/>
      <c r="M27" s="576"/>
      <c r="N27" s="576"/>
      <c r="O27" s="576"/>
      <c r="P27" s="576"/>
      <c r="Q27" s="576"/>
      <c r="R27" s="576"/>
      <c r="S27" s="576"/>
      <c r="T27" s="576"/>
      <c r="U27" s="576"/>
      <c r="V27" s="576"/>
      <c r="W27" s="576"/>
      <c r="X27" s="576"/>
      <c r="Y27" s="576"/>
      <c r="Z27" s="576"/>
      <c r="AA27" s="576"/>
      <c r="AB27" s="576"/>
      <c r="AC27" s="576"/>
      <c r="AD27" s="576"/>
      <c r="AE27" s="576"/>
      <c r="AF27" s="576"/>
      <c r="AG27" s="576"/>
      <c r="AH27" s="577"/>
      <c r="AI27" s="4"/>
    </row>
    <row r="28" spans="1:35" x14ac:dyDescent="0.2">
      <c r="A28" s="4"/>
      <c r="B28" s="575"/>
      <c r="C28" s="576"/>
      <c r="D28" s="576"/>
      <c r="E28" s="576"/>
      <c r="F28" s="576"/>
      <c r="G28" s="576"/>
      <c r="H28" s="576"/>
      <c r="I28" s="576"/>
      <c r="J28" s="576"/>
      <c r="K28" s="576"/>
      <c r="L28" s="576"/>
      <c r="M28" s="576"/>
      <c r="N28" s="576"/>
      <c r="O28" s="576"/>
      <c r="P28" s="576"/>
      <c r="Q28" s="576"/>
      <c r="R28" s="576"/>
      <c r="S28" s="576"/>
      <c r="T28" s="576"/>
      <c r="U28" s="576"/>
      <c r="V28" s="576"/>
      <c r="W28" s="576"/>
      <c r="X28" s="576"/>
      <c r="Y28" s="576"/>
      <c r="Z28" s="576"/>
      <c r="AA28" s="576"/>
      <c r="AB28" s="576"/>
      <c r="AC28" s="576"/>
      <c r="AD28" s="576"/>
      <c r="AE28" s="576"/>
      <c r="AF28" s="576"/>
      <c r="AG28" s="576"/>
      <c r="AH28" s="577"/>
      <c r="AI28" s="4"/>
    </row>
    <row r="29" spans="1:35" x14ac:dyDescent="0.2">
      <c r="A29" s="4"/>
      <c r="B29" s="575"/>
      <c r="C29" s="576"/>
      <c r="D29" s="576"/>
      <c r="E29" s="576"/>
      <c r="F29" s="576"/>
      <c r="G29" s="576"/>
      <c r="H29" s="576"/>
      <c r="I29" s="576"/>
      <c r="J29" s="576"/>
      <c r="K29" s="576"/>
      <c r="L29" s="576"/>
      <c r="M29" s="576"/>
      <c r="N29" s="576"/>
      <c r="O29" s="576"/>
      <c r="P29" s="576"/>
      <c r="Q29" s="576"/>
      <c r="R29" s="576"/>
      <c r="S29" s="576"/>
      <c r="T29" s="576"/>
      <c r="U29" s="576"/>
      <c r="V29" s="576"/>
      <c r="W29" s="576"/>
      <c r="X29" s="576"/>
      <c r="Y29" s="576"/>
      <c r="Z29" s="576"/>
      <c r="AA29" s="576"/>
      <c r="AB29" s="576"/>
      <c r="AC29" s="576"/>
      <c r="AD29" s="576"/>
      <c r="AE29" s="576"/>
      <c r="AF29" s="576"/>
      <c r="AG29" s="576"/>
      <c r="AH29" s="577"/>
      <c r="AI29" s="4"/>
    </row>
    <row r="30" spans="1:35" x14ac:dyDescent="0.2">
      <c r="A30" s="4"/>
      <c r="B30" s="575"/>
      <c r="C30" s="576"/>
      <c r="D30" s="576"/>
      <c r="E30" s="576"/>
      <c r="F30" s="576"/>
      <c r="G30" s="576"/>
      <c r="H30" s="576"/>
      <c r="I30" s="576"/>
      <c r="J30" s="576"/>
      <c r="K30" s="576"/>
      <c r="L30" s="576"/>
      <c r="M30" s="576"/>
      <c r="N30" s="576"/>
      <c r="O30" s="576"/>
      <c r="P30" s="576"/>
      <c r="Q30" s="576"/>
      <c r="R30" s="576"/>
      <c r="S30" s="576"/>
      <c r="T30" s="576"/>
      <c r="U30" s="576"/>
      <c r="V30" s="576"/>
      <c r="W30" s="576"/>
      <c r="X30" s="576"/>
      <c r="Y30" s="576"/>
      <c r="Z30" s="576"/>
      <c r="AA30" s="576"/>
      <c r="AB30" s="576"/>
      <c r="AC30" s="576"/>
      <c r="AD30" s="576"/>
      <c r="AE30" s="576"/>
      <c r="AF30" s="576"/>
      <c r="AG30" s="576"/>
      <c r="AH30" s="577"/>
      <c r="AI30" s="4"/>
    </row>
    <row r="31" spans="1:35" x14ac:dyDescent="0.2">
      <c r="A31" s="4"/>
      <c r="B31" s="575"/>
      <c r="C31" s="576"/>
      <c r="D31" s="576"/>
      <c r="E31" s="576"/>
      <c r="F31" s="576"/>
      <c r="G31" s="576"/>
      <c r="H31" s="576"/>
      <c r="I31" s="576"/>
      <c r="J31" s="576"/>
      <c r="K31" s="576"/>
      <c r="L31" s="576"/>
      <c r="M31" s="576"/>
      <c r="N31" s="576"/>
      <c r="O31" s="576"/>
      <c r="P31" s="576"/>
      <c r="Q31" s="576"/>
      <c r="R31" s="576"/>
      <c r="S31" s="576"/>
      <c r="T31" s="576"/>
      <c r="U31" s="576"/>
      <c r="V31" s="576"/>
      <c r="W31" s="576"/>
      <c r="X31" s="576"/>
      <c r="Y31" s="576"/>
      <c r="Z31" s="576"/>
      <c r="AA31" s="576"/>
      <c r="AB31" s="576"/>
      <c r="AC31" s="576"/>
      <c r="AD31" s="576"/>
      <c r="AE31" s="576"/>
      <c r="AF31" s="576"/>
      <c r="AG31" s="576"/>
      <c r="AH31" s="577"/>
      <c r="AI31" s="4"/>
    </row>
    <row r="32" spans="1:35" x14ac:dyDescent="0.2">
      <c r="A32" s="4"/>
      <c r="B32" s="575"/>
      <c r="C32" s="576"/>
      <c r="D32" s="576"/>
      <c r="E32" s="576"/>
      <c r="F32" s="576"/>
      <c r="G32" s="576"/>
      <c r="H32" s="576"/>
      <c r="I32" s="576"/>
      <c r="J32" s="576"/>
      <c r="K32" s="57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7"/>
      <c r="AI32" s="4"/>
    </row>
    <row r="33" spans="1:35" x14ac:dyDescent="0.2">
      <c r="A33" s="4"/>
      <c r="B33" s="578"/>
      <c r="C33" s="579"/>
      <c r="D33" s="579"/>
      <c r="E33" s="579"/>
      <c r="F33" s="579"/>
      <c r="G33" s="579"/>
      <c r="H33" s="579"/>
      <c r="I33" s="579"/>
      <c r="J33" s="579"/>
      <c r="K33" s="579"/>
      <c r="L33" s="579"/>
      <c r="M33" s="579"/>
      <c r="N33" s="579"/>
      <c r="O33" s="579"/>
      <c r="P33" s="579"/>
      <c r="Q33" s="579"/>
      <c r="R33" s="579"/>
      <c r="S33" s="579"/>
      <c r="T33" s="579"/>
      <c r="U33" s="579"/>
      <c r="V33" s="579"/>
      <c r="W33" s="579"/>
      <c r="X33" s="579"/>
      <c r="Y33" s="579"/>
      <c r="Z33" s="579"/>
      <c r="AA33" s="579"/>
      <c r="AB33" s="579"/>
      <c r="AC33" s="579"/>
      <c r="AD33" s="579"/>
      <c r="AE33" s="579"/>
      <c r="AF33" s="579"/>
      <c r="AG33" s="579"/>
      <c r="AH33" s="580"/>
      <c r="AI33" s="4"/>
    </row>
    <row r="34" spans="1:35" x14ac:dyDescent="0.2">
      <c r="A34" s="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2"/>
      <c r="B35" s="563" t="s">
        <v>791</v>
      </c>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formatCells="0" selectLockedCells="1"/>
  <mergeCells count="12">
    <mergeCell ref="B4:AH33"/>
    <mergeCell ref="B35:AH35"/>
    <mergeCell ref="AD36:AH36"/>
    <mergeCell ref="A36:C36"/>
    <mergeCell ref="D36:G36"/>
    <mergeCell ref="M36:P36"/>
    <mergeCell ref="AB36:AC36"/>
    <mergeCell ref="Q36:S36"/>
    <mergeCell ref="T36:U36"/>
    <mergeCell ref="V36:Y36"/>
    <mergeCell ref="Z36:AA36"/>
    <mergeCell ref="H36:L36"/>
  </mergeCells>
  <phoneticPr fontId="5" type="noConversion"/>
  <conditionalFormatting sqref="D36:G36 M36:P36">
    <cfRule type="cellIs" dxfId="8242" priority="1" stopIfTrue="1" operator="equal">
      <formula>0</formula>
    </cfRule>
  </conditionalFormatting>
  <hyperlinks>
    <hyperlink ref="AI36" location="'Form II'!AC12" display="i" xr:uid="{00000000-0004-0000-06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&amp;LSite Layout&amp;CPage &amp;P of &amp;N&amp;RForm IV</oddFooter>
  </headerFooter>
  <legacyDrawing r:id="rId2"/>
  <legacyDrawingHF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4">
    <tabColor indexed="20"/>
  </sheetPr>
  <dimension ref="A1:AL37"/>
  <sheetViews>
    <sheetView view="pageBreakPreview" zoomScaleNormal="100" zoomScaleSheetLayoutView="100" workbookViewId="0">
      <selection activeCell="J4" sqref="J4:S4"/>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560</v>
      </c>
    </row>
    <row r="2" spans="1:38" ht="15.75" x14ac:dyDescent="0.25">
      <c r="A2" s="5" t="s">
        <v>741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5" customHeight="1" x14ac:dyDescent="0.2">
      <c r="A4" s="8"/>
      <c r="B4" s="778" t="s">
        <v>251</v>
      </c>
      <c r="C4" s="778"/>
      <c r="D4" s="778"/>
      <c r="E4" s="778"/>
      <c r="F4" s="779" t="s">
        <v>252</v>
      </c>
      <c r="G4" s="779"/>
      <c r="H4" s="779"/>
      <c r="I4" s="779"/>
      <c r="J4" s="419"/>
      <c r="K4" s="423"/>
      <c r="L4" s="423"/>
      <c r="M4" s="423"/>
      <c r="N4" s="423"/>
      <c r="O4" s="423"/>
      <c r="P4" s="423"/>
      <c r="Q4" s="423"/>
      <c r="R4" s="423"/>
      <c r="S4" s="424"/>
      <c r="T4" s="779" t="s">
        <v>253</v>
      </c>
      <c r="U4" s="779"/>
      <c r="V4" s="779"/>
      <c r="W4" s="779"/>
      <c r="X4" s="419"/>
      <c r="Y4" s="423"/>
      <c r="Z4" s="423"/>
      <c r="AA4" s="423"/>
      <c r="AB4" s="423"/>
      <c r="AC4" s="423"/>
      <c r="AD4" s="423"/>
      <c r="AE4" s="423"/>
      <c r="AF4" s="423"/>
      <c r="AG4" s="424"/>
      <c r="AH4" s="9"/>
      <c r="AI4" s="4"/>
    </row>
    <row r="5" spans="1:38" ht="8.4499999999999993" customHeight="1" x14ac:dyDescent="0.2">
      <c r="A5" s="8"/>
      <c r="B5" s="25"/>
      <c r="C5" s="25"/>
      <c r="D5" s="25"/>
      <c r="E5" s="25"/>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9"/>
      <c r="AI5" s="4"/>
    </row>
    <row r="6" spans="1:38" ht="15" customHeight="1" x14ac:dyDescent="0.2">
      <c r="A6" s="8"/>
      <c r="B6" s="25"/>
      <c r="C6" s="25"/>
      <c r="D6" s="25"/>
      <c r="E6" s="25"/>
      <c r="F6" s="779" t="s">
        <v>440</v>
      </c>
      <c r="G6" s="779"/>
      <c r="H6" s="779"/>
      <c r="I6" s="779"/>
      <c r="J6" s="419"/>
      <c r="K6" s="423"/>
      <c r="L6" s="423"/>
      <c r="M6" s="423"/>
      <c r="N6" s="423"/>
      <c r="O6" s="423"/>
      <c r="P6" s="423"/>
      <c r="Q6" s="423"/>
      <c r="R6" s="423"/>
      <c r="S6" s="424"/>
      <c r="T6" s="779" t="s">
        <v>441</v>
      </c>
      <c r="U6" s="779"/>
      <c r="V6" s="779"/>
      <c r="W6" s="779"/>
      <c r="X6" s="419"/>
      <c r="Y6" s="423"/>
      <c r="Z6" s="423"/>
      <c r="AA6" s="423"/>
      <c r="AB6" s="423"/>
      <c r="AC6" s="423"/>
      <c r="AD6" s="423"/>
      <c r="AE6" s="423"/>
      <c r="AF6" s="423"/>
      <c r="AG6" s="424"/>
      <c r="AH6" s="9"/>
      <c r="AI6" s="4"/>
    </row>
    <row r="7" spans="1:38" ht="13.5" thickBot="1" x14ac:dyDescent="0.25">
      <c r="A7" s="4"/>
      <c r="B7" s="9"/>
      <c r="C7" s="9"/>
      <c r="D7" s="9"/>
      <c r="E7" s="9"/>
      <c r="F7" s="9"/>
      <c r="G7" s="9"/>
      <c r="H7" s="9"/>
      <c r="I7" s="9"/>
      <c r="J7" s="9"/>
      <c r="K7" s="9"/>
      <c r="L7" s="9"/>
      <c r="M7" s="9"/>
      <c r="N7" s="9"/>
      <c r="O7" s="9"/>
      <c r="P7" s="9"/>
      <c r="Q7" s="9"/>
      <c r="R7" s="9"/>
      <c r="S7" s="9"/>
      <c r="T7" s="9"/>
      <c r="U7" s="9"/>
      <c r="V7" s="9"/>
      <c r="W7" s="9"/>
      <c r="X7" s="9"/>
      <c r="Y7" s="9"/>
      <c r="Z7" s="1209">
        <v>1</v>
      </c>
      <c r="AA7" s="1209"/>
      <c r="AB7" s="1209">
        <v>2</v>
      </c>
      <c r="AC7" s="1209"/>
      <c r="AD7" s="1209">
        <v>3</v>
      </c>
      <c r="AE7" s="1209"/>
      <c r="AF7" s="1209">
        <v>4</v>
      </c>
      <c r="AG7" s="1209"/>
      <c r="AH7" s="9"/>
      <c r="AI7" s="4"/>
    </row>
    <row r="8" spans="1:38" ht="12" customHeight="1" x14ac:dyDescent="0.2">
      <c r="A8" s="4"/>
      <c r="B8" s="1204" t="s">
        <v>259</v>
      </c>
      <c r="C8" s="1205"/>
      <c r="D8" s="1205"/>
      <c r="E8" s="1205"/>
      <c r="F8" s="1184" t="s">
        <v>255</v>
      </c>
      <c r="G8" s="1184"/>
      <c r="H8" s="1184"/>
      <c r="I8" s="1184"/>
      <c r="J8" s="1184"/>
      <c r="K8" s="1184"/>
      <c r="L8" s="1184"/>
      <c r="M8" s="1184"/>
      <c r="N8" s="1184"/>
      <c r="O8" s="1184"/>
      <c r="P8" s="1184"/>
      <c r="Q8" s="1184"/>
      <c r="R8" s="1184"/>
      <c r="S8" s="1184"/>
      <c r="T8" s="1184"/>
      <c r="U8" s="1184"/>
      <c r="V8" s="1184"/>
      <c r="W8" s="1184"/>
      <c r="X8" s="1184"/>
      <c r="Y8" s="1184"/>
      <c r="Z8" s="1185"/>
      <c r="AA8" s="1185"/>
      <c r="AB8" s="1185"/>
      <c r="AC8" s="1185"/>
      <c r="AD8" s="1185"/>
      <c r="AE8" s="1185"/>
      <c r="AF8" s="1185"/>
      <c r="AG8" s="1186"/>
      <c r="AH8" s="9"/>
      <c r="AI8" s="4"/>
    </row>
    <row r="9" spans="1:38" ht="12" customHeight="1" x14ac:dyDescent="0.2">
      <c r="A9" s="4"/>
      <c r="B9" s="1206"/>
      <c r="C9" s="467"/>
      <c r="D9" s="467"/>
      <c r="E9" s="467"/>
      <c r="F9" s="1194" t="s">
        <v>256</v>
      </c>
      <c r="G9" s="1194"/>
      <c r="H9" s="1194"/>
      <c r="I9" s="1194"/>
      <c r="J9" s="1194"/>
      <c r="K9" s="1194"/>
      <c r="L9" s="1194"/>
      <c r="M9" s="1194"/>
      <c r="N9" s="1194"/>
      <c r="O9" s="1194"/>
      <c r="P9" s="1194"/>
      <c r="Q9" s="1194"/>
      <c r="R9" s="1194"/>
      <c r="S9" s="1194"/>
      <c r="T9" s="1194"/>
      <c r="U9" s="1194"/>
      <c r="V9" s="1194"/>
      <c r="W9" s="1194"/>
      <c r="X9" s="1194"/>
      <c r="Y9" s="1194"/>
      <c r="Z9" s="586"/>
      <c r="AA9" s="586"/>
      <c r="AB9" s="586"/>
      <c r="AC9" s="586"/>
      <c r="AD9" s="586"/>
      <c r="AE9" s="586"/>
      <c r="AF9" s="586"/>
      <c r="AG9" s="1187"/>
      <c r="AH9" s="9"/>
      <c r="AI9" s="4"/>
    </row>
    <row r="10" spans="1:38" ht="12" customHeight="1" x14ac:dyDescent="0.2">
      <c r="A10" s="4"/>
      <c r="B10" s="1206"/>
      <c r="C10" s="467"/>
      <c r="D10" s="467"/>
      <c r="E10" s="467"/>
      <c r="F10" s="1194" t="s">
        <v>257</v>
      </c>
      <c r="G10" s="1194"/>
      <c r="H10" s="1194"/>
      <c r="I10" s="1194"/>
      <c r="J10" s="1194"/>
      <c r="K10" s="1194"/>
      <c r="L10" s="1194"/>
      <c r="M10" s="1194"/>
      <c r="N10" s="1194"/>
      <c r="O10" s="1194"/>
      <c r="P10" s="1194"/>
      <c r="Q10" s="1194"/>
      <c r="R10" s="1194"/>
      <c r="S10" s="1194"/>
      <c r="T10" s="1194"/>
      <c r="U10" s="1194"/>
      <c r="V10" s="1194"/>
      <c r="W10" s="1194"/>
      <c r="X10" s="1194"/>
      <c r="Y10" s="1194"/>
      <c r="Z10" s="586"/>
      <c r="AA10" s="586"/>
      <c r="AB10" s="586"/>
      <c r="AC10" s="586"/>
      <c r="AD10" s="586"/>
      <c r="AE10" s="586"/>
      <c r="AF10" s="586"/>
      <c r="AG10" s="1187"/>
      <c r="AH10" s="9"/>
      <c r="AI10" s="4"/>
    </row>
    <row r="11" spans="1:38" ht="12" customHeight="1" x14ac:dyDescent="0.2">
      <c r="A11" s="4"/>
      <c r="B11" s="1206"/>
      <c r="C11" s="467"/>
      <c r="D11" s="467"/>
      <c r="E11" s="467"/>
      <c r="F11" s="1194" t="s">
        <v>254</v>
      </c>
      <c r="G11" s="1194"/>
      <c r="H11" s="1194"/>
      <c r="I11" s="1194"/>
      <c r="J11" s="1194"/>
      <c r="K11" s="1194"/>
      <c r="L11" s="1194"/>
      <c r="M11" s="1194"/>
      <c r="N11" s="1194"/>
      <c r="O11" s="1194"/>
      <c r="P11" s="1194"/>
      <c r="Q11" s="1194"/>
      <c r="R11" s="1194"/>
      <c r="S11" s="1194"/>
      <c r="T11" s="1194"/>
      <c r="U11" s="1194"/>
      <c r="V11" s="1194"/>
      <c r="W11" s="1194"/>
      <c r="X11" s="1194"/>
      <c r="Y11" s="1194"/>
      <c r="Z11" s="586"/>
      <c r="AA11" s="586"/>
      <c r="AB11" s="586"/>
      <c r="AC11" s="586"/>
      <c r="AD11" s="586"/>
      <c r="AE11" s="586"/>
      <c r="AF11" s="586"/>
      <c r="AG11" s="1187"/>
      <c r="AH11" s="9"/>
      <c r="AI11" s="4"/>
    </row>
    <row r="12" spans="1:38" ht="12" customHeight="1" thickBot="1" x14ac:dyDescent="0.25">
      <c r="A12" s="4"/>
      <c r="B12" s="1207"/>
      <c r="C12" s="1208"/>
      <c r="D12" s="1208"/>
      <c r="E12" s="1208"/>
      <c r="F12" s="1202" t="s">
        <v>258</v>
      </c>
      <c r="G12" s="1202"/>
      <c r="H12" s="1202"/>
      <c r="I12" s="1202"/>
      <c r="J12" s="1202"/>
      <c r="K12" s="1202"/>
      <c r="L12" s="1202"/>
      <c r="M12" s="1202"/>
      <c r="N12" s="1202"/>
      <c r="O12" s="1202"/>
      <c r="P12" s="1202"/>
      <c r="Q12" s="1202"/>
      <c r="R12" s="1202"/>
      <c r="S12" s="1202"/>
      <c r="T12" s="1202"/>
      <c r="U12" s="1202"/>
      <c r="V12" s="1202"/>
      <c r="W12" s="1202"/>
      <c r="X12" s="1202"/>
      <c r="Y12" s="1202"/>
      <c r="Z12" s="1193"/>
      <c r="AA12" s="1193"/>
      <c r="AB12" s="1193"/>
      <c r="AC12" s="1193"/>
      <c r="AD12" s="1193"/>
      <c r="AE12" s="1193"/>
      <c r="AF12" s="1193"/>
      <c r="AG12" s="1195"/>
      <c r="AH12" s="9"/>
      <c r="AI12" s="4"/>
    </row>
    <row r="13" spans="1:38" ht="12" customHeight="1" x14ac:dyDescent="0.2">
      <c r="A13" s="4"/>
      <c r="B13" s="1153" t="s">
        <v>662</v>
      </c>
      <c r="C13" s="1154"/>
      <c r="D13" s="1154"/>
      <c r="E13" s="1155"/>
      <c r="F13" s="1151" t="s">
        <v>648</v>
      </c>
      <c r="G13" s="1183"/>
      <c r="H13" s="1183"/>
      <c r="I13" s="1183"/>
      <c r="J13" s="1183"/>
      <c r="K13" s="1183"/>
      <c r="L13" s="1183"/>
      <c r="M13" s="1183"/>
      <c r="N13" s="1183"/>
      <c r="O13" s="1183"/>
      <c r="P13" s="1183"/>
      <c r="Q13" s="1183"/>
      <c r="R13" s="1183"/>
      <c r="S13" s="1183"/>
      <c r="T13" s="1183"/>
      <c r="U13" s="1183"/>
      <c r="V13" s="1183"/>
      <c r="W13" s="1183"/>
      <c r="X13" s="1183"/>
      <c r="Y13" s="1203"/>
      <c r="Z13" s="1185"/>
      <c r="AA13" s="1185"/>
      <c r="AB13" s="1185"/>
      <c r="AC13" s="1185"/>
      <c r="AD13" s="1185"/>
      <c r="AE13" s="1185"/>
      <c r="AF13" s="1185"/>
      <c r="AG13" s="1186"/>
      <c r="AH13" s="9"/>
      <c r="AI13" s="4"/>
    </row>
    <row r="14" spans="1:38" ht="12" customHeight="1" x14ac:dyDescent="0.2">
      <c r="A14" s="4"/>
      <c r="B14" s="1156"/>
      <c r="C14" s="1157"/>
      <c r="D14" s="1157"/>
      <c r="E14" s="1158"/>
      <c r="F14" s="1162" t="s">
        <v>653</v>
      </c>
      <c r="G14" s="1163"/>
      <c r="H14" s="1163"/>
      <c r="I14" s="1163"/>
      <c r="J14" s="1163"/>
      <c r="K14" s="1163"/>
      <c r="L14" s="1163"/>
      <c r="M14" s="1163"/>
      <c r="N14" s="1163"/>
      <c r="O14" s="1163"/>
      <c r="P14" s="1163"/>
      <c r="Q14" s="1163"/>
      <c r="R14" s="1163"/>
      <c r="S14" s="1163"/>
      <c r="T14" s="1163"/>
      <c r="U14" s="1163"/>
      <c r="V14" s="1163"/>
      <c r="W14" s="1163"/>
      <c r="X14" s="1163"/>
      <c r="Y14" s="1190"/>
      <c r="Z14" s="586"/>
      <c r="AA14" s="586"/>
      <c r="AB14" s="586"/>
      <c r="AC14" s="586"/>
      <c r="AD14" s="586"/>
      <c r="AE14" s="586"/>
      <c r="AF14" s="586"/>
      <c r="AG14" s="1187"/>
      <c r="AH14" s="9"/>
      <c r="AI14" s="4"/>
    </row>
    <row r="15" spans="1:38" ht="12" customHeight="1" x14ac:dyDescent="0.2">
      <c r="A15" s="4"/>
      <c r="B15" s="1156"/>
      <c r="C15" s="1157"/>
      <c r="D15" s="1157"/>
      <c r="E15" s="1158"/>
      <c r="F15" s="1162" t="s">
        <v>650</v>
      </c>
      <c r="G15" s="1163"/>
      <c r="H15" s="1163"/>
      <c r="I15" s="1163"/>
      <c r="J15" s="1163"/>
      <c r="K15" s="1163"/>
      <c r="L15" s="1163"/>
      <c r="M15" s="1163"/>
      <c r="N15" s="1163"/>
      <c r="O15" s="1163"/>
      <c r="P15" s="1163"/>
      <c r="Q15" s="1163"/>
      <c r="R15" s="1163"/>
      <c r="S15" s="1163"/>
      <c r="T15" s="1163"/>
      <c r="U15" s="1163"/>
      <c r="V15" s="1163"/>
      <c r="W15" s="1163"/>
      <c r="X15" s="1163"/>
      <c r="Y15" s="1190"/>
      <c r="Z15" s="586"/>
      <c r="AA15" s="586"/>
      <c r="AB15" s="586"/>
      <c r="AC15" s="586"/>
      <c r="AD15" s="586"/>
      <c r="AE15" s="586"/>
      <c r="AF15" s="586"/>
      <c r="AG15" s="1187"/>
      <c r="AH15" s="9"/>
      <c r="AI15" s="4"/>
    </row>
    <row r="16" spans="1:38" ht="12" customHeight="1" x14ac:dyDescent="0.2">
      <c r="A16" s="4"/>
      <c r="B16" s="1156"/>
      <c r="C16" s="1157"/>
      <c r="D16" s="1157"/>
      <c r="E16" s="1158"/>
      <c r="F16" s="1162" t="s">
        <v>651</v>
      </c>
      <c r="G16" s="1163"/>
      <c r="H16" s="1163"/>
      <c r="I16" s="1163"/>
      <c r="J16" s="1163"/>
      <c r="K16" s="1163"/>
      <c r="L16" s="1163"/>
      <c r="M16" s="1163"/>
      <c r="N16" s="1163"/>
      <c r="O16" s="1163"/>
      <c r="P16" s="1163"/>
      <c r="Q16" s="1163"/>
      <c r="R16" s="1163"/>
      <c r="S16" s="1163"/>
      <c r="T16" s="1163"/>
      <c r="U16" s="1163"/>
      <c r="V16" s="1163"/>
      <c r="W16" s="1163"/>
      <c r="X16" s="1163"/>
      <c r="Y16" s="1190"/>
      <c r="Z16" s="586"/>
      <c r="AA16" s="586"/>
      <c r="AB16" s="586"/>
      <c r="AC16" s="586"/>
      <c r="AD16" s="586"/>
      <c r="AE16" s="586"/>
      <c r="AF16" s="586"/>
      <c r="AG16" s="1187"/>
      <c r="AH16" s="9"/>
      <c r="AI16" s="4"/>
    </row>
    <row r="17" spans="1:35" ht="12" customHeight="1" thickBot="1" x14ac:dyDescent="0.25">
      <c r="A17" s="4"/>
      <c r="B17" s="1159"/>
      <c r="C17" s="1160"/>
      <c r="D17" s="1160"/>
      <c r="E17" s="1161"/>
      <c r="F17" s="1168" t="s">
        <v>639</v>
      </c>
      <c r="G17" s="1191"/>
      <c r="H17" s="1191"/>
      <c r="I17" s="1191"/>
      <c r="J17" s="1191"/>
      <c r="K17" s="1191"/>
      <c r="L17" s="1191"/>
      <c r="M17" s="1191"/>
      <c r="N17" s="1191"/>
      <c r="O17" s="1191"/>
      <c r="P17" s="1191"/>
      <c r="Q17" s="1191"/>
      <c r="R17" s="1191"/>
      <c r="S17" s="1191"/>
      <c r="T17" s="1191"/>
      <c r="U17" s="1191"/>
      <c r="V17" s="1191"/>
      <c r="W17" s="1191"/>
      <c r="X17" s="1191"/>
      <c r="Y17" s="1192"/>
      <c r="Z17" s="1193"/>
      <c r="AA17" s="1193"/>
      <c r="AB17" s="1193"/>
      <c r="AC17" s="1193"/>
      <c r="AD17" s="1193"/>
      <c r="AE17" s="1193"/>
      <c r="AF17" s="1193"/>
      <c r="AG17" s="1195"/>
      <c r="AH17" s="9"/>
      <c r="AI17" s="4"/>
    </row>
    <row r="18" spans="1:35" ht="12" customHeight="1" x14ac:dyDescent="0.2">
      <c r="A18" s="4"/>
      <c r="B18" s="1153" t="s">
        <v>656</v>
      </c>
      <c r="C18" s="1196"/>
      <c r="D18" s="1196"/>
      <c r="E18" s="1197"/>
      <c r="F18" s="1151" t="s">
        <v>649</v>
      </c>
      <c r="G18" s="1183"/>
      <c r="H18" s="1183"/>
      <c r="I18" s="1183"/>
      <c r="J18" s="1183"/>
      <c r="K18" s="1183"/>
      <c r="L18" s="1183"/>
      <c r="M18" s="1183"/>
      <c r="N18" s="1183"/>
      <c r="O18" s="1183"/>
      <c r="P18" s="1183"/>
      <c r="Q18" s="1183"/>
      <c r="R18" s="1183"/>
      <c r="S18" s="1183"/>
      <c r="T18" s="1183"/>
      <c r="U18" s="1183"/>
      <c r="V18" s="1183"/>
      <c r="W18" s="1183"/>
      <c r="X18" s="1183"/>
      <c r="Y18" s="1203"/>
      <c r="Z18" s="1185"/>
      <c r="AA18" s="1185"/>
      <c r="AB18" s="1185"/>
      <c r="AC18" s="1185"/>
      <c r="AD18" s="1185"/>
      <c r="AE18" s="1185"/>
      <c r="AF18" s="1185"/>
      <c r="AG18" s="1186"/>
      <c r="AH18" s="9"/>
      <c r="AI18" s="4"/>
    </row>
    <row r="19" spans="1:35" ht="12" customHeight="1" x14ac:dyDescent="0.2">
      <c r="A19" s="4"/>
      <c r="B19" s="1198"/>
      <c r="C19" s="985"/>
      <c r="D19" s="985"/>
      <c r="E19" s="986"/>
      <c r="F19" s="1162" t="s">
        <v>652</v>
      </c>
      <c r="G19" s="1163"/>
      <c r="H19" s="1163"/>
      <c r="I19" s="1163"/>
      <c r="J19" s="1163"/>
      <c r="K19" s="1163"/>
      <c r="L19" s="1163"/>
      <c r="M19" s="1163"/>
      <c r="N19" s="1163"/>
      <c r="O19" s="1163"/>
      <c r="P19" s="1163"/>
      <c r="Q19" s="1163"/>
      <c r="R19" s="1163"/>
      <c r="S19" s="1163"/>
      <c r="T19" s="1163"/>
      <c r="U19" s="1163"/>
      <c r="V19" s="1163"/>
      <c r="W19" s="1163"/>
      <c r="X19" s="1163"/>
      <c r="Y19" s="1190"/>
      <c r="Z19" s="586"/>
      <c r="AA19" s="586"/>
      <c r="AB19" s="586"/>
      <c r="AC19" s="586"/>
      <c r="AD19" s="586"/>
      <c r="AE19" s="586"/>
      <c r="AF19" s="586"/>
      <c r="AG19" s="1187"/>
      <c r="AH19" s="9"/>
      <c r="AI19" s="4"/>
    </row>
    <row r="20" spans="1:35" ht="12" customHeight="1" x14ac:dyDescent="0.2">
      <c r="A20" s="4"/>
      <c r="B20" s="1198"/>
      <c r="C20" s="985"/>
      <c r="D20" s="985"/>
      <c r="E20" s="986"/>
      <c r="F20" s="1162" t="s">
        <v>654</v>
      </c>
      <c r="G20" s="1163"/>
      <c r="H20" s="1163"/>
      <c r="I20" s="1163"/>
      <c r="J20" s="1163"/>
      <c r="K20" s="1163"/>
      <c r="L20" s="1163"/>
      <c r="M20" s="1163"/>
      <c r="N20" s="1163"/>
      <c r="O20" s="1163"/>
      <c r="P20" s="1163"/>
      <c r="Q20" s="1163"/>
      <c r="R20" s="1163"/>
      <c r="S20" s="1163"/>
      <c r="T20" s="1163"/>
      <c r="U20" s="1163"/>
      <c r="V20" s="1163"/>
      <c r="W20" s="1163"/>
      <c r="X20" s="1163"/>
      <c r="Y20" s="1190"/>
      <c r="Z20" s="586"/>
      <c r="AA20" s="586"/>
      <c r="AB20" s="586"/>
      <c r="AC20" s="586"/>
      <c r="AD20" s="586"/>
      <c r="AE20" s="586"/>
      <c r="AF20" s="586"/>
      <c r="AG20" s="1187"/>
      <c r="AH20" s="9"/>
      <c r="AI20" s="4"/>
    </row>
    <row r="21" spans="1:35" ht="12" customHeight="1" x14ac:dyDescent="0.2">
      <c r="A21" s="4"/>
      <c r="B21" s="1198"/>
      <c r="C21" s="985"/>
      <c r="D21" s="985"/>
      <c r="E21" s="986"/>
      <c r="F21" s="1162" t="s">
        <v>675</v>
      </c>
      <c r="G21" s="1163"/>
      <c r="H21" s="1163"/>
      <c r="I21" s="1163"/>
      <c r="J21" s="1163"/>
      <c r="K21" s="1163"/>
      <c r="L21" s="1163"/>
      <c r="M21" s="1163"/>
      <c r="N21" s="1163"/>
      <c r="O21" s="1163"/>
      <c r="P21" s="1163"/>
      <c r="Q21" s="1163"/>
      <c r="R21" s="1163"/>
      <c r="S21" s="1163"/>
      <c r="T21" s="1163"/>
      <c r="U21" s="1163"/>
      <c r="V21" s="1163"/>
      <c r="W21" s="1163"/>
      <c r="X21" s="1163"/>
      <c r="Y21" s="1190"/>
      <c r="Z21" s="586"/>
      <c r="AA21" s="586"/>
      <c r="AB21" s="586"/>
      <c r="AC21" s="586"/>
      <c r="AD21" s="586"/>
      <c r="AE21" s="586"/>
      <c r="AF21" s="586"/>
      <c r="AG21" s="1187"/>
      <c r="AH21" s="9"/>
      <c r="AI21" s="4"/>
    </row>
    <row r="22" spans="1:35" ht="12" customHeight="1" thickBot="1" x14ac:dyDescent="0.25">
      <c r="A22" s="4"/>
      <c r="B22" s="1199"/>
      <c r="C22" s="1200"/>
      <c r="D22" s="1200"/>
      <c r="E22" s="1201"/>
      <c r="F22" s="1168" t="s">
        <v>655</v>
      </c>
      <c r="G22" s="1191"/>
      <c r="H22" s="1191"/>
      <c r="I22" s="1191"/>
      <c r="J22" s="1191"/>
      <c r="K22" s="1191"/>
      <c r="L22" s="1191"/>
      <c r="M22" s="1191"/>
      <c r="N22" s="1191"/>
      <c r="O22" s="1191"/>
      <c r="P22" s="1191"/>
      <c r="Q22" s="1191"/>
      <c r="R22" s="1191"/>
      <c r="S22" s="1191"/>
      <c r="T22" s="1191"/>
      <c r="U22" s="1191"/>
      <c r="V22" s="1191"/>
      <c r="W22" s="1191"/>
      <c r="X22" s="1191"/>
      <c r="Y22" s="1192"/>
      <c r="Z22" s="1193"/>
      <c r="AA22" s="1193"/>
      <c r="AB22" s="1193"/>
      <c r="AC22" s="1193"/>
      <c r="AD22" s="1193"/>
      <c r="AE22" s="1193"/>
      <c r="AF22" s="1193"/>
      <c r="AG22" s="1195"/>
      <c r="AH22" s="9"/>
      <c r="AI22" s="4"/>
    </row>
    <row r="23" spans="1:35" ht="12" customHeight="1" x14ac:dyDescent="0.2">
      <c r="A23" s="4"/>
      <c r="B23" s="1153" t="s">
        <v>657</v>
      </c>
      <c r="C23" s="1154"/>
      <c r="D23" s="1154"/>
      <c r="E23" s="1155"/>
      <c r="F23" s="1151" t="s">
        <v>665</v>
      </c>
      <c r="G23" s="1183"/>
      <c r="H23" s="1183"/>
      <c r="I23" s="1183"/>
      <c r="J23" s="1183"/>
      <c r="K23" s="1183"/>
      <c r="L23" s="1183"/>
      <c r="M23" s="1183"/>
      <c r="N23" s="1183"/>
      <c r="O23" s="1183"/>
      <c r="P23" s="1183"/>
      <c r="Q23" s="1183"/>
      <c r="R23" s="1183"/>
      <c r="S23" s="1183"/>
      <c r="T23" s="1183"/>
      <c r="U23" s="1183"/>
      <c r="V23" s="1183"/>
      <c r="W23" s="1183"/>
      <c r="X23" s="1183"/>
      <c r="Y23" s="1203"/>
      <c r="Z23" s="1185"/>
      <c r="AA23" s="1185"/>
      <c r="AB23" s="1185"/>
      <c r="AC23" s="1185"/>
      <c r="AD23" s="1185"/>
      <c r="AE23" s="1185"/>
      <c r="AF23" s="1185"/>
      <c r="AG23" s="1186"/>
      <c r="AH23" s="9"/>
      <c r="AI23" s="4"/>
    </row>
    <row r="24" spans="1:35" ht="12" customHeight="1" x14ac:dyDescent="0.2">
      <c r="A24" s="4"/>
      <c r="B24" s="1156"/>
      <c r="C24" s="1157"/>
      <c r="D24" s="1157"/>
      <c r="E24" s="1158"/>
      <c r="F24" s="1162" t="s">
        <v>658</v>
      </c>
      <c r="G24" s="1163"/>
      <c r="H24" s="1163"/>
      <c r="I24" s="1163"/>
      <c r="J24" s="1163"/>
      <c r="K24" s="1163"/>
      <c r="L24" s="1163"/>
      <c r="M24" s="1163"/>
      <c r="N24" s="1163"/>
      <c r="O24" s="1163"/>
      <c r="P24" s="1163"/>
      <c r="Q24" s="1163"/>
      <c r="R24" s="1163"/>
      <c r="S24" s="1163"/>
      <c r="T24" s="1163"/>
      <c r="U24" s="1163"/>
      <c r="V24" s="1163"/>
      <c r="W24" s="1163"/>
      <c r="X24" s="1163"/>
      <c r="Y24" s="1190"/>
      <c r="Z24" s="586"/>
      <c r="AA24" s="586"/>
      <c r="AB24" s="586"/>
      <c r="AC24" s="586"/>
      <c r="AD24" s="586"/>
      <c r="AE24" s="586"/>
      <c r="AF24" s="586"/>
      <c r="AG24" s="1187"/>
      <c r="AH24" s="9"/>
      <c r="AI24" s="4"/>
    </row>
    <row r="25" spans="1:35" ht="12" customHeight="1" x14ac:dyDescent="0.2">
      <c r="A25" s="4"/>
      <c r="B25" s="1156"/>
      <c r="C25" s="1157"/>
      <c r="D25" s="1157"/>
      <c r="E25" s="1158"/>
      <c r="F25" s="1162" t="s">
        <v>663</v>
      </c>
      <c r="G25" s="1163"/>
      <c r="H25" s="1163"/>
      <c r="I25" s="1163"/>
      <c r="J25" s="1163"/>
      <c r="K25" s="1163"/>
      <c r="L25" s="1163"/>
      <c r="M25" s="1163"/>
      <c r="N25" s="1163"/>
      <c r="O25" s="1163"/>
      <c r="P25" s="1163"/>
      <c r="Q25" s="1163"/>
      <c r="R25" s="1163"/>
      <c r="S25" s="1163"/>
      <c r="T25" s="1163"/>
      <c r="U25" s="1163"/>
      <c r="V25" s="1163"/>
      <c r="W25" s="1163"/>
      <c r="X25" s="1163"/>
      <c r="Y25" s="1190"/>
      <c r="Z25" s="586"/>
      <c r="AA25" s="586"/>
      <c r="AB25" s="586"/>
      <c r="AC25" s="586"/>
      <c r="AD25" s="586"/>
      <c r="AE25" s="586"/>
      <c r="AF25" s="586"/>
      <c r="AG25" s="1187"/>
      <c r="AH25" s="9"/>
      <c r="AI25" s="4"/>
    </row>
    <row r="26" spans="1:35" ht="12" customHeight="1" thickBot="1" x14ac:dyDescent="0.25">
      <c r="A26" s="4"/>
      <c r="B26" s="1159"/>
      <c r="C26" s="1160"/>
      <c r="D26" s="1160"/>
      <c r="E26" s="1161"/>
      <c r="F26" s="1168" t="s">
        <v>666</v>
      </c>
      <c r="G26" s="1191"/>
      <c r="H26" s="1191"/>
      <c r="I26" s="1191"/>
      <c r="J26" s="1191"/>
      <c r="K26" s="1191"/>
      <c r="L26" s="1191"/>
      <c r="M26" s="1191"/>
      <c r="N26" s="1191"/>
      <c r="O26" s="1191"/>
      <c r="P26" s="1191"/>
      <c r="Q26" s="1191"/>
      <c r="R26" s="1191"/>
      <c r="S26" s="1191"/>
      <c r="T26" s="1191"/>
      <c r="U26" s="1191"/>
      <c r="V26" s="1191"/>
      <c r="W26" s="1191"/>
      <c r="X26" s="1191"/>
      <c r="Y26" s="1192"/>
      <c r="Z26" s="1193"/>
      <c r="AA26" s="1193"/>
      <c r="AB26" s="1193"/>
      <c r="AC26" s="1193"/>
      <c r="AD26" s="1193"/>
      <c r="AE26" s="1193"/>
      <c r="AF26" s="1193"/>
      <c r="AG26" s="1195"/>
      <c r="AH26" s="9"/>
      <c r="AI26" s="4"/>
    </row>
    <row r="27" spans="1:35" ht="12" customHeight="1" x14ac:dyDescent="0.2">
      <c r="A27" s="4"/>
      <c r="B27" s="1153" t="s">
        <v>667</v>
      </c>
      <c r="C27" s="1154"/>
      <c r="D27" s="1154"/>
      <c r="E27" s="1155"/>
      <c r="F27" s="1151" t="s">
        <v>659</v>
      </c>
      <c r="G27" s="1183"/>
      <c r="H27" s="1183"/>
      <c r="I27" s="1183"/>
      <c r="J27" s="1183"/>
      <c r="K27" s="1183"/>
      <c r="L27" s="1183"/>
      <c r="M27" s="1183"/>
      <c r="N27" s="1183"/>
      <c r="O27" s="1183"/>
      <c r="P27" s="1183"/>
      <c r="Q27" s="1183"/>
      <c r="R27" s="1183"/>
      <c r="S27" s="1183"/>
      <c r="T27" s="1183"/>
      <c r="U27" s="1183"/>
      <c r="V27" s="1183"/>
      <c r="W27" s="1183"/>
      <c r="X27" s="1183"/>
      <c r="Y27" s="1203"/>
      <c r="Z27" s="1185"/>
      <c r="AA27" s="1185"/>
      <c r="AB27" s="1185"/>
      <c r="AC27" s="1185"/>
      <c r="AD27" s="1185"/>
      <c r="AE27" s="1185"/>
      <c r="AF27" s="1185"/>
      <c r="AG27" s="1186"/>
      <c r="AH27" s="9"/>
      <c r="AI27" s="4"/>
    </row>
    <row r="28" spans="1:35" ht="12" customHeight="1" x14ac:dyDescent="0.2">
      <c r="A28" s="4"/>
      <c r="B28" s="1156"/>
      <c r="C28" s="1157"/>
      <c r="D28" s="1157"/>
      <c r="E28" s="1158"/>
      <c r="F28" s="1162" t="s">
        <v>660</v>
      </c>
      <c r="G28" s="1163"/>
      <c r="H28" s="1163"/>
      <c r="I28" s="1163"/>
      <c r="J28" s="1163"/>
      <c r="K28" s="1163"/>
      <c r="L28" s="1163"/>
      <c r="M28" s="1163"/>
      <c r="N28" s="1163"/>
      <c r="O28" s="1163"/>
      <c r="P28" s="1163"/>
      <c r="Q28" s="1163"/>
      <c r="R28" s="1163"/>
      <c r="S28" s="1163"/>
      <c r="T28" s="1163"/>
      <c r="U28" s="1163"/>
      <c r="V28" s="1163"/>
      <c r="W28" s="1163"/>
      <c r="X28" s="1163"/>
      <c r="Y28" s="1190"/>
      <c r="Z28" s="586"/>
      <c r="AA28" s="586"/>
      <c r="AB28" s="586"/>
      <c r="AC28" s="586"/>
      <c r="AD28" s="586"/>
      <c r="AE28" s="586"/>
      <c r="AF28" s="586"/>
      <c r="AG28" s="1187"/>
      <c r="AH28" s="9"/>
      <c r="AI28" s="4"/>
    </row>
    <row r="29" spans="1:35" ht="12" customHeight="1" thickBot="1" x14ac:dyDescent="0.25">
      <c r="A29" s="4"/>
      <c r="B29" s="1159"/>
      <c r="C29" s="1160"/>
      <c r="D29" s="1160"/>
      <c r="E29" s="1161"/>
      <c r="F29" s="1168" t="s">
        <v>661</v>
      </c>
      <c r="G29" s="1191"/>
      <c r="H29" s="1191"/>
      <c r="I29" s="1191"/>
      <c r="J29" s="1191"/>
      <c r="K29" s="1191"/>
      <c r="L29" s="1191"/>
      <c r="M29" s="1191"/>
      <c r="N29" s="1191"/>
      <c r="O29" s="1191"/>
      <c r="P29" s="1191"/>
      <c r="Q29" s="1191"/>
      <c r="R29" s="1191"/>
      <c r="S29" s="1191"/>
      <c r="T29" s="1191"/>
      <c r="U29" s="1191"/>
      <c r="V29" s="1191"/>
      <c r="W29" s="1191"/>
      <c r="X29" s="1191"/>
      <c r="Y29" s="1192"/>
      <c r="Z29" s="1188"/>
      <c r="AA29" s="1188"/>
      <c r="AB29" s="1188"/>
      <c r="AC29" s="1188"/>
      <c r="AD29" s="1188"/>
      <c r="AE29" s="1188"/>
      <c r="AF29" s="1188"/>
      <c r="AG29" s="1189"/>
      <c r="AH29" s="9"/>
      <c r="AI29" s="4"/>
    </row>
    <row r="30" spans="1:35" ht="12" customHeight="1" x14ac:dyDescent="0.2">
      <c r="A30" s="4"/>
      <c r="B30" s="1178" t="s">
        <v>262</v>
      </c>
      <c r="C30" s="1196"/>
      <c r="D30" s="1196"/>
      <c r="E30" s="1196"/>
      <c r="F30" s="1184" t="s">
        <v>260</v>
      </c>
      <c r="G30" s="1184"/>
      <c r="H30" s="1184"/>
      <c r="I30" s="1184"/>
      <c r="J30" s="1184"/>
      <c r="K30" s="1184"/>
      <c r="L30" s="1184"/>
      <c r="M30" s="1184"/>
      <c r="N30" s="1184"/>
      <c r="O30" s="1184"/>
      <c r="P30" s="1184"/>
      <c r="Q30" s="1184"/>
      <c r="R30" s="1184"/>
      <c r="S30" s="1184"/>
      <c r="T30" s="1184"/>
      <c r="U30" s="1184"/>
      <c r="V30" s="1184"/>
      <c r="W30" s="1184"/>
      <c r="X30" s="1184"/>
      <c r="Y30" s="1151"/>
      <c r="Z30" s="1185"/>
      <c r="AA30" s="1185"/>
      <c r="AB30" s="1185"/>
      <c r="AC30" s="1185"/>
      <c r="AD30" s="1185"/>
      <c r="AE30" s="1185"/>
      <c r="AF30" s="1185"/>
      <c r="AG30" s="1186"/>
      <c r="AH30" s="9"/>
      <c r="AI30" s="4"/>
    </row>
    <row r="31" spans="1:35" ht="12" customHeight="1" x14ac:dyDescent="0.2">
      <c r="A31" s="4"/>
      <c r="B31" s="1198"/>
      <c r="C31" s="985"/>
      <c r="D31" s="985"/>
      <c r="E31" s="985"/>
      <c r="F31" s="1194" t="s">
        <v>261</v>
      </c>
      <c r="G31" s="1194"/>
      <c r="H31" s="1194"/>
      <c r="I31" s="1194"/>
      <c r="J31" s="1194"/>
      <c r="K31" s="1194"/>
      <c r="L31" s="1194"/>
      <c r="M31" s="1194"/>
      <c r="N31" s="1194"/>
      <c r="O31" s="1194"/>
      <c r="P31" s="1194"/>
      <c r="Q31" s="1194"/>
      <c r="R31" s="1194"/>
      <c r="S31" s="1194"/>
      <c r="T31" s="1194"/>
      <c r="U31" s="1194"/>
      <c r="V31" s="1194"/>
      <c r="W31" s="1194"/>
      <c r="X31" s="1194"/>
      <c r="Y31" s="1162"/>
      <c r="Z31" s="586"/>
      <c r="AA31" s="586"/>
      <c r="AB31" s="586"/>
      <c r="AC31" s="586"/>
      <c r="AD31" s="586"/>
      <c r="AE31" s="586"/>
      <c r="AF31" s="586"/>
      <c r="AG31" s="1187"/>
      <c r="AH31" s="9"/>
      <c r="AI31" s="4"/>
    </row>
    <row r="32" spans="1:35" ht="12" customHeight="1" x14ac:dyDescent="0.2">
      <c r="A32" s="4"/>
      <c r="B32" s="1198"/>
      <c r="C32" s="985"/>
      <c r="D32" s="985"/>
      <c r="E32" s="985"/>
      <c r="F32" s="1194" t="s">
        <v>296</v>
      </c>
      <c r="G32" s="1194"/>
      <c r="H32" s="1194"/>
      <c r="I32" s="1194"/>
      <c r="J32" s="1194"/>
      <c r="K32" s="1194"/>
      <c r="L32" s="1194"/>
      <c r="M32" s="1194"/>
      <c r="N32" s="1194"/>
      <c r="O32" s="1194"/>
      <c r="P32" s="1194"/>
      <c r="Q32" s="1194"/>
      <c r="R32" s="1194"/>
      <c r="S32" s="1194"/>
      <c r="T32" s="1194"/>
      <c r="U32" s="1194"/>
      <c r="V32" s="1194"/>
      <c r="W32" s="1194"/>
      <c r="X32" s="1194"/>
      <c r="Y32" s="1162"/>
      <c r="Z32" s="586"/>
      <c r="AA32" s="586"/>
      <c r="AB32" s="586"/>
      <c r="AC32" s="586"/>
      <c r="AD32" s="586"/>
      <c r="AE32" s="586"/>
      <c r="AF32" s="586"/>
      <c r="AG32" s="1187"/>
      <c r="AH32" s="9"/>
      <c r="AI32" s="4"/>
    </row>
    <row r="33" spans="1:35" ht="12" customHeight="1" thickBot="1" x14ac:dyDescent="0.25">
      <c r="A33" s="4"/>
      <c r="B33" s="1199"/>
      <c r="C33" s="1200"/>
      <c r="D33" s="1200"/>
      <c r="E33" s="1200"/>
      <c r="F33" s="1202" t="s">
        <v>263</v>
      </c>
      <c r="G33" s="1202"/>
      <c r="H33" s="1202"/>
      <c r="I33" s="1202"/>
      <c r="J33" s="1202"/>
      <c r="K33" s="1202"/>
      <c r="L33" s="1202"/>
      <c r="M33" s="1202"/>
      <c r="N33" s="1202"/>
      <c r="O33" s="1202"/>
      <c r="P33" s="1202"/>
      <c r="Q33" s="1202"/>
      <c r="R33" s="1202"/>
      <c r="S33" s="1202"/>
      <c r="T33" s="1202"/>
      <c r="U33" s="1202"/>
      <c r="V33" s="1202"/>
      <c r="W33" s="1202"/>
      <c r="X33" s="1202"/>
      <c r="Y33" s="1168"/>
      <c r="Z33" s="1193"/>
      <c r="AA33" s="1193"/>
      <c r="AB33" s="1193"/>
      <c r="AC33" s="1193"/>
      <c r="AD33" s="1193"/>
      <c r="AE33" s="1193"/>
      <c r="AF33" s="1193"/>
      <c r="AG33" s="1195"/>
      <c r="AH33" s="9"/>
      <c r="AI33" s="4"/>
    </row>
    <row r="34" spans="1:35" x14ac:dyDescent="0.2">
      <c r="A34" s="4"/>
      <c r="B34" s="563" t="s">
        <v>669</v>
      </c>
      <c r="C34" s="563"/>
      <c r="D34" s="563"/>
      <c r="E34" s="563"/>
      <c r="F34" s="563"/>
      <c r="G34" s="563"/>
      <c r="H34" s="563"/>
      <c r="I34" s="563"/>
      <c r="J34" s="563"/>
      <c r="K34" s="563"/>
      <c r="L34" s="563"/>
      <c r="M34" s="563"/>
      <c r="N34" s="563"/>
      <c r="O34" s="563"/>
      <c r="P34" s="563"/>
      <c r="Q34" s="563"/>
      <c r="R34" s="563"/>
      <c r="S34" s="563"/>
      <c r="T34" s="563"/>
      <c r="U34" s="563"/>
      <c r="V34" s="563"/>
      <c r="W34" s="563"/>
      <c r="X34" s="563"/>
      <c r="Y34" s="563"/>
      <c r="Z34" s="563"/>
      <c r="AA34" s="563"/>
      <c r="AB34" s="563"/>
      <c r="AC34" s="563"/>
      <c r="AD34" s="563"/>
      <c r="AE34" s="563"/>
      <c r="AF34" s="563"/>
      <c r="AG34" s="9"/>
      <c r="AH34" s="9"/>
      <c r="AI34" s="4"/>
    </row>
    <row r="35" spans="1:35" x14ac:dyDescent="0.2">
      <c r="A35" s="7"/>
      <c r="B35" s="374" t="s">
        <v>109</v>
      </c>
      <c r="C35" s="375"/>
      <c r="D35" s="635"/>
      <c r="E35" s="636"/>
      <c r="F35" s="637"/>
      <c r="G35" s="637"/>
      <c r="H35" s="637"/>
      <c r="I35" s="637"/>
      <c r="J35" s="637"/>
      <c r="K35" s="637"/>
      <c r="L35" s="637"/>
      <c r="M35" s="637"/>
      <c r="N35" s="637"/>
      <c r="O35" s="637"/>
      <c r="P35" s="637"/>
      <c r="Q35" s="637"/>
      <c r="R35" s="637"/>
      <c r="S35" s="637"/>
      <c r="T35" s="637"/>
      <c r="U35" s="637"/>
      <c r="V35" s="637"/>
      <c r="W35" s="637"/>
      <c r="X35" s="637"/>
      <c r="Y35" s="637"/>
      <c r="Z35" s="637"/>
      <c r="AA35" s="637"/>
      <c r="AB35" s="637"/>
      <c r="AC35" s="637"/>
      <c r="AD35" s="637"/>
      <c r="AE35" s="637"/>
      <c r="AF35" s="637"/>
      <c r="AG35" s="637"/>
      <c r="AH35" s="638"/>
      <c r="AI35" s="4"/>
    </row>
    <row r="36" spans="1:35" x14ac:dyDescent="0.2">
      <c r="A36" s="2"/>
      <c r="B36" s="22"/>
      <c r="C36" s="23"/>
      <c r="D36" s="23"/>
      <c r="E36" s="639"/>
      <c r="F36" s="640"/>
      <c r="G36" s="640"/>
      <c r="H36" s="640"/>
      <c r="I36" s="640"/>
      <c r="J36" s="640"/>
      <c r="K36" s="640"/>
      <c r="L36" s="640"/>
      <c r="M36" s="640"/>
      <c r="N36" s="640"/>
      <c r="O36" s="640"/>
      <c r="P36" s="640"/>
      <c r="Q36" s="640"/>
      <c r="R36" s="640"/>
      <c r="S36" s="640"/>
      <c r="T36" s="640"/>
      <c r="U36" s="640"/>
      <c r="V36" s="640"/>
      <c r="W36" s="640"/>
      <c r="X36" s="640"/>
      <c r="Y36" s="640"/>
      <c r="Z36" s="640"/>
      <c r="AA36" s="640"/>
      <c r="AB36" s="640"/>
      <c r="AC36" s="640"/>
      <c r="AD36" s="640"/>
      <c r="AE36" s="640"/>
      <c r="AF36" s="640"/>
      <c r="AG36" s="640"/>
      <c r="AH36" s="641"/>
      <c r="AI36" s="4"/>
    </row>
    <row r="37" spans="1:35" s="1" customFormat="1" x14ac:dyDescent="0.2">
      <c r="A37" s="376" t="s">
        <v>355</v>
      </c>
      <c r="B37" s="376"/>
      <c r="C37" s="376"/>
      <c r="D37" s="377">
        <f>'Form I'!$D$34</f>
        <v>0</v>
      </c>
      <c r="E37" s="499"/>
      <c r="F37" s="499"/>
      <c r="G37" s="500"/>
      <c r="H37" s="380" t="s">
        <v>352</v>
      </c>
      <c r="I37" s="357"/>
      <c r="J37" s="357"/>
      <c r="K37" s="357"/>
      <c r="L37" s="381"/>
      <c r="M37" s="501">
        <f>'Form I'!$M$34</f>
        <v>0</v>
      </c>
      <c r="N37" s="499"/>
      <c r="O37" s="499"/>
      <c r="P37" s="500"/>
      <c r="Q37" s="359" t="s">
        <v>2</v>
      </c>
      <c r="R37" s="359"/>
      <c r="S37" s="359"/>
      <c r="T37" s="443"/>
      <c r="U37" s="444"/>
      <c r="V37" s="385" t="s">
        <v>354</v>
      </c>
      <c r="W37" s="357"/>
      <c r="X37" s="357"/>
      <c r="Y37" s="381"/>
      <c r="Z37" s="443"/>
      <c r="AA37" s="445"/>
      <c r="AB37" s="359" t="s">
        <v>0</v>
      </c>
      <c r="AC37" s="359"/>
      <c r="AD37" s="440"/>
      <c r="AE37" s="441"/>
      <c r="AF37" s="441"/>
      <c r="AG37" s="441"/>
      <c r="AH37" s="442"/>
      <c r="AI37" s="100" t="e" vm="1">
        <v>#VALUE!</v>
      </c>
    </row>
  </sheetData>
  <sheetProtection sheet="1" selectLockedCells="1"/>
  <mergeCells count="162">
    <mergeCell ref="AD37:AH37"/>
    <mergeCell ref="A37:C37"/>
    <mergeCell ref="D37:G37"/>
    <mergeCell ref="M37:P37"/>
    <mergeCell ref="AB37:AC37"/>
    <mergeCell ref="Z37:AA37"/>
    <mergeCell ref="H37:L37"/>
    <mergeCell ref="Q37:S37"/>
    <mergeCell ref="T37:U37"/>
    <mergeCell ref="V37:Y37"/>
    <mergeCell ref="B4:E4"/>
    <mergeCell ref="F4:I4"/>
    <mergeCell ref="J4:S4"/>
    <mergeCell ref="F11:Y11"/>
    <mergeCell ref="T4:W4"/>
    <mergeCell ref="X4:AG4"/>
    <mergeCell ref="F10:Y10"/>
    <mergeCell ref="F9:Y9"/>
    <mergeCell ref="F8:Y8"/>
    <mergeCell ref="J6:S6"/>
    <mergeCell ref="X6:AG6"/>
    <mergeCell ref="Z7:AA7"/>
    <mergeCell ref="AB7:AC7"/>
    <mergeCell ref="F6:I6"/>
    <mergeCell ref="T6:W6"/>
    <mergeCell ref="AB11:AC11"/>
    <mergeCell ref="AD7:AE7"/>
    <mergeCell ref="AF7:AG7"/>
    <mergeCell ref="AD8:AE8"/>
    <mergeCell ref="AF8:AG8"/>
    <mergeCell ref="AD9:AE9"/>
    <mergeCell ref="AD10:AE10"/>
    <mergeCell ref="AD11:AE11"/>
    <mergeCell ref="AF9:AG9"/>
    <mergeCell ref="F12:Y12"/>
    <mergeCell ref="B8:E12"/>
    <mergeCell ref="F13:Y13"/>
    <mergeCell ref="F14:Y14"/>
    <mergeCell ref="Z8:AA8"/>
    <mergeCell ref="AB8:AC8"/>
    <mergeCell ref="Z9:AA9"/>
    <mergeCell ref="Z10:AA10"/>
    <mergeCell ref="Z11:AA11"/>
    <mergeCell ref="Z12:AA12"/>
    <mergeCell ref="AB9:AC9"/>
    <mergeCell ref="AB10:AC10"/>
    <mergeCell ref="B13:E17"/>
    <mergeCell ref="Z13:AA13"/>
    <mergeCell ref="Z14:AA14"/>
    <mergeCell ref="AB12:AC12"/>
    <mergeCell ref="AB13:AC13"/>
    <mergeCell ref="AB14:AC14"/>
    <mergeCell ref="AB15:AC15"/>
    <mergeCell ref="AB16:AC16"/>
    <mergeCell ref="AB17:AC17"/>
    <mergeCell ref="F18:Y18"/>
    <mergeCell ref="F27:Y27"/>
    <mergeCell ref="F26:Y26"/>
    <mergeCell ref="F22:Y22"/>
    <mergeCell ref="F23:Y23"/>
    <mergeCell ref="F24:Y24"/>
    <mergeCell ref="F25:Y25"/>
    <mergeCell ref="Z15:AA15"/>
    <mergeCell ref="Z16:AA16"/>
    <mergeCell ref="Z17:AA17"/>
    <mergeCell ref="Z27:AA27"/>
    <mergeCell ref="B35:D35"/>
    <mergeCell ref="E35:AH36"/>
    <mergeCell ref="F30:Y30"/>
    <mergeCell ref="F31:Y31"/>
    <mergeCell ref="B30:E33"/>
    <mergeCell ref="Z30:AA30"/>
    <mergeCell ref="Z31:AA31"/>
    <mergeCell ref="Z32:AA32"/>
    <mergeCell ref="Z33:AA33"/>
    <mergeCell ref="AB30:AC30"/>
    <mergeCell ref="AB31:AC31"/>
    <mergeCell ref="AF33:AG33"/>
    <mergeCell ref="B34:AF34"/>
    <mergeCell ref="AD33:AE33"/>
    <mergeCell ref="AB33:AC33"/>
    <mergeCell ref="F33:Y33"/>
    <mergeCell ref="AD12:AE12"/>
    <mergeCell ref="AD13:AE13"/>
    <mergeCell ref="AF18:AG18"/>
    <mergeCell ref="AF19:AG19"/>
    <mergeCell ref="AF20:AG20"/>
    <mergeCell ref="AF21:AG21"/>
    <mergeCell ref="B18:E22"/>
    <mergeCell ref="B23:E26"/>
    <mergeCell ref="B27:E29"/>
    <mergeCell ref="Z18:AA18"/>
    <mergeCell ref="Z19:AA19"/>
    <mergeCell ref="Z21:AA21"/>
    <mergeCell ref="Z22:AA22"/>
    <mergeCell ref="Z23:AA23"/>
    <mergeCell ref="Z24:AA24"/>
    <mergeCell ref="Z25:AA25"/>
    <mergeCell ref="Z26:AA26"/>
    <mergeCell ref="Z20:AA20"/>
    <mergeCell ref="F19:Y19"/>
    <mergeCell ref="F20:Y20"/>
    <mergeCell ref="F21:Y21"/>
    <mergeCell ref="F15:Y15"/>
    <mergeCell ref="F16:Y16"/>
    <mergeCell ref="F17:Y17"/>
    <mergeCell ref="AD23:AE23"/>
    <mergeCell ref="AD24:AE24"/>
    <mergeCell ref="AB18:AC18"/>
    <mergeCell ref="AB19:AC19"/>
    <mergeCell ref="AB20:AC20"/>
    <mergeCell ref="AB21:AC21"/>
    <mergeCell ref="AB22:AC22"/>
    <mergeCell ref="AB23:AC23"/>
    <mergeCell ref="AB24:AC24"/>
    <mergeCell ref="AD14:AE14"/>
    <mergeCell ref="AD15:AE15"/>
    <mergeCell ref="AD16:AE16"/>
    <mergeCell ref="AD17:AE17"/>
    <mergeCell ref="AD18:AE18"/>
    <mergeCell ref="AD19:AE19"/>
    <mergeCell ref="AD20:AE20"/>
    <mergeCell ref="AD21:AE21"/>
    <mergeCell ref="AD22:AE22"/>
    <mergeCell ref="AF10:AG10"/>
    <mergeCell ref="AF11:AG11"/>
    <mergeCell ref="AF12:AG12"/>
    <mergeCell ref="AF13:AG13"/>
    <mergeCell ref="AF14:AG14"/>
    <mergeCell ref="AF15:AG15"/>
    <mergeCell ref="AF16:AG16"/>
    <mergeCell ref="AF17:AG17"/>
    <mergeCell ref="AF26:AG26"/>
    <mergeCell ref="AF25:AG25"/>
    <mergeCell ref="AF22:AG22"/>
    <mergeCell ref="AF23:AG23"/>
    <mergeCell ref="AF24:AG24"/>
    <mergeCell ref="F28:Y28"/>
    <mergeCell ref="F29:Y29"/>
    <mergeCell ref="AB32:AC32"/>
    <mergeCell ref="AB27:AC27"/>
    <mergeCell ref="AB28:AC28"/>
    <mergeCell ref="AB29:AC29"/>
    <mergeCell ref="AD25:AE25"/>
    <mergeCell ref="AD26:AE26"/>
    <mergeCell ref="F32:Y32"/>
    <mergeCell ref="AB25:AC25"/>
    <mergeCell ref="AB26:AC26"/>
    <mergeCell ref="AF27:AG27"/>
    <mergeCell ref="AF28:AG28"/>
    <mergeCell ref="AF29:AG29"/>
    <mergeCell ref="AF30:AG30"/>
    <mergeCell ref="AF31:AG31"/>
    <mergeCell ref="AF32:AG32"/>
    <mergeCell ref="Z28:AA28"/>
    <mergeCell ref="Z29:AA29"/>
    <mergeCell ref="AD27:AE27"/>
    <mergeCell ref="AD28:AE28"/>
    <mergeCell ref="AD29:AE29"/>
    <mergeCell ref="AD30:AE30"/>
    <mergeCell ref="AD31:AE31"/>
    <mergeCell ref="AD32:AE32"/>
  </mergeCells>
  <phoneticPr fontId="5" type="noConversion"/>
  <conditionalFormatting sqref="D37:G37 M37:P37">
    <cfRule type="cellIs" dxfId="36" priority="3" stopIfTrue="1" operator="equal">
      <formula>0</formula>
    </cfRule>
  </conditionalFormatting>
  <conditionalFormatting sqref="Z30:AG33">
    <cfRule type="containsText" priority="1" operator="containsText" text="Y">
      <formula>NOT(ISERROR(SEARCH("Y",Z30)))</formula>
    </cfRule>
    <cfRule type="containsBlanks" dxfId="35" priority="2">
      <formula>LEN(TRIM(Z30))=0</formula>
    </cfRule>
  </conditionalFormatting>
  <dataValidations disablePrompts="1" count="1">
    <dataValidation type="list" allowBlank="1" showInputMessage="1" showErrorMessage="1" sqref="Z30:AG33" xr:uid="{8002218A-864D-42A0-B685-2EAB8BEE0BC3}">
      <formula1>$AL$1:$AL$2</formula1>
    </dataValidation>
  </dataValidations>
  <hyperlinks>
    <hyperlink ref="AI37" location="'Form II(b)'!AC15" display="i" xr:uid="{00000000-0004-0000-4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&amp;LStandalone Pedestrian Crossing Data&amp;CPage &amp;P of &amp;N&amp;RForm XVIII</oddFooter>
  </headerFooter>
  <legacyDrawing r:id="rId2"/>
  <legacyDrawingHF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8">
    <tabColor indexed="20"/>
  </sheetPr>
  <dimension ref="A1:AL37"/>
  <sheetViews>
    <sheetView view="pageBreakPreview" zoomScaleNormal="100" zoomScaleSheetLayoutView="100" workbookViewId="0">
      <selection activeCell="J4" sqref="J4:S4"/>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560</v>
      </c>
    </row>
    <row r="2" spans="1:38" ht="15.75" x14ac:dyDescent="0.25">
      <c r="A2" s="5" t="s">
        <v>748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5" customHeight="1" x14ac:dyDescent="0.2">
      <c r="A4" s="8"/>
      <c r="B4" s="778" t="s">
        <v>251</v>
      </c>
      <c r="C4" s="778"/>
      <c r="D4" s="778"/>
      <c r="E4" s="778"/>
      <c r="F4" s="779" t="s">
        <v>442</v>
      </c>
      <c r="G4" s="779"/>
      <c r="H4" s="779"/>
      <c r="I4" s="779"/>
      <c r="J4" s="419"/>
      <c r="K4" s="423"/>
      <c r="L4" s="423"/>
      <c r="M4" s="423"/>
      <c r="N4" s="423"/>
      <c r="O4" s="423"/>
      <c r="P4" s="423"/>
      <c r="Q4" s="423"/>
      <c r="R4" s="423"/>
      <c r="S4" s="424"/>
      <c r="T4" s="779" t="s">
        <v>443</v>
      </c>
      <c r="U4" s="779"/>
      <c r="V4" s="779"/>
      <c r="W4" s="779"/>
      <c r="X4" s="419"/>
      <c r="Y4" s="423"/>
      <c r="Z4" s="423"/>
      <c r="AA4" s="423"/>
      <c r="AB4" s="423"/>
      <c r="AC4" s="423"/>
      <c r="AD4" s="423"/>
      <c r="AE4" s="423"/>
      <c r="AF4" s="423"/>
      <c r="AG4" s="424"/>
      <c r="AH4" s="9"/>
      <c r="AI4" s="4"/>
    </row>
    <row r="5" spans="1:38" ht="8.4499999999999993" customHeight="1" x14ac:dyDescent="0.2">
      <c r="A5" s="8"/>
      <c r="B5" s="25"/>
      <c r="C5" s="25"/>
      <c r="D5" s="25"/>
      <c r="E5" s="25"/>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9"/>
      <c r="AI5" s="4"/>
    </row>
    <row r="6" spans="1:38" ht="15" customHeight="1" x14ac:dyDescent="0.2">
      <c r="A6" s="8"/>
      <c r="B6" s="25"/>
      <c r="C6" s="25"/>
      <c r="D6" s="25"/>
      <c r="E6" s="25"/>
      <c r="F6" s="779" t="s">
        <v>444</v>
      </c>
      <c r="G6" s="779"/>
      <c r="H6" s="779"/>
      <c r="I6" s="779"/>
      <c r="J6" s="419"/>
      <c r="K6" s="423"/>
      <c r="L6" s="423"/>
      <c r="M6" s="423"/>
      <c r="N6" s="423"/>
      <c r="O6" s="423"/>
      <c r="P6" s="423"/>
      <c r="Q6" s="423"/>
      <c r="R6" s="423"/>
      <c r="S6" s="424"/>
      <c r="T6" s="779" t="s">
        <v>445</v>
      </c>
      <c r="U6" s="779"/>
      <c r="V6" s="779"/>
      <c r="W6" s="779"/>
      <c r="X6" s="419"/>
      <c r="Y6" s="423"/>
      <c r="Z6" s="423"/>
      <c r="AA6" s="423"/>
      <c r="AB6" s="423"/>
      <c r="AC6" s="423"/>
      <c r="AD6" s="423"/>
      <c r="AE6" s="423"/>
      <c r="AF6" s="423"/>
      <c r="AG6" s="424"/>
      <c r="AH6" s="9"/>
      <c r="AI6" s="4"/>
    </row>
    <row r="7" spans="1:38" ht="13.5" thickBot="1" x14ac:dyDescent="0.25">
      <c r="A7" s="4"/>
      <c r="B7" s="9"/>
      <c r="C7" s="9"/>
      <c r="D7" s="9"/>
      <c r="E7" s="9"/>
      <c r="F7" s="9"/>
      <c r="G7" s="9"/>
      <c r="H7" s="9"/>
      <c r="I7" s="9"/>
      <c r="J7" s="9"/>
      <c r="K7" s="9"/>
      <c r="L7" s="9"/>
      <c r="M7" s="9"/>
      <c r="N7" s="9"/>
      <c r="O7" s="9"/>
      <c r="P7" s="9"/>
      <c r="Q7" s="9"/>
      <c r="R7" s="9"/>
      <c r="S7" s="9"/>
      <c r="T7" s="9"/>
      <c r="U7" s="9"/>
      <c r="V7" s="9"/>
      <c r="W7" s="9"/>
      <c r="X7" s="9"/>
      <c r="Y7" s="9"/>
      <c r="Z7" s="1209">
        <v>5</v>
      </c>
      <c r="AA7" s="1209"/>
      <c r="AB7" s="1209">
        <v>6</v>
      </c>
      <c r="AC7" s="1209"/>
      <c r="AD7" s="1209">
        <v>7</v>
      </c>
      <c r="AE7" s="1209"/>
      <c r="AF7" s="1209">
        <v>8</v>
      </c>
      <c r="AG7" s="1209"/>
      <c r="AH7" s="9"/>
      <c r="AI7" s="4"/>
    </row>
    <row r="8" spans="1:38" ht="12" customHeight="1" x14ac:dyDescent="0.2">
      <c r="A8" s="4"/>
      <c r="B8" s="1204" t="s">
        <v>259</v>
      </c>
      <c r="C8" s="1205"/>
      <c r="D8" s="1205"/>
      <c r="E8" s="1205"/>
      <c r="F8" s="1184" t="s">
        <v>255</v>
      </c>
      <c r="G8" s="1184"/>
      <c r="H8" s="1184"/>
      <c r="I8" s="1184"/>
      <c r="J8" s="1184"/>
      <c r="K8" s="1184"/>
      <c r="L8" s="1184"/>
      <c r="M8" s="1184"/>
      <c r="N8" s="1184"/>
      <c r="O8" s="1184"/>
      <c r="P8" s="1184"/>
      <c r="Q8" s="1184"/>
      <c r="R8" s="1184"/>
      <c r="S8" s="1184"/>
      <c r="T8" s="1184"/>
      <c r="U8" s="1184"/>
      <c r="V8" s="1184"/>
      <c r="W8" s="1184"/>
      <c r="X8" s="1184"/>
      <c r="Y8" s="1184"/>
      <c r="Z8" s="1185"/>
      <c r="AA8" s="1185"/>
      <c r="AB8" s="1185"/>
      <c r="AC8" s="1185"/>
      <c r="AD8" s="1185"/>
      <c r="AE8" s="1185"/>
      <c r="AF8" s="1185"/>
      <c r="AG8" s="1186"/>
      <c r="AH8" s="9"/>
      <c r="AI8" s="4"/>
    </row>
    <row r="9" spans="1:38" ht="12" customHeight="1" x14ac:dyDescent="0.2">
      <c r="A9" s="4"/>
      <c r="B9" s="1206"/>
      <c r="C9" s="467"/>
      <c r="D9" s="467"/>
      <c r="E9" s="467"/>
      <c r="F9" s="1194" t="s">
        <v>256</v>
      </c>
      <c r="G9" s="1194"/>
      <c r="H9" s="1194"/>
      <c r="I9" s="1194"/>
      <c r="J9" s="1194"/>
      <c r="K9" s="1194"/>
      <c r="L9" s="1194"/>
      <c r="M9" s="1194"/>
      <c r="N9" s="1194"/>
      <c r="O9" s="1194"/>
      <c r="P9" s="1194"/>
      <c r="Q9" s="1194"/>
      <c r="R9" s="1194"/>
      <c r="S9" s="1194"/>
      <c r="T9" s="1194"/>
      <c r="U9" s="1194"/>
      <c r="V9" s="1194"/>
      <c r="W9" s="1194"/>
      <c r="X9" s="1194"/>
      <c r="Y9" s="1194"/>
      <c r="Z9" s="586"/>
      <c r="AA9" s="586"/>
      <c r="AB9" s="586"/>
      <c r="AC9" s="586"/>
      <c r="AD9" s="586"/>
      <c r="AE9" s="586"/>
      <c r="AF9" s="586"/>
      <c r="AG9" s="1187"/>
      <c r="AH9" s="9"/>
      <c r="AI9" s="4"/>
    </row>
    <row r="10" spans="1:38" ht="12" customHeight="1" x14ac:dyDescent="0.2">
      <c r="A10" s="4"/>
      <c r="B10" s="1206"/>
      <c r="C10" s="467"/>
      <c r="D10" s="467"/>
      <c r="E10" s="467"/>
      <c r="F10" s="1194" t="s">
        <v>257</v>
      </c>
      <c r="G10" s="1194"/>
      <c r="H10" s="1194"/>
      <c r="I10" s="1194"/>
      <c r="J10" s="1194"/>
      <c r="K10" s="1194"/>
      <c r="L10" s="1194"/>
      <c r="M10" s="1194"/>
      <c r="N10" s="1194"/>
      <c r="O10" s="1194"/>
      <c r="P10" s="1194"/>
      <c r="Q10" s="1194"/>
      <c r="R10" s="1194"/>
      <c r="S10" s="1194"/>
      <c r="T10" s="1194"/>
      <c r="U10" s="1194"/>
      <c r="V10" s="1194"/>
      <c r="W10" s="1194"/>
      <c r="X10" s="1194"/>
      <c r="Y10" s="1194"/>
      <c r="Z10" s="586"/>
      <c r="AA10" s="586"/>
      <c r="AB10" s="586"/>
      <c r="AC10" s="586"/>
      <c r="AD10" s="586"/>
      <c r="AE10" s="586"/>
      <c r="AF10" s="586"/>
      <c r="AG10" s="1187"/>
      <c r="AH10" s="9"/>
      <c r="AI10" s="4"/>
    </row>
    <row r="11" spans="1:38" ht="12" customHeight="1" x14ac:dyDescent="0.2">
      <c r="A11" s="4"/>
      <c r="B11" s="1206"/>
      <c r="C11" s="467"/>
      <c r="D11" s="467"/>
      <c r="E11" s="467"/>
      <c r="F11" s="1194" t="s">
        <v>254</v>
      </c>
      <c r="G11" s="1194"/>
      <c r="H11" s="1194"/>
      <c r="I11" s="1194"/>
      <c r="J11" s="1194"/>
      <c r="K11" s="1194"/>
      <c r="L11" s="1194"/>
      <c r="M11" s="1194"/>
      <c r="N11" s="1194"/>
      <c r="O11" s="1194"/>
      <c r="P11" s="1194"/>
      <c r="Q11" s="1194"/>
      <c r="R11" s="1194"/>
      <c r="S11" s="1194"/>
      <c r="T11" s="1194"/>
      <c r="U11" s="1194"/>
      <c r="V11" s="1194"/>
      <c r="W11" s="1194"/>
      <c r="X11" s="1194"/>
      <c r="Y11" s="1194"/>
      <c r="Z11" s="586"/>
      <c r="AA11" s="586"/>
      <c r="AB11" s="586"/>
      <c r="AC11" s="586"/>
      <c r="AD11" s="586"/>
      <c r="AE11" s="586"/>
      <c r="AF11" s="586"/>
      <c r="AG11" s="1187"/>
      <c r="AH11" s="9"/>
      <c r="AI11" s="4"/>
    </row>
    <row r="12" spans="1:38" ht="12" customHeight="1" thickBot="1" x14ac:dyDescent="0.25">
      <c r="A12" s="4"/>
      <c r="B12" s="1207"/>
      <c r="C12" s="1208"/>
      <c r="D12" s="1208"/>
      <c r="E12" s="1208"/>
      <c r="F12" s="1202" t="s">
        <v>258</v>
      </c>
      <c r="G12" s="1202"/>
      <c r="H12" s="1202"/>
      <c r="I12" s="1202"/>
      <c r="J12" s="1202"/>
      <c r="K12" s="1202"/>
      <c r="L12" s="1202"/>
      <c r="M12" s="1202"/>
      <c r="N12" s="1202"/>
      <c r="O12" s="1202"/>
      <c r="P12" s="1202"/>
      <c r="Q12" s="1202"/>
      <c r="R12" s="1202"/>
      <c r="S12" s="1202"/>
      <c r="T12" s="1202"/>
      <c r="U12" s="1202"/>
      <c r="V12" s="1202"/>
      <c r="W12" s="1202"/>
      <c r="X12" s="1202"/>
      <c r="Y12" s="1202"/>
      <c r="Z12" s="1193"/>
      <c r="AA12" s="1193"/>
      <c r="AB12" s="1193"/>
      <c r="AC12" s="1193"/>
      <c r="AD12" s="1193"/>
      <c r="AE12" s="1193"/>
      <c r="AF12" s="1193"/>
      <c r="AG12" s="1195"/>
      <c r="AH12" s="9"/>
      <c r="AI12" s="4"/>
    </row>
    <row r="13" spans="1:38" ht="12" customHeight="1" x14ac:dyDescent="0.2">
      <c r="A13" s="4"/>
      <c r="B13" s="1153" t="s">
        <v>662</v>
      </c>
      <c r="C13" s="1154"/>
      <c r="D13" s="1154"/>
      <c r="E13" s="1155"/>
      <c r="F13" s="1151" t="s">
        <v>648</v>
      </c>
      <c r="G13" s="1183"/>
      <c r="H13" s="1183"/>
      <c r="I13" s="1183"/>
      <c r="J13" s="1183"/>
      <c r="K13" s="1183"/>
      <c r="L13" s="1183"/>
      <c r="M13" s="1183"/>
      <c r="N13" s="1183"/>
      <c r="O13" s="1183"/>
      <c r="P13" s="1183"/>
      <c r="Q13" s="1183"/>
      <c r="R13" s="1183"/>
      <c r="S13" s="1183"/>
      <c r="T13" s="1183"/>
      <c r="U13" s="1183"/>
      <c r="V13" s="1183"/>
      <c r="W13" s="1183"/>
      <c r="X13" s="1183"/>
      <c r="Y13" s="1203"/>
      <c r="Z13" s="1185"/>
      <c r="AA13" s="1185"/>
      <c r="AB13" s="1185"/>
      <c r="AC13" s="1185"/>
      <c r="AD13" s="1185"/>
      <c r="AE13" s="1185"/>
      <c r="AF13" s="1185"/>
      <c r="AG13" s="1186"/>
      <c r="AH13" s="9"/>
      <c r="AI13" s="4"/>
    </row>
    <row r="14" spans="1:38" ht="12" customHeight="1" x14ac:dyDescent="0.2">
      <c r="A14" s="4"/>
      <c r="B14" s="1156"/>
      <c r="C14" s="1157"/>
      <c r="D14" s="1157"/>
      <c r="E14" s="1158"/>
      <c r="F14" s="1162" t="s">
        <v>653</v>
      </c>
      <c r="G14" s="1163"/>
      <c r="H14" s="1163"/>
      <c r="I14" s="1163"/>
      <c r="J14" s="1163"/>
      <c r="K14" s="1163"/>
      <c r="L14" s="1163"/>
      <c r="M14" s="1163"/>
      <c r="N14" s="1163"/>
      <c r="O14" s="1163"/>
      <c r="P14" s="1163"/>
      <c r="Q14" s="1163"/>
      <c r="R14" s="1163"/>
      <c r="S14" s="1163"/>
      <c r="T14" s="1163"/>
      <c r="U14" s="1163"/>
      <c r="V14" s="1163"/>
      <c r="W14" s="1163"/>
      <c r="X14" s="1163"/>
      <c r="Y14" s="1190"/>
      <c r="Z14" s="586"/>
      <c r="AA14" s="586"/>
      <c r="AB14" s="586"/>
      <c r="AC14" s="586"/>
      <c r="AD14" s="586"/>
      <c r="AE14" s="586"/>
      <c r="AF14" s="586"/>
      <c r="AG14" s="1187"/>
      <c r="AH14" s="9"/>
      <c r="AI14" s="4"/>
    </row>
    <row r="15" spans="1:38" ht="12" customHeight="1" x14ac:dyDescent="0.2">
      <c r="A15" s="4"/>
      <c r="B15" s="1156"/>
      <c r="C15" s="1157"/>
      <c r="D15" s="1157"/>
      <c r="E15" s="1158"/>
      <c r="F15" s="1162" t="s">
        <v>650</v>
      </c>
      <c r="G15" s="1163"/>
      <c r="H15" s="1163"/>
      <c r="I15" s="1163"/>
      <c r="J15" s="1163"/>
      <c r="K15" s="1163"/>
      <c r="L15" s="1163"/>
      <c r="M15" s="1163"/>
      <c r="N15" s="1163"/>
      <c r="O15" s="1163"/>
      <c r="P15" s="1163"/>
      <c r="Q15" s="1163"/>
      <c r="R15" s="1163"/>
      <c r="S15" s="1163"/>
      <c r="T15" s="1163"/>
      <c r="U15" s="1163"/>
      <c r="V15" s="1163"/>
      <c r="W15" s="1163"/>
      <c r="X15" s="1163"/>
      <c r="Y15" s="1190"/>
      <c r="Z15" s="586"/>
      <c r="AA15" s="586"/>
      <c r="AB15" s="586"/>
      <c r="AC15" s="586"/>
      <c r="AD15" s="586"/>
      <c r="AE15" s="586"/>
      <c r="AF15" s="586"/>
      <c r="AG15" s="1187"/>
      <c r="AH15" s="9"/>
      <c r="AI15" s="4"/>
    </row>
    <row r="16" spans="1:38" ht="12" customHeight="1" x14ac:dyDescent="0.2">
      <c r="A16" s="4"/>
      <c r="B16" s="1156"/>
      <c r="C16" s="1157"/>
      <c r="D16" s="1157"/>
      <c r="E16" s="1158"/>
      <c r="F16" s="1162" t="s">
        <v>651</v>
      </c>
      <c r="G16" s="1163"/>
      <c r="H16" s="1163"/>
      <c r="I16" s="1163"/>
      <c r="J16" s="1163"/>
      <c r="K16" s="1163"/>
      <c r="L16" s="1163"/>
      <c r="M16" s="1163"/>
      <c r="N16" s="1163"/>
      <c r="O16" s="1163"/>
      <c r="P16" s="1163"/>
      <c r="Q16" s="1163"/>
      <c r="R16" s="1163"/>
      <c r="S16" s="1163"/>
      <c r="T16" s="1163"/>
      <c r="U16" s="1163"/>
      <c r="V16" s="1163"/>
      <c r="W16" s="1163"/>
      <c r="X16" s="1163"/>
      <c r="Y16" s="1190"/>
      <c r="Z16" s="586"/>
      <c r="AA16" s="586"/>
      <c r="AB16" s="586"/>
      <c r="AC16" s="586"/>
      <c r="AD16" s="586"/>
      <c r="AE16" s="586"/>
      <c r="AF16" s="586"/>
      <c r="AG16" s="1187"/>
      <c r="AH16" s="9"/>
      <c r="AI16" s="4"/>
    </row>
    <row r="17" spans="1:35" ht="12" customHeight="1" thickBot="1" x14ac:dyDescent="0.25">
      <c r="A17" s="4"/>
      <c r="B17" s="1159"/>
      <c r="C17" s="1160"/>
      <c r="D17" s="1160"/>
      <c r="E17" s="1161"/>
      <c r="F17" s="1168" t="s">
        <v>639</v>
      </c>
      <c r="G17" s="1191"/>
      <c r="H17" s="1191"/>
      <c r="I17" s="1191"/>
      <c r="J17" s="1191"/>
      <c r="K17" s="1191"/>
      <c r="L17" s="1191"/>
      <c r="M17" s="1191"/>
      <c r="N17" s="1191"/>
      <c r="O17" s="1191"/>
      <c r="P17" s="1191"/>
      <c r="Q17" s="1191"/>
      <c r="R17" s="1191"/>
      <c r="S17" s="1191"/>
      <c r="T17" s="1191"/>
      <c r="U17" s="1191"/>
      <c r="V17" s="1191"/>
      <c r="W17" s="1191"/>
      <c r="X17" s="1191"/>
      <c r="Y17" s="1192"/>
      <c r="Z17" s="1193"/>
      <c r="AA17" s="1193"/>
      <c r="AB17" s="1193"/>
      <c r="AC17" s="1193"/>
      <c r="AD17" s="1193"/>
      <c r="AE17" s="1193"/>
      <c r="AF17" s="1193"/>
      <c r="AG17" s="1195"/>
      <c r="AH17" s="9"/>
      <c r="AI17" s="4"/>
    </row>
    <row r="18" spans="1:35" ht="12" customHeight="1" x14ac:dyDescent="0.2">
      <c r="A18" s="4"/>
      <c r="B18" s="1153" t="s">
        <v>656</v>
      </c>
      <c r="C18" s="1196"/>
      <c r="D18" s="1196"/>
      <c r="E18" s="1197"/>
      <c r="F18" s="1151" t="s">
        <v>649</v>
      </c>
      <c r="G18" s="1183"/>
      <c r="H18" s="1183"/>
      <c r="I18" s="1183"/>
      <c r="J18" s="1183"/>
      <c r="K18" s="1183"/>
      <c r="L18" s="1183"/>
      <c r="M18" s="1183"/>
      <c r="N18" s="1183"/>
      <c r="O18" s="1183"/>
      <c r="P18" s="1183"/>
      <c r="Q18" s="1183"/>
      <c r="R18" s="1183"/>
      <c r="S18" s="1183"/>
      <c r="T18" s="1183"/>
      <c r="U18" s="1183"/>
      <c r="V18" s="1183"/>
      <c r="W18" s="1183"/>
      <c r="X18" s="1183"/>
      <c r="Y18" s="1203"/>
      <c r="Z18" s="1185"/>
      <c r="AA18" s="1185"/>
      <c r="AB18" s="1185"/>
      <c r="AC18" s="1185"/>
      <c r="AD18" s="1185"/>
      <c r="AE18" s="1185"/>
      <c r="AF18" s="1185"/>
      <c r="AG18" s="1186"/>
      <c r="AH18" s="9"/>
      <c r="AI18" s="4"/>
    </row>
    <row r="19" spans="1:35" ht="12" customHeight="1" x14ac:dyDescent="0.2">
      <c r="A19" s="4"/>
      <c r="B19" s="1198"/>
      <c r="C19" s="985"/>
      <c r="D19" s="985"/>
      <c r="E19" s="986"/>
      <c r="F19" s="1162" t="s">
        <v>652</v>
      </c>
      <c r="G19" s="1163"/>
      <c r="H19" s="1163"/>
      <c r="I19" s="1163"/>
      <c r="J19" s="1163"/>
      <c r="K19" s="1163"/>
      <c r="L19" s="1163"/>
      <c r="M19" s="1163"/>
      <c r="N19" s="1163"/>
      <c r="O19" s="1163"/>
      <c r="P19" s="1163"/>
      <c r="Q19" s="1163"/>
      <c r="R19" s="1163"/>
      <c r="S19" s="1163"/>
      <c r="T19" s="1163"/>
      <c r="U19" s="1163"/>
      <c r="V19" s="1163"/>
      <c r="W19" s="1163"/>
      <c r="X19" s="1163"/>
      <c r="Y19" s="1190"/>
      <c r="Z19" s="586"/>
      <c r="AA19" s="586"/>
      <c r="AB19" s="586"/>
      <c r="AC19" s="586"/>
      <c r="AD19" s="586"/>
      <c r="AE19" s="586"/>
      <c r="AF19" s="586"/>
      <c r="AG19" s="1187"/>
      <c r="AH19" s="9"/>
      <c r="AI19" s="4"/>
    </row>
    <row r="20" spans="1:35" ht="12" customHeight="1" x14ac:dyDescent="0.2">
      <c r="A20" s="4"/>
      <c r="B20" s="1198"/>
      <c r="C20" s="985"/>
      <c r="D20" s="985"/>
      <c r="E20" s="986"/>
      <c r="F20" s="1162" t="s">
        <v>654</v>
      </c>
      <c r="G20" s="1163"/>
      <c r="H20" s="1163"/>
      <c r="I20" s="1163"/>
      <c r="J20" s="1163"/>
      <c r="K20" s="1163"/>
      <c r="L20" s="1163"/>
      <c r="M20" s="1163"/>
      <c r="N20" s="1163"/>
      <c r="O20" s="1163"/>
      <c r="P20" s="1163"/>
      <c r="Q20" s="1163"/>
      <c r="R20" s="1163"/>
      <c r="S20" s="1163"/>
      <c r="T20" s="1163"/>
      <c r="U20" s="1163"/>
      <c r="V20" s="1163"/>
      <c r="W20" s="1163"/>
      <c r="X20" s="1163"/>
      <c r="Y20" s="1190"/>
      <c r="Z20" s="586"/>
      <c r="AA20" s="586"/>
      <c r="AB20" s="586"/>
      <c r="AC20" s="586"/>
      <c r="AD20" s="586"/>
      <c r="AE20" s="586"/>
      <c r="AF20" s="586"/>
      <c r="AG20" s="1187"/>
      <c r="AH20" s="9"/>
      <c r="AI20" s="4"/>
    </row>
    <row r="21" spans="1:35" ht="12" customHeight="1" x14ac:dyDescent="0.2">
      <c r="A21" s="4"/>
      <c r="B21" s="1198"/>
      <c r="C21" s="985"/>
      <c r="D21" s="985"/>
      <c r="E21" s="986"/>
      <c r="F21" s="1162" t="s">
        <v>664</v>
      </c>
      <c r="G21" s="1163"/>
      <c r="H21" s="1163"/>
      <c r="I21" s="1163"/>
      <c r="J21" s="1163"/>
      <c r="K21" s="1163"/>
      <c r="L21" s="1163"/>
      <c r="M21" s="1163"/>
      <c r="N21" s="1163"/>
      <c r="O21" s="1163"/>
      <c r="P21" s="1163"/>
      <c r="Q21" s="1163"/>
      <c r="R21" s="1163"/>
      <c r="S21" s="1163"/>
      <c r="T21" s="1163"/>
      <c r="U21" s="1163"/>
      <c r="V21" s="1163"/>
      <c r="W21" s="1163"/>
      <c r="X21" s="1163"/>
      <c r="Y21" s="1190"/>
      <c r="Z21" s="586"/>
      <c r="AA21" s="586"/>
      <c r="AB21" s="586"/>
      <c r="AC21" s="586"/>
      <c r="AD21" s="586"/>
      <c r="AE21" s="586"/>
      <c r="AF21" s="586"/>
      <c r="AG21" s="1187"/>
      <c r="AH21" s="9"/>
      <c r="AI21" s="4"/>
    </row>
    <row r="22" spans="1:35" ht="12" customHeight="1" thickBot="1" x14ac:dyDescent="0.25">
      <c r="A22" s="4"/>
      <c r="B22" s="1199"/>
      <c r="C22" s="1200"/>
      <c r="D22" s="1200"/>
      <c r="E22" s="1201"/>
      <c r="F22" s="1168" t="s">
        <v>655</v>
      </c>
      <c r="G22" s="1191"/>
      <c r="H22" s="1191"/>
      <c r="I22" s="1191"/>
      <c r="J22" s="1191"/>
      <c r="K22" s="1191"/>
      <c r="L22" s="1191"/>
      <c r="M22" s="1191"/>
      <c r="N22" s="1191"/>
      <c r="O22" s="1191"/>
      <c r="P22" s="1191"/>
      <c r="Q22" s="1191"/>
      <c r="R22" s="1191"/>
      <c r="S22" s="1191"/>
      <c r="T22" s="1191"/>
      <c r="U22" s="1191"/>
      <c r="V22" s="1191"/>
      <c r="W22" s="1191"/>
      <c r="X22" s="1191"/>
      <c r="Y22" s="1192"/>
      <c r="Z22" s="1193"/>
      <c r="AA22" s="1193"/>
      <c r="AB22" s="1193"/>
      <c r="AC22" s="1193"/>
      <c r="AD22" s="1193"/>
      <c r="AE22" s="1193"/>
      <c r="AF22" s="1193"/>
      <c r="AG22" s="1195"/>
      <c r="AH22" s="9"/>
      <c r="AI22" s="4"/>
    </row>
    <row r="23" spans="1:35" ht="12" customHeight="1" x14ac:dyDescent="0.2">
      <c r="A23" s="4"/>
      <c r="B23" s="1153" t="s">
        <v>657</v>
      </c>
      <c r="C23" s="1154"/>
      <c r="D23" s="1154"/>
      <c r="E23" s="1155"/>
      <c r="F23" s="1151" t="s">
        <v>665</v>
      </c>
      <c r="G23" s="1183"/>
      <c r="H23" s="1183"/>
      <c r="I23" s="1183"/>
      <c r="J23" s="1183"/>
      <c r="K23" s="1183"/>
      <c r="L23" s="1183"/>
      <c r="M23" s="1183"/>
      <c r="N23" s="1183"/>
      <c r="O23" s="1183"/>
      <c r="P23" s="1183"/>
      <c r="Q23" s="1183"/>
      <c r="R23" s="1183"/>
      <c r="S23" s="1183"/>
      <c r="T23" s="1183"/>
      <c r="U23" s="1183"/>
      <c r="V23" s="1183"/>
      <c r="W23" s="1183"/>
      <c r="X23" s="1183"/>
      <c r="Y23" s="1203"/>
      <c r="Z23" s="1185"/>
      <c r="AA23" s="1185"/>
      <c r="AB23" s="1185"/>
      <c r="AC23" s="1185"/>
      <c r="AD23" s="1185"/>
      <c r="AE23" s="1185"/>
      <c r="AF23" s="1185"/>
      <c r="AG23" s="1186"/>
      <c r="AH23" s="9"/>
      <c r="AI23" s="4"/>
    </row>
    <row r="24" spans="1:35" ht="12" customHeight="1" x14ac:dyDescent="0.2">
      <c r="A24" s="4"/>
      <c r="B24" s="1156"/>
      <c r="C24" s="1157"/>
      <c r="D24" s="1157"/>
      <c r="E24" s="1158"/>
      <c r="F24" s="1162" t="s">
        <v>658</v>
      </c>
      <c r="G24" s="1163"/>
      <c r="H24" s="1163"/>
      <c r="I24" s="1163"/>
      <c r="J24" s="1163"/>
      <c r="K24" s="1163"/>
      <c r="L24" s="1163"/>
      <c r="M24" s="1163"/>
      <c r="N24" s="1163"/>
      <c r="O24" s="1163"/>
      <c r="P24" s="1163"/>
      <c r="Q24" s="1163"/>
      <c r="R24" s="1163"/>
      <c r="S24" s="1163"/>
      <c r="T24" s="1163"/>
      <c r="U24" s="1163"/>
      <c r="V24" s="1163"/>
      <c r="W24" s="1163"/>
      <c r="X24" s="1163"/>
      <c r="Y24" s="1190"/>
      <c r="Z24" s="586"/>
      <c r="AA24" s="586"/>
      <c r="AB24" s="586"/>
      <c r="AC24" s="586"/>
      <c r="AD24" s="586"/>
      <c r="AE24" s="586"/>
      <c r="AF24" s="586"/>
      <c r="AG24" s="1187"/>
      <c r="AH24" s="9"/>
      <c r="AI24" s="4"/>
    </row>
    <row r="25" spans="1:35" ht="12" customHeight="1" x14ac:dyDescent="0.2">
      <c r="A25" s="4"/>
      <c r="B25" s="1156"/>
      <c r="C25" s="1157"/>
      <c r="D25" s="1157"/>
      <c r="E25" s="1158"/>
      <c r="F25" s="1162" t="s">
        <v>663</v>
      </c>
      <c r="G25" s="1163"/>
      <c r="H25" s="1163"/>
      <c r="I25" s="1163"/>
      <c r="J25" s="1163"/>
      <c r="K25" s="1163"/>
      <c r="L25" s="1163"/>
      <c r="M25" s="1163"/>
      <c r="N25" s="1163"/>
      <c r="O25" s="1163"/>
      <c r="P25" s="1163"/>
      <c r="Q25" s="1163"/>
      <c r="R25" s="1163"/>
      <c r="S25" s="1163"/>
      <c r="T25" s="1163"/>
      <c r="U25" s="1163"/>
      <c r="V25" s="1163"/>
      <c r="W25" s="1163"/>
      <c r="X25" s="1163"/>
      <c r="Y25" s="1190"/>
      <c r="Z25" s="586"/>
      <c r="AA25" s="586"/>
      <c r="AB25" s="586"/>
      <c r="AC25" s="586"/>
      <c r="AD25" s="586"/>
      <c r="AE25" s="586"/>
      <c r="AF25" s="586"/>
      <c r="AG25" s="1187"/>
      <c r="AH25" s="9"/>
      <c r="AI25" s="4"/>
    </row>
    <row r="26" spans="1:35" ht="12" customHeight="1" thickBot="1" x14ac:dyDescent="0.25">
      <c r="A26" s="4"/>
      <c r="B26" s="1159"/>
      <c r="C26" s="1160"/>
      <c r="D26" s="1160"/>
      <c r="E26" s="1161"/>
      <c r="F26" s="1168" t="s">
        <v>666</v>
      </c>
      <c r="G26" s="1191"/>
      <c r="H26" s="1191"/>
      <c r="I26" s="1191"/>
      <c r="J26" s="1191"/>
      <c r="K26" s="1191"/>
      <c r="L26" s="1191"/>
      <c r="M26" s="1191"/>
      <c r="N26" s="1191"/>
      <c r="O26" s="1191"/>
      <c r="P26" s="1191"/>
      <c r="Q26" s="1191"/>
      <c r="R26" s="1191"/>
      <c r="S26" s="1191"/>
      <c r="T26" s="1191"/>
      <c r="U26" s="1191"/>
      <c r="V26" s="1191"/>
      <c r="W26" s="1191"/>
      <c r="X26" s="1191"/>
      <c r="Y26" s="1192"/>
      <c r="Z26" s="1193"/>
      <c r="AA26" s="1193"/>
      <c r="AB26" s="1193"/>
      <c r="AC26" s="1193"/>
      <c r="AD26" s="1193"/>
      <c r="AE26" s="1193"/>
      <c r="AF26" s="1193"/>
      <c r="AG26" s="1195"/>
      <c r="AH26" s="9"/>
      <c r="AI26" s="4"/>
    </row>
    <row r="27" spans="1:35" ht="12" customHeight="1" x14ac:dyDescent="0.2">
      <c r="A27" s="4"/>
      <c r="B27" s="1153" t="s">
        <v>667</v>
      </c>
      <c r="C27" s="1154"/>
      <c r="D27" s="1154"/>
      <c r="E27" s="1155"/>
      <c r="F27" s="1151" t="s">
        <v>659</v>
      </c>
      <c r="G27" s="1183"/>
      <c r="H27" s="1183"/>
      <c r="I27" s="1183"/>
      <c r="J27" s="1183"/>
      <c r="K27" s="1183"/>
      <c r="L27" s="1183"/>
      <c r="M27" s="1183"/>
      <c r="N27" s="1183"/>
      <c r="O27" s="1183"/>
      <c r="P27" s="1183"/>
      <c r="Q27" s="1183"/>
      <c r="R27" s="1183"/>
      <c r="S27" s="1183"/>
      <c r="T27" s="1183"/>
      <c r="U27" s="1183"/>
      <c r="V27" s="1183"/>
      <c r="W27" s="1183"/>
      <c r="X27" s="1183"/>
      <c r="Y27" s="1203"/>
      <c r="Z27" s="1185"/>
      <c r="AA27" s="1185"/>
      <c r="AB27" s="1185"/>
      <c r="AC27" s="1185"/>
      <c r="AD27" s="1185"/>
      <c r="AE27" s="1185"/>
      <c r="AF27" s="1185"/>
      <c r="AG27" s="1186"/>
      <c r="AH27" s="9"/>
      <c r="AI27" s="4"/>
    </row>
    <row r="28" spans="1:35" ht="12" customHeight="1" x14ac:dyDescent="0.2">
      <c r="A28" s="4"/>
      <c r="B28" s="1156"/>
      <c r="C28" s="1157"/>
      <c r="D28" s="1157"/>
      <c r="E28" s="1158"/>
      <c r="F28" s="1162" t="s">
        <v>660</v>
      </c>
      <c r="G28" s="1163"/>
      <c r="H28" s="1163"/>
      <c r="I28" s="1163"/>
      <c r="J28" s="1163"/>
      <c r="K28" s="1163"/>
      <c r="L28" s="1163"/>
      <c r="M28" s="1163"/>
      <c r="N28" s="1163"/>
      <c r="O28" s="1163"/>
      <c r="P28" s="1163"/>
      <c r="Q28" s="1163"/>
      <c r="R28" s="1163"/>
      <c r="S28" s="1163"/>
      <c r="T28" s="1163"/>
      <c r="U28" s="1163"/>
      <c r="V28" s="1163"/>
      <c r="W28" s="1163"/>
      <c r="X28" s="1163"/>
      <c r="Y28" s="1190"/>
      <c r="Z28" s="586"/>
      <c r="AA28" s="586"/>
      <c r="AB28" s="586"/>
      <c r="AC28" s="586"/>
      <c r="AD28" s="586"/>
      <c r="AE28" s="586"/>
      <c r="AF28" s="586"/>
      <c r="AG28" s="1187"/>
      <c r="AH28" s="9"/>
      <c r="AI28" s="4"/>
    </row>
    <row r="29" spans="1:35" ht="12" customHeight="1" thickBot="1" x14ac:dyDescent="0.25">
      <c r="A29" s="4"/>
      <c r="B29" s="1159"/>
      <c r="C29" s="1160"/>
      <c r="D29" s="1160"/>
      <c r="E29" s="1161"/>
      <c r="F29" s="1168" t="s">
        <v>661</v>
      </c>
      <c r="G29" s="1191"/>
      <c r="H29" s="1191"/>
      <c r="I29" s="1191"/>
      <c r="J29" s="1191"/>
      <c r="K29" s="1191"/>
      <c r="L29" s="1191"/>
      <c r="M29" s="1191"/>
      <c r="N29" s="1191"/>
      <c r="O29" s="1191"/>
      <c r="P29" s="1191"/>
      <c r="Q29" s="1191"/>
      <c r="R29" s="1191"/>
      <c r="S29" s="1191"/>
      <c r="T29" s="1191"/>
      <c r="U29" s="1191"/>
      <c r="V29" s="1191"/>
      <c r="W29" s="1191"/>
      <c r="X29" s="1191"/>
      <c r="Y29" s="1192"/>
      <c r="Z29" s="1188"/>
      <c r="AA29" s="1188"/>
      <c r="AB29" s="1188"/>
      <c r="AC29" s="1188"/>
      <c r="AD29" s="1188"/>
      <c r="AE29" s="1188"/>
      <c r="AF29" s="1188"/>
      <c r="AG29" s="1189"/>
      <c r="AH29" s="9"/>
      <c r="AI29" s="4"/>
    </row>
    <row r="30" spans="1:35" ht="12" customHeight="1" x14ac:dyDescent="0.2">
      <c r="A30" s="4"/>
      <c r="B30" s="1178" t="s">
        <v>262</v>
      </c>
      <c r="C30" s="1196"/>
      <c r="D30" s="1196"/>
      <c r="E30" s="1196"/>
      <c r="F30" s="1184" t="s">
        <v>260</v>
      </c>
      <c r="G30" s="1184"/>
      <c r="H30" s="1184"/>
      <c r="I30" s="1184"/>
      <c r="J30" s="1184"/>
      <c r="K30" s="1184"/>
      <c r="L30" s="1184"/>
      <c r="M30" s="1184"/>
      <c r="N30" s="1184"/>
      <c r="O30" s="1184"/>
      <c r="P30" s="1184"/>
      <c r="Q30" s="1184"/>
      <c r="R30" s="1184"/>
      <c r="S30" s="1184"/>
      <c r="T30" s="1184"/>
      <c r="U30" s="1184"/>
      <c r="V30" s="1184"/>
      <c r="W30" s="1184"/>
      <c r="X30" s="1184"/>
      <c r="Y30" s="1151"/>
      <c r="Z30" s="1185"/>
      <c r="AA30" s="1185"/>
      <c r="AB30" s="1185"/>
      <c r="AC30" s="1185"/>
      <c r="AD30" s="1185"/>
      <c r="AE30" s="1185"/>
      <c r="AF30" s="1185"/>
      <c r="AG30" s="1186"/>
      <c r="AH30" s="9"/>
      <c r="AI30" s="4"/>
    </row>
    <row r="31" spans="1:35" ht="12" customHeight="1" x14ac:dyDescent="0.2">
      <c r="A31" s="4"/>
      <c r="B31" s="1198"/>
      <c r="C31" s="985"/>
      <c r="D31" s="985"/>
      <c r="E31" s="985"/>
      <c r="F31" s="1194" t="s">
        <v>261</v>
      </c>
      <c r="G31" s="1194"/>
      <c r="H31" s="1194"/>
      <c r="I31" s="1194"/>
      <c r="J31" s="1194"/>
      <c r="K31" s="1194"/>
      <c r="L31" s="1194"/>
      <c r="M31" s="1194"/>
      <c r="N31" s="1194"/>
      <c r="O31" s="1194"/>
      <c r="P31" s="1194"/>
      <c r="Q31" s="1194"/>
      <c r="R31" s="1194"/>
      <c r="S31" s="1194"/>
      <c r="T31" s="1194"/>
      <c r="U31" s="1194"/>
      <c r="V31" s="1194"/>
      <c r="W31" s="1194"/>
      <c r="X31" s="1194"/>
      <c r="Y31" s="1162"/>
      <c r="Z31" s="586"/>
      <c r="AA31" s="586"/>
      <c r="AB31" s="586"/>
      <c r="AC31" s="586"/>
      <c r="AD31" s="586"/>
      <c r="AE31" s="586"/>
      <c r="AF31" s="586"/>
      <c r="AG31" s="1187"/>
      <c r="AH31" s="9"/>
      <c r="AI31" s="4"/>
    </row>
    <row r="32" spans="1:35" ht="12" customHeight="1" x14ac:dyDescent="0.2">
      <c r="A32" s="4"/>
      <c r="B32" s="1198"/>
      <c r="C32" s="985"/>
      <c r="D32" s="985"/>
      <c r="E32" s="985"/>
      <c r="F32" s="1194" t="s">
        <v>296</v>
      </c>
      <c r="G32" s="1194"/>
      <c r="H32" s="1194"/>
      <c r="I32" s="1194"/>
      <c r="J32" s="1194"/>
      <c r="K32" s="1194"/>
      <c r="L32" s="1194"/>
      <c r="M32" s="1194"/>
      <c r="N32" s="1194"/>
      <c r="O32" s="1194"/>
      <c r="P32" s="1194"/>
      <c r="Q32" s="1194"/>
      <c r="R32" s="1194"/>
      <c r="S32" s="1194"/>
      <c r="T32" s="1194"/>
      <c r="U32" s="1194"/>
      <c r="V32" s="1194"/>
      <c r="W32" s="1194"/>
      <c r="X32" s="1194"/>
      <c r="Y32" s="1162"/>
      <c r="Z32" s="586"/>
      <c r="AA32" s="586"/>
      <c r="AB32" s="586"/>
      <c r="AC32" s="586"/>
      <c r="AD32" s="586"/>
      <c r="AE32" s="586"/>
      <c r="AF32" s="586"/>
      <c r="AG32" s="1187"/>
      <c r="AH32" s="9"/>
      <c r="AI32" s="4"/>
    </row>
    <row r="33" spans="1:35" ht="12" customHeight="1" thickBot="1" x14ac:dyDescent="0.25">
      <c r="A33" s="4"/>
      <c r="B33" s="1199"/>
      <c r="C33" s="1200"/>
      <c r="D33" s="1200"/>
      <c r="E33" s="1200"/>
      <c r="F33" s="1202" t="s">
        <v>263</v>
      </c>
      <c r="G33" s="1202"/>
      <c r="H33" s="1202"/>
      <c r="I33" s="1202"/>
      <c r="J33" s="1202"/>
      <c r="K33" s="1202"/>
      <c r="L33" s="1202"/>
      <c r="M33" s="1202"/>
      <c r="N33" s="1202"/>
      <c r="O33" s="1202"/>
      <c r="P33" s="1202"/>
      <c r="Q33" s="1202"/>
      <c r="R33" s="1202"/>
      <c r="S33" s="1202"/>
      <c r="T33" s="1202"/>
      <c r="U33" s="1202"/>
      <c r="V33" s="1202"/>
      <c r="W33" s="1202"/>
      <c r="X33" s="1202"/>
      <c r="Y33" s="1168"/>
      <c r="Z33" s="1193"/>
      <c r="AA33" s="1193"/>
      <c r="AB33" s="1193"/>
      <c r="AC33" s="1193"/>
      <c r="AD33" s="1193"/>
      <c r="AE33" s="1193"/>
      <c r="AF33" s="1193"/>
      <c r="AG33" s="1195"/>
      <c r="AH33" s="9"/>
      <c r="AI33" s="4"/>
    </row>
    <row r="34" spans="1:35" x14ac:dyDescent="0.2">
      <c r="A34" s="4"/>
      <c r="B34" s="563" t="s">
        <v>669</v>
      </c>
      <c r="C34" s="563"/>
      <c r="D34" s="563"/>
      <c r="E34" s="563"/>
      <c r="F34" s="563"/>
      <c r="G34" s="563"/>
      <c r="H34" s="563"/>
      <c r="I34" s="563"/>
      <c r="J34" s="563"/>
      <c r="K34" s="563"/>
      <c r="L34" s="563"/>
      <c r="M34" s="563"/>
      <c r="N34" s="563"/>
      <c r="O34" s="563"/>
      <c r="P34" s="563"/>
      <c r="Q34" s="563"/>
      <c r="R34" s="563"/>
      <c r="S34" s="563"/>
      <c r="T34" s="563"/>
      <c r="U34" s="563"/>
      <c r="V34" s="563"/>
      <c r="W34" s="563"/>
      <c r="X34" s="563"/>
      <c r="Y34" s="563"/>
      <c r="Z34" s="563"/>
      <c r="AA34" s="563"/>
      <c r="AB34" s="563"/>
      <c r="AC34" s="563"/>
      <c r="AD34" s="563"/>
      <c r="AE34" s="563"/>
      <c r="AF34" s="563"/>
      <c r="AG34" s="9"/>
      <c r="AH34" s="9"/>
      <c r="AI34" s="4"/>
    </row>
    <row r="35" spans="1:35" x14ac:dyDescent="0.2">
      <c r="A35" s="7"/>
      <c r="B35" s="374" t="s">
        <v>109</v>
      </c>
      <c r="C35" s="375"/>
      <c r="D35" s="635"/>
      <c r="E35" s="636"/>
      <c r="F35" s="637"/>
      <c r="G35" s="637"/>
      <c r="H35" s="637"/>
      <c r="I35" s="637"/>
      <c r="J35" s="637"/>
      <c r="K35" s="637"/>
      <c r="L35" s="637"/>
      <c r="M35" s="637"/>
      <c r="N35" s="637"/>
      <c r="O35" s="637"/>
      <c r="P35" s="637"/>
      <c r="Q35" s="637"/>
      <c r="R35" s="637"/>
      <c r="S35" s="637"/>
      <c r="T35" s="637"/>
      <c r="U35" s="637"/>
      <c r="V35" s="637"/>
      <c r="W35" s="637"/>
      <c r="X35" s="637"/>
      <c r="Y35" s="637"/>
      <c r="Z35" s="637"/>
      <c r="AA35" s="637"/>
      <c r="AB35" s="637"/>
      <c r="AC35" s="637"/>
      <c r="AD35" s="637"/>
      <c r="AE35" s="637"/>
      <c r="AF35" s="637"/>
      <c r="AG35" s="637"/>
      <c r="AH35" s="638"/>
      <c r="AI35" s="4"/>
    </row>
    <row r="36" spans="1:35" x14ac:dyDescent="0.2">
      <c r="A36" s="2"/>
      <c r="B36" s="22"/>
      <c r="C36" s="23"/>
      <c r="D36" s="23"/>
      <c r="E36" s="639"/>
      <c r="F36" s="640"/>
      <c r="G36" s="640"/>
      <c r="H36" s="640"/>
      <c r="I36" s="640"/>
      <c r="J36" s="640"/>
      <c r="K36" s="640"/>
      <c r="L36" s="640"/>
      <c r="M36" s="640"/>
      <c r="N36" s="640"/>
      <c r="O36" s="640"/>
      <c r="P36" s="640"/>
      <c r="Q36" s="640"/>
      <c r="R36" s="640"/>
      <c r="S36" s="640"/>
      <c r="T36" s="640"/>
      <c r="U36" s="640"/>
      <c r="V36" s="640"/>
      <c r="W36" s="640"/>
      <c r="X36" s="640"/>
      <c r="Y36" s="640"/>
      <c r="Z36" s="640"/>
      <c r="AA36" s="640"/>
      <c r="AB36" s="640"/>
      <c r="AC36" s="640"/>
      <c r="AD36" s="640"/>
      <c r="AE36" s="640"/>
      <c r="AF36" s="640"/>
      <c r="AG36" s="640"/>
      <c r="AH36" s="641"/>
      <c r="AI36" s="4"/>
    </row>
    <row r="37" spans="1:35" s="1" customFormat="1" x14ac:dyDescent="0.2">
      <c r="A37" s="376" t="s">
        <v>355</v>
      </c>
      <c r="B37" s="376"/>
      <c r="C37" s="376"/>
      <c r="D37" s="377">
        <f>'Form I'!$D$34</f>
        <v>0</v>
      </c>
      <c r="E37" s="499"/>
      <c r="F37" s="499"/>
      <c r="G37" s="500"/>
      <c r="H37" s="380" t="s">
        <v>352</v>
      </c>
      <c r="I37" s="357"/>
      <c r="J37" s="357"/>
      <c r="K37" s="357"/>
      <c r="L37" s="381"/>
      <c r="M37" s="501">
        <f>'Form I'!$M$34</f>
        <v>0</v>
      </c>
      <c r="N37" s="499"/>
      <c r="O37" s="499"/>
      <c r="P37" s="500"/>
      <c r="Q37" s="359" t="s">
        <v>2</v>
      </c>
      <c r="R37" s="359"/>
      <c r="S37" s="359"/>
      <c r="T37" s="443"/>
      <c r="U37" s="444"/>
      <c r="V37" s="385" t="s">
        <v>354</v>
      </c>
      <c r="W37" s="357"/>
      <c r="X37" s="357"/>
      <c r="Y37" s="381"/>
      <c r="Z37" s="443"/>
      <c r="AA37" s="445"/>
      <c r="AB37" s="359" t="s">
        <v>0</v>
      </c>
      <c r="AC37" s="359"/>
      <c r="AD37" s="440"/>
      <c r="AE37" s="441"/>
      <c r="AF37" s="441"/>
      <c r="AG37" s="441"/>
      <c r="AH37" s="442"/>
      <c r="AI37" s="100" t="e" vm="1">
        <v>#VALUE!</v>
      </c>
    </row>
  </sheetData>
  <sheetProtection sheet="1" selectLockedCells="1"/>
  <mergeCells count="162">
    <mergeCell ref="F30:Y30"/>
    <mergeCell ref="F31:Y31"/>
    <mergeCell ref="B30:E33"/>
    <mergeCell ref="Z30:AA30"/>
    <mergeCell ref="AB30:AC30"/>
    <mergeCell ref="AD30:AE30"/>
    <mergeCell ref="AF30:AG30"/>
    <mergeCell ref="Z31:AA31"/>
    <mergeCell ref="AB31:AC31"/>
    <mergeCell ref="AD31:AE31"/>
    <mergeCell ref="AF31:AG31"/>
    <mergeCell ref="F32:Y32"/>
    <mergeCell ref="Z32:AA32"/>
    <mergeCell ref="AB32:AC32"/>
    <mergeCell ref="AD32:AE32"/>
    <mergeCell ref="AF32:AG32"/>
    <mergeCell ref="F33:Y33"/>
    <mergeCell ref="Z33:AA33"/>
    <mergeCell ref="AB33:AC33"/>
    <mergeCell ref="AD33:AE33"/>
    <mergeCell ref="AF33:AG33"/>
    <mergeCell ref="B18:E22"/>
    <mergeCell ref="F22:Y22"/>
    <mergeCell ref="F23:Y23"/>
    <mergeCell ref="F20:Y20"/>
    <mergeCell ref="F21:Y21"/>
    <mergeCell ref="F16:Y16"/>
    <mergeCell ref="F10:Y10"/>
    <mergeCell ref="Z13:AA13"/>
    <mergeCell ref="AB13:AC13"/>
    <mergeCell ref="Z14:AA14"/>
    <mergeCell ref="AB14:AC14"/>
    <mergeCell ref="Z15:AA15"/>
    <mergeCell ref="B13:E17"/>
    <mergeCell ref="AB15:AC15"/>
    <mergeCell ref="Z18:AA18"/>
    <mergeCell ref="AB18:AC18"/>
    <mergeCell ref="Z21:AA21"/>
    <mergeCell ref="AB21:AC21"/>
    <mergeCell ref="F26:Y26"/>
    <mergeCell ref="F27:Y27"/>
    <mergeCell ref="F28:Y28"/>
    <mergeCell ref="F29:Y29"/>
    <mergeCell ref="F17:Y17"/>
    <mergeCell ref="F18:Y18"/>
    <mergeCell ref="F19:Y19"/>
    <mergeCell ref="F13:Y13"/>
    <mergeCell ref="F14:Y14"/>
    <mergeCell ref="F24:Y24"/>
    <mergeCell ref="F15:Y15"/>
    <mergeCell ref="B4:E4"/>
    <mergeCell ref="F4:I4"/>
    <mergeCell ref="J4:S4"/>
    <mergeCell ref="F9:Y9"/>
    <mergeCell ref="T4:W4"/>
    <mergeCell ref="F11:Y11"/>
    <mergeCell ref="F12:Y12"/>
    <mergeCell ref="X4:AG4"/>
    <mergeCell ref="F8:Y8"/>
    <mergeCell ref="F6:I6"/>
    <mergeCell ref="J6:S6"/>
    <mergeCell ref="T6:W6"/>
    <mergeCell ref="X6:AG6"/>
    <mergeCell ref="Z7:AA7"/>
    <mergeCell ref="Z12:AA12"/>
    <mergeCell ref="AB12:AC12"/>
    <mergeCell ref="AD12:AE12"/>
    <mergeCell ref="AF12:AG12"/>
    <mergeCell ref="AD13:AE13"/>
    <mergeCell ref="AF13:AG13"/>
    <mergeCell ref="AD14:AE14"/>
    <mergeCell ref="AF14:AG14"/>
    <mergeCell ref="AB7:AC7"/>
    <mergeCell ref="AD7:AE7"/>
    <mergeCell ref="AF7:AG7"/>
    <mergeCell ref="B8:E12"/>
    <mergeCell ref="Z8:AA8"/>
    <mergeCell ref="AB8:AC8"/>
    <mergeCell ref="AD8:AE8"/>
    <mergeCell ref="AF8:AG8"/>
    <mergeCell ref="Z9:AA9"/>
    <mergeCell ref="AB9:AC9"/>
    <mergeCell ref="AD9:AE9"/>
    <mergeCell ref="AF9:AG9"/>
    <mergeCell ref="Z10:AA10"/>
    <mergeCell ref="AB10:AC10"/>
    <mergeCell ref="AD10:AE10"/>
    <mergeCell ref="AF10:AG10"/>
    <mergeCell ref="Z11:AA11"/>
    <mergeCell ref="AB11:AC11"/>
    <mergeCell ref="AD11:AE11"/>
    <mergeCell ref="AF11:AG11"/>
    <mergeCell ref="AD15:AE15"/>
    <mergeCell ref="AF15:AG15"/>
    <mergeCell ref="Z16:AA16"/>
    <mergeCell ref="AB16:AC16"/>
    <mergeCell ref="AD16:AE16"/>
    <mergeCell ref="AF16:AG16"/>
    <mergeCell ref="Z17:AA17"/>
    <mergeCell ref="AB17:AC17"/>
    <mergeCell ref="AD17:AE17"/>
    <mergeCell ref="AF17:AG17"/>
    <mergeCell ref="AD18:AE18"/>
    <mergeCell ref="AF18:AG18"/>
    <mergeCell ref="Z19:AA19"/>
    <mergeCell ref="AB19:AC19"/>
    <mergeCell ref="AD19:AE19"/>
    <mergeCell ref="AF19:AG19"/>
    <mergeCell ref="Z20:AA20"/>
    <mergeCell ref="AB20:AC20"/>
    <mergeCell ref="AD20:AE20"/>
    <mergeCell ref="AF20:AG20"/>
    <mergeCell ref="AD21:AE21"/>
    <mergeCell ref="AF21:AG21"/>
    <mergeCell ref="Z22:AA22"/>
    <mergeCell ref="AB22:AC22"/>
    <mergeCell ref="AD22:AE22"/>
    <mergeCell ref="AF22:AG22"/>
    <mergeCell ref="B23:E26"/>
    <mergeCell ref="Z23:AA23"/>
    <mergeCell ref="AB23:AC23"/>
    <mergeCell ref="AD23:AE23"/>
    <mergeCell ref="AF23:AG23"/>
    <mergeCell ref="Z24:AA24"/>
    <mergeCell ref="AB24:AC24"/>
    <mergeCell ref="AD24:AE24"/>
    <mergeCell ref="AF24:AG24"/>
    <mergeCell ref="Z25:AA25"/>
    <mergeCell ref="AB25:AC25"/>
    <mergeCell ref="AD25:AE25"/>
    <mergeCell ref="AF25:AG25"/>
    <mergeCell ref="Z26:AA26"/>
    <mergeCell ref="AB26:AC26"/>
    <mergeCell ref="AD26:AE26"/>
    <mergeCell ref="AF26:AG26"/>
    <mergeCell ref="F25:Y25"/>
    <mergeCell ref="B27:E29"/>
    <mergeCell ref="Z27:AA27"/>
    <mergeCell ref="AB27:AC27"/>
    <mergeCell ref="AD27:AE27"/>
    <mergeCell ref="AF27:AG27"/>
    <mergeCell ref="Z28:AA28"/>
    <mergeCell ref="AB28:AC28"/>
    <mergeCell ref="AD28:AE28"/>
    <mergeCell ref="AF28:AG28"/>
    <mergeCell ref="Z29:AA29"/>
    <mergeCell ref="AB29:AC29"/>
    <mergeCell ref="AD29:AE29"/>
    <mergeCell ref="AF29:AG29"/>
    <mergeCell ref="B35:D35"/>
    <mergeCell ref="E35:AH36"/>
    <mergeCell ref="AD37:AH37"/>
    <mergeCell ref="B34:AF34"/>
    <mergeCell ref="A37:C37"/>
    <mergeCell ref="D37:G37"/>
    <mergeCell ref="H37:L37"/>
    <mergeCell ref="M37:P37"/>
    <mergeCell ref="Q37:S37"/>
    <mergeCell ref="T37:U37"/>
    <mergeCell ref="V37:Y37"/>
    <mergeCell ref="Z37:AA37"/>
    <mergeCell ref="AB37:AC37"/>
  </mergeCells>
  <phoneticPr fontId="5" type="noConversion"/>
  <conditionalFormatting sqref="D37:G37 M37:P37">
    <cfRule type="cellIs" dxfId="34" priority="3" stopIfTrue="1" operator="equal">
      <formula>0</formula>
    </cfRule>
  </conditionalFormatting>
  <conditionalFormatting sqref="Z30:AG33">
    <cfRule type="containsText" priority="1" operator="containsText" text="Y">
      <formula>NOT(ISERROR(SEARCH("Y",Z30)))</formula>
    </cfRule>
    <cfRule type="containsBlanks" dxfId="33" priority="2">
      <formula>LEN(TRIM(Z30))=0</formula>
    </cfRule>
  </conditionalFormatting>
  <dataValidations count="1">
    <dataValidation type="list" allowBlank="1" showInputMessage="1" showErrorMessage="1" sqref="Z30:AG33" xr:uid="{DB9A0403-6A1B-4642-8B6A-D7E8F1CEAA9E}">
      <formula1>$AL$1:$AL$2</formula1>
    </dataValidation>
  </dataValidations>
  <hyperlinks>
    <hyperlink ref="AI37" location="'Form II(b)'!AC16" display="i" xr:uid="{900BAEF7-74A8-4DE6-8A1B-9E71830319EE}"/>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&amp;LStandalone Pedestrian Crossing Data (Continuation)&amp;CPage &amp;P of &amp;N&amp;RForm XXVIII(a)</oddFooter>
  </headerFooter>
  <legacyDrawing r:id="rId2"/>
  <legacyDrawingHF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3A431-489C-49FC-BD0D-32626E34ADD9}">
  <sheetPr codeName="Sheet9">
    <tabColor theme="3"/>
  </sheetPr>
  <dimension ref="A1:AI36"/>
  <sheetViews>
    <sheetView view="pageBreakPreview" zoomScaleNormal="100" zoomScaleSheetLayoutView="100" workbookViewId="0">
      <selection activeCell="B6" sqref="B6"/>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714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6.95" customHeight="1"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1212" t="s">
        <v>706</v>
      </c>
      <c r="C4" s="238"/>
      <c r="D4" s="1210" t="s">
        <v>707</v>
      </c>
      <c r="E4" s="873"/>
      <c r="F4" s="1211"/>
      <c r="G4" s="3"/>
      <c r="H4" s="1210" t="s">
        <v>708</v>
      </c>
      <c r="I4" s="873"/>
      <c r="J4" s="873"/>
      <c r="K4" s="873"/>
      <c r="L4" s="873"/>
      <c r="M4" s="1211"/>
      <c r="N4" s="3"/>
      <c r="O4" s="1210" t="s">
        <v>709</v>
      </c>
      <c r="P4" s="873"/>
      <c r="Q4" s="1211"/>
      <c r="R4" s="3"/>
      <c r="S4" s="1214" t="s">
        <v>590</v>
      </c>
      <c r="T4" s="760"/>
      <c r="U4" s="760"/>
      <c r="V4" s="760"/>
      <c r="W4" s="760"/>
      <c r="X4" s="761"/>
      <c r="Y4" s="283"/>
      <c r="Z4" s="1210" t="s">
        <v>710</v>
      </c>
      <c r="AA4" s="1211"/>
      <c r="AB4" s="3"/>
      <c r="AC4" s="1210" t="s">
        <v>711</v>
      </c>
      <c r="AD4" s="873"/>
      <c r="AE4" s="873"/>
      <c r="AF4" s="873"/>
      <c r="AG4" s="1211"/>
      <c r="AH4" s="239"/>
      <c r="AI4" s="4"/>
    </row>
    <row r="5" spans="1:35" x14ac:dyDescent="0.2">
      <c r="A5" s="4"/>
      <c r="B5" s="1213"/>
      <c r="C5" s="238"/>
      <c r="D5" s="875"/>
      <c r="E5" s="416"/>
      <c r="F5" s="982"/>
      <c r="G5" s="3"/>
      <c r="H5" s="875"/>
      <c r="I5" s="416"/>
      <c r="J5" s="416"/>
      <c r="K5" s="416"/>
      <c r="L5" s="416"/>
      <c r="M5" s="982"/>
      <c r="N5" s="3"/>
      <c r="O5" s="875"/>
      <c r="P5" s="416"/>
      <c r="Q5" s="982"/>
      <c r="R5" s="3"/>
      <c r="S5" s="1214" t="s">
        <v>592</v>
      </c>
      <c r="T5" s="761"/>
      <c r="U5" s="1214" t="s">
        <v>593</v>
      </c>
      <c r="V5" s="761"/>
      <c r="W5" s="1215" t="s">
        <v>594</v>
      </c>
      <c r="X5" s="1216"/>
      <c r="Y5" s="283"/>
      <c r="Z5" s="875"/>
      <c r="AA5" s="982"/>
      <c r="AB5" s="283"/>
      <c r="AC5" s="875"/>
      <c r="AD5" s="416"/>
      <c r="AE5" s="416"/>
      <c r="AF5" s="416"/>
      <c r="AG5" s="982"/>
      <c r="AH5" s="239"/>
      <c r="AI5" s="4"/>
    </row>
    <row r="6" spans="1:35" x14ac:dyDescent="0.2">
      <c r="A6" s="4"/>
      <c r="B6" s="63"/>
      <c r="C6" s="7"/>
      <c r="D6" s="774"/>
      <c r="E6" s="774"/>
      <c r="F6" s="774"/>
      <c r="G6" s="7"/>
      <c r="H6" s="419"/>
      <c r="I6" s="1118"/>
      <c r="J6" s="1118"/>
      <c r="K6" s="1118"/>
      <c r="L6" s="1118"/>
      <c r="M6" s="1220"/>
      <c r="N6" s="75"/>
      <c r="O6" s="419"/>
      <c r="P6" s="719"/>
      <c r="Q6" s="445"/>
      <c r="R6" s="75"/>
      <c r="S6" s="915"/>
      <c r="T6" s="1217"/>
      <c r="U6" s="915"/>
      <c r="V6" s="1217"/>
      <c r="W6" s="915"/>
      <c r="X6" s="1217"/>
      <c r="Y6" s="7"/>
      <c r="Z6" s="915"/>
      <c r="AA6" s="1217"/>
      <c r="AB6" s="7"/>
      <c r="AC6" s="419"/>
      <c r="AD6" s="719"/>
      <c r="AE6" s="719"/>
      <c r="AF6" s="719"/>
      <c r="AG6" s="445"/>
      <c r="AH6" s="239"/>
      <c r="AI6" s="4"/>
    </row>
    <row r="7" spans="1:35" x14ac:dyDescent="0.2">
      <c r="A7" s="4"/>
      <c r="B7" s="63"/>
      <c r="C7" s="7"/>
      <c r="D7" s="774"/>
      <c r="E7" s="774"/>
      <c r="F7" s="774"/>
      <c r="G7" s="7"/>
      <c r="H7" s="419"/>
      <c r="I7" s="1118"/>
      <c r="J7" s="1118"/>
      <c r="K7" s="1118"/>
      <c r="L7" s="1118"/>
      <c r="M7" s="1220"/>
      <c r="N7" s="75"/>
      <c r="O7" s="419"/>
      <c r="P7" s="719"/>
      <c r="Q7" s="445"/>
      <c r="R7" s="75"/>
      <c r="S7" s="915"/>
      <c r="T7" s="1217"/>
      <c r="U7" s="915"/>
      <c r="V7" s="1217"/>
      <c r="W7" s="915"/>
      <c r="X7" s="1217"/>
      <c r="Y7" s="7"/>
      <c r="Z7" s="915"/>
      <c r="AA7" s="1217"/>
      <c r="AB7" s="7"/>
      <c r="AC7" s="419"/>
      <c r="AD7" s="719"/>
      <c r="AE7" s="719"/>
      <c r="AF7" s="719"/>
      <c r="AG7" s="445"/>
      <c r="AH7" s="239"/>
      <c r="AI7" s="4"/>
    </row>
    <row r="8" spans="1:35" x14ac:dyDescent="0.2">
      <c r="A8" s="4"/>
      <c r="B8" s="63"/>
      <c r="C8" s="7"/>
      <c r="D8" s="774"/>
      <c r="E8" s="774"/>
      <c r="F8" s="774"/>
      <c r="G8" s="7"/>
      <c r="H8" s="419"/>
      <c r="I8" s="1118"/>
      <c r="J8" s="1118"/>
      <c r="K8" s="1118"/>
      <c r="L8" s="1118"/>
      <c r="M8" s="1220"/>
      <c r="N8" s="75"/>
      <c r="O8" s="419"/>
      <c r="P8" s="719"/>
      <c r="Q8" s="445"/>
      <c r="R8" s="75"/>
      <c r="S8" s="915"/>
      <c r="T8" s="1217"/>
      <c r="U8" s="915"/>
      <c r="V8" s="1217"/>
      <c r="W8" s="915"/>
      <c r="X8" s="1217"/>
      <c r="Y8" s="7"/>
      <c r="Z8" s="915"/>
      <c r="AA8" s="1217"/>
      <c r="AB8" s="7"/>
      <c r="AC8" s="419"/>
      <c r="AD8" s="719"/>
      <c r="AE8" s="719"/>
      <c r="AF8" s="719"/>
      <c r="AG8" s="445"/>
      <c r="AH8" s="239"/>
      <c r="AI8" s="4"/>
    </row>
    <row r="9" spans="1:35" x14ac:dyDescent="0.2">
      <c r="A9" s="4"/>
      <c r="B9" s="63"/>
      <c r="C9" s="7"/>
      <c r="D9" s="774"/>
      <c r="E9" s="774"/>
      <c r="F9" s="774"/>
      <c r="G9" s="7"/>
      <c r="H9" s="419"/>
      <c r="I9" s="1118"/>
      <c r="J9" s="1118"/>
      <c r="K9" s="1118"/>
      <c r="L9" s="1118"/>
      <c r="M9" s="1220"/>
      <c r="N9" s="75"/>
      <c r="O9" s="419"/>
      <c r="P9" s="719"/>
      <c r="Q9" s="445"/>
      <c r="R9" s="75"/>
      <c r="S9" s="915"/>
      <c r="T9" s="1217"/>
      <c r="U9" s="915"/>
      <c r="V9" s="1217"/>
      <c r="W9" s="915"/>
      <c r="X9" s="1217"/>
      <c r="Y9" s="7"/>
      <c r="Z9" s="915"/>
      <c r="AA9" s="1217"/>
      <c r="AB9" s="7"/>
      <c r="AC9" s="419"/>
      <c r="AD9" s="719"/>
      <c r="AE9" s="719"/>
      <c r="AF9" s="719"/>
      <c r="AG9" s="445"/>
      <c r="AH9" s="239"/>
      <c r="AI9" s="4"/>
    </row>
    <row r="10" spans="1:35" x14ac:dyDescent="0.2">
      <c r="A10" s="4"/>
      <c r="B10" s="63"/>
      <c r="C10" s="7"/>
      <c r="D10" s="774"/>
      <c r="E10" s="774"/>
      <c r="F10" s="774"/>
      <c r="G10" s="7"/>
      <c r="H10" s="419"/>
      <c r="I10" s="1118"/>
      <c r="J10" s="1118"/>
      <c r="K10" s="1118"/>
      <c r="L10" s="1118"/>
      <c r="M10" s="1220"/>
      <c r="N10" s="75"/>
      <c r="O10" s="419"/>
      <c r="P10" s="719"/>
      <c r="Q10" s="445"/>
      <c r="R10" s="75"/>
      <c r="S10" s="915"/>
      <c r="T10" s="1217"/>
      <c r="U10" s="915"/>
      <c r="V10" s="1217"/>
      <c r="W10" s="915"/>
      <c r="X10" s="1217"/>
      <c r="Y10" s="7"/>
      <c r="Z10" s="915"/>
      <c r="AA10" s="1217"/>
      <c r="AB10" s="7"/>
      <c r="AC10" s="419"/>
      <c r="AD10" s="719"/>
      <c r="AE10" s="719"/>
      <c r="AF10" s="719"/>
      <c r="AG10" s="445"/>
      <c r="AH10" s="239"/>
      <c r="AI10" s="4"/>
    </row>
    <row r="11" spans="1:35" x14ac:dyDescent="0.2">
      <c r="A11" s="4"/>
      <c r="B11" s="7" t="s">
        <v>595</v>
      </c>
      <c r="C11" s="7"/>
      <c r="D11" s="7"/>
      <c r="E11" s="7"/>
      <c r="F11" s="7"/>
      <c r="G11" s="7"/>
      <c r="H11" s="7"/>
      <c r="I11" s="7"/>
      <c r="J11" s="7"/>
      <c r="K11" s="7" t="s">
        <v>596</v>
      </c>
      <c r="L11" s="7"/>
      <c r="M11" s="75"/>
      <c r="N11" s="75"/>
      <c r="O11" s="75"/>
      <c r="P11" s="75"/>
      <c r="Q11" s="75"/>
      <c r="R11" s="7" t="s">
        <v>597</v>
      </c>
      <c r="S11" s="75"/>
      <c r="T11" s="75"/>
      <c r="U11" s="75"/>
      <c r="V11" s="75"/>
      <c r="W11" s="75"/>
      <c r="X11" s="75"/>
      <c r="Y11" s="7" t="s">
        <v>598</v>
      </c>
      <c r="Z11" s="75"/>
      <c r="AA11" s="75"/>
      <c r="AB11" s="75"/>
      <c r="AC11" s="75"/>
      <c r="AD11" s="75"/>
      <c r="AE11" s="7"/>
      <c r="AF11" s="7"/>
      <c r="AG11" s="7"/>
      <c r="AH11" s="239"/>
      <c r="AI11" s="4"/>
    </row>
    <row r="12" spans="1:35" x14ac:dyDescent="0.2">
      <c r="A12" s="4"/>
      <c r="B12" s="1212" t="s">
        <v>706</v>
      </c>
      <c r="C12" s="283"/>
      <c r="D12" s="1210" t="s">
        <v>599</v>
      </c>
      <c r="E12" s="873"/>
      <c r="F12" s="1211"/>
      <c r="G12" s="283"/>
      <c r="H12" s="1210" t="s">
        <v>591</v>
      </c>
      <c r="I12" s="1211"/>
      <c r="J12" s="283"/>
      <c r="K12" s="1210" t="s">
        <v>600</v>
      </c>
      <c r="L12" s="1211"/>
      <c r="M12" s="1210" t="s">
        <v>712</v>
      </c>
      <c r="N12" s="1211"/>
      <c r="O12" s="1210" t="s">
        <v>713</v>
      </c>
      <c r="P12" s="1211"/>
      <c r="Q12" s="3"/>
      <c r="R12" s="1210" t="s">
        <v>600</v>
      </c>
      <c r="S12" s="1211"/>
      <c r="T12" s="1210" t="s">
        <v>712</v>
      </c>
      <c r="U12" s="1211"/>
      <c r="V12" s="1210" t="s">
        <v>713</v>
      </c>
      <c r="W12" s="1211"/>
      <c r="X12" s="3"/>
      <c r="Y12" s="1210" t="s">
        <v>600</v>
      </c>
      <c r="Z12" s="1211"/>
      <c r="AA12" s="1210" t="s">
        <v>712</v>
      </c>
      <c r="AB12" s="1211"/>
      <c r="AC12" s="1210" t="s">
        <v>713</v>
      </c>
      <c r="AD12" s="1211"/>
      <c r="AE12" s="7"/>
      <c r="AF12" s="1218" t="s">
        <v>605</v>
      </c>
      <c r="AG12" s="1219"/>
      <c r="AH12" s="1219"/>
      <c r="AI12" s="4"/>
    </row>
    <row r="13" spans="1:35" x14ac:dyDescent="0.2">
      <c r="A13" s="4"/>
      <c r="B13" s="1213"/>
      <c r="C13" s="283"/>
      <c r="D13" s="875"/>
      <c r="E13" s="416"/>
      <c r="F13" s="982"/>
      <c r="G13" s="283"/>
      <c r="H13" s="875"/>
      <c r="I13" s="982"/>
      <c r="J13" s="283"/>
      <c r="K13" s="875"/>
      <c r="L13" s="982"/>
      <c r="M13" s="875"/>
      <c r="N13" s="982"/>
      <c r="O13" s="875"/>
      <c r="P13" s="982"/>
      <c r="Q13" s="3"/>
      <c r="R13" s="875"/>
      <c r="S13" s="982"/>
      <c r="T13" s="875"/>
      <c r="U13" s="982"/>
      <c r="V13" s="875"/>
      <c r="W13" s="982"/>
      <c r="X13" s="3"/>
      <c r="Y13" s="875"/>
      <c r="Z13" s="982"/>
      <c r="AA13" s="875"/>
      <c r="AB13" s="982"/>
      <c r="AC13" s="875"/>
      <c r="AD13" s="982"/>
      <c r="AE13" s="7"/>
      <c r="AF13" s="1219"/>
      <c r="AG13" s="1219"/>
      <c r="AH13" s="1219"/>
      <c r="AI13" s="4"/>
    </row>
    <row r="14" spans="1:35" ht="12.75" customHeight="1" x14ac:dyDescent="0.2">
      <c r="A14" s="4"/>
      <c r="B14" s="63"/>
      <c r="C14" s="7"/>
      <c r="D14" s="774"/>
      <c r="E14" s="774"/>
      <c r="F14" s="774"/>
      <c r="G14" s="7"/>
      <c r="H14" s="915"/>
      <c r="I14" s="1217"/>
      <c r="J14" s="7"/>
      <c r="K14" s="915"/>
      <c r="L14" s="1217"/>
      <c r="M14" s="915"/>
      <c r="N14" s="1217"/>
      <c r="O14" s="915"/>
      <c r="P14" s="1217"/>
      <c r="Q14" s="75"/>
      <c r="R14" s="915"/>
      <c r="S14" s="1217"/>
      <c r="T14" s="915"/>
      <c r="U14" s="1217"/>
      <c r="V14" s="915"/>
      <c r="W14" s="1217"/>
      <c r="X14" s="7"/>
      <c r="Y14" s="915"/>
      <c r="Z14" s="1217"/>
      <c r="AA14" s="915"/>
      <c r="AB14" s="1217"/>
      <c r="AC14" s="915"/>
      <c r="AD14" s="1217"/>
      <c r="AE14" s="7"/>
      <c r="AF14" s="1219"/>
      <c r="AG14" s="1219"/>
      <c r="AH14" s="1219"/>
      <c r="AI14" s="4"/>
    </row>
    <row r="15" spans="1:35" x14ac:dyDescent="0.2">
      <c r="A15" s="4"/>
      <c r="B15" s="63"/>
      <c r="C15" s="7"/>
      <c r="D15" s="774"/>
      <c r="E15" s="774"/>
      <c r="F15" s="774"/>
      <c r="G15" s="7"/>
      <c r="H15" s="915"/>
      <c r="I15" s="1217"/>
      <c r="J15" s="7"/>
      <c r="K15" s="915"/>
      <c r="L15" s="1217"/>
      <c r="M15" s="915"/>
      <c r="N15" s="1217"/>
      <c r="O15" s="915"/>
      <c r="P15" s="1217"/>
      <c r="Q15" s="75"/>
      <c r="R15" s="915"/>
      <c r="S15" s="1217"/>
      <c r="T15" s="915"/>
      <c r="U15" s="1217"/>
      <c r="V15" s="915"/>
      <c r="W15" s="1217"/>
      <c r="X15" s="7"/>
      <c r="Y15" s="915"/>
      <c r="Z15" s="1217"/>
      <c r="AA15" s="915"/>
      <c r="AB15" s="1217"/>
      <c r="AC15" s="915"/>
      <c r="AD15" s="1217"/>
      <c r="AE15" s="7"/>
      <c r="AF15" s="1219"/>
      <c r="AG15" s="1219"/>
      <c r="AH15" s="1219"/>
      <c r="AI15" s="4"/>
    </row>
    <row r="16" spans="1:35" x14ac:dyDescent="0.2">
      <c r="A16" s="4"/>
      <c r="B16" s="63"/>
      <c r="C16" s="7"/>
      <c r="D16" s="774"/>
      <c r="E16" s="774"/>
      <c r="F16" s="774"/>
      <c r="G16" s="7"/>
      <c r="H16" s="915"/>
      <c r="I16" s="1217"/>
      <c r="J16" s="7"/>
      <c r="K16" s="915"/>
      <c r="L16" s="1217"/>
      <c r="M16" s="915"/>
      <c r="N16" s="1217"/>
      <c r="O16" s="915"/>
      <c r="P16" s="1217"/>
      <c r="Q16" s="75"/>
      <c r="R16" s="915"/>
      <c r="S16" s="1217"/>
      <c r="T16" s="915"/>
      <c r="U16" s="1217"/>
      <c r="V16" s="915"/>
      <c r="W16" s="1217"/>
      <c r="X16" s="7"/>
      <c r="Y16" s="915"/>
      <c r="Z16" s="1217"/>
      <c r="AA16" s="915"/>
      <c r="AB16" s="1217"/>
      <c r="AC16" s="915"/>
      <c r="AD16" s="1217"/>
      <c r="AE16" s="7"/>
      <c r="AF16" s="1219"/>
      <c r="AG16" s="1219"/>
      <c r="AH16" s="1219"/>
      <c r="AI16" s="4"/>
    </row>
    <row r="17" spans="1:35" x14ac:dyDescent="0.2">
      <c r="A17" s="4"/>
      <c r="B17" s="63"/>
      <c r="C17" s="7"/>
      <c r="D17" s="774"/>
      <c r="E17" s="774"/>
      <c r="F17" s="774"/>
      <c r="G17" s="7"/>
      <c r="H17" s="915"/>
      <c r="I17" s="1217"/>
      <c r="J17" s="7"/>
      <c r="K17" s="915"/>
      <c r="L17" s="1217"/>
      <c r="M17" s="915"/>
      <c r="N17" s="1217"/>
      <c r="O17" s="915"/>
      <c r="P17" s="1217"/>
      <c r="Q17" s="75"/>
      <c r="R17" s="915"/>
      <c r="S17" s="1217"/>
      <c r="T17" s="915"/>
      <c r="U17" s="1217"/>
      <c r="V17" s="915"/>
      <c r="W17" s="1217"/>
      <c r="X17" s="7"/>
      <c r="Y17" s="915"/>
      <c r="Z17" s="1217"/>
      <c r="AA17" s="915"/>
      <c r="AB17" s="1217"/>
      <c r="AC17" s="915"/>
      <c r="AD17" s="1217"/>
      <c r="AE17" s="7"/>
      <c r="AF17" s="1219"/>
      <c r="AG17" s="1219"/>
      <c r="AH17" s="1219"/>
      <c r="AI17" s="4"/>
    </row>
    <row r="18" spans="1:35" x14ac:dyDescent="0.2">
      <c r="A18" s="4"/>
      <c r="B18" s="63"/>
      <c r="C18" s="7"/>
      <c r="D18" s="774"/>
      <c r="E18" s="774"/>
      <c r="F18" s="774"/>
      <c r="G18" s="7"/>
      <c r="H18" s="915"/>
      <c r="I18" s="1217"/>
      <c r="J18" s="7"/>
      <c r="K18" s="915"/>
      <c r="L18" s="1217"/>
      <c r="M18" s="915"/>
      <c r="N18" s="1217"/>
      <c r="O18" s="915"/>
      <c r="P18" s="1217"/>
      <c r="Q18" s="75"/>
      <c r="R18" s="915"/>
      <c r="S18" s="1217"/>
      <c r="T18" s="915"/>
      <c r="U18" s="1217"/>
      <c r="V18" s="915"/>
      <c r="W18" s="1217"/>
      <c r="X18" s="7"/>
      <c r="Y18" s="915"/>
      <c r="Z18" s="1217"/>
      <c r="AA18" s="915"/>
      <c r="AB18" s="1217"/>
      <c r="AC18" s="915"/>
      <c r="AD18" s="1217"/>
      <c r="AE18" s="7"/>
      <c r="AF18" s="1219"/>
      <c r="AG18" s="1219"/>
      <c r="AH18" s="1219"/>
      <c r="AI18" s="4"/>
    </row>
    <row r="19" spans="1:35" x14ac:dyDescent="0.2">
      <c r="A19" s="4"/>
      <c r="B19" s="7" t="s">
        <v>601</v>
      </c>
      <c r="C19" s="7"/>
      <c r="D19" s="7"/>
      <c r="E19" s="7"/>
      <c r="F19" s="7"/>
      <c r="G19" s="7"/>
      <c r="H19" s="7"/>
      <c r="I19" s="7"/>
      <c r="J19" s="7"/>
      <c r="K19" s="7" t="s">
        <v>596</v>
      </c>
      <c r="L19" s="7"/>
      <c r="M19" s="75"/>
      <c r="N19" s="75"/>
      <c r="O19" s="75"/>
      <c r="P19" s="75"/>
      <c r="Q19" s="75"/>
      <c r="R19" s="7" t="s">
        <v>597</v>
      </c>
      <c r="S19" s="75"/>
      <c r="T19" s="75"/>
      <c r="U19" s="75"/>
      <c r="V19" s="75"/>
      <c r="W19" s="75"/>
      <c r="X19" s="75"/>
      <c r="Y19" s="7" t="s">
        <v>598</v>
      </c>
      <c r="Z19" s="75"/>
      <c r="AA19" s="75"/>
      <c r="AB19" s="75"/>
      <c r="AC19" s="75"/>
      <c r="AD19" s="75"/>
      <c r="AE19" s="7"/>
      <c r="AF19" s="1219"/>
      <c r="AG19" s="1219"/>
      <c r="AH19" s="1219"/>
      <c r="AI19" s="4"/>
    </row>
    <row r="20" spans="1:35" x14ac:dyDescent="0.2">
      <c r="A20" s="4"/>
      <c r="B20" s="1212" t="s">
        <v>706</v>
      </c>
      <c r="C20" s="283"/>
      <c r="D20" s="1210" t="s">
        <v>599</v>
      </c>
      <c r="E20" s="873"/>
      <c r="F20" s="1211"/>
      <c r="G20" s="283"/>
      <c r="H20" s="1210" t="s">
        <v>591</v>
      </c>
      <c r="I20" s="1211"/>
      <c r="J20" s="283"/>
      <c r="K20" s="1210" t="s">
        <v>600</v>
      </c>
      <c r="L20" s="1211"/>
      <c r="M20" s="1210" t="s">
        <v>712</v>
      </c>
      <c r="N20" s="1211"/>
      <c r="O20" s="1210" t="s">
        <v>713</v>
      </c>
      <c r="P20" s="1211"/>
      <c r="Q20" s="3"/>
      <c r="R20" s="1210" t="s">
        <v>600</v>
      </c>
      <c r="S20" s="1211"/>
      <c r="T20" s="1210" t="s">
        <v>712</v>
      </c>
      <c r="U20" s="1211"/>
      <c r="V20" s="1210" t="s">
        <v>713</v>
      </c>
      <c r="W20" s="1211"/>
      <c r="X20" s="3"/>
      <c r="Y20" s="1210" t="s">
        <v>600</v>
      </c>
      <c r="Z20" s="1211"/>
      <c r="AA20" s="1210" t="s">
        <v>712</v>
      </c>
      <c r="AB20" s="1211"/>
      <c r="AC20" s="1210" t="s">
        <v>713</v>
      </c>
      <c r="AD20" s="1211"/>
      <c r="AE20" s="7"/>
      <c r="AF20" s="1219"/>
      <c r="AG20" s="1219"/>
      <c r="AH20" s="1219"/>
      <c r="AI20" s="4"/>
    </row>
    <row r="21" spans="1:35" x14ac:dyDescent="0.2">
      <c r="A21" s="4"/>
      <c r="B21" s="1213"/>
      <c r="C21" s="283"/>
      <c r="D21" s="875"/>
      <c r="E21" s="416"/>
      <c r="F21" s="982"/>
      <c r="G21" s="283"/>
      <c r="H21" s="875"/>
      <c r="I21" s="982"/>
      <c r="J21" s="283"/>
      <c r="K21" s="875"/>
      <c r="L21" s="982"/>
      <c r="M21" s="875"/>
      <c r="N21" s="982"/>
      <c r="O21" s="875"/>
      <c r="P21" s="982"/>
      <c r="Q21" s="3"/>
      <c r="R21" s="875"/>
      <c r="S21" s="982"/>
      <c r="T21" s="875"/>
      <c r="U21" s="982"/>
      <c r="V21" s="875"/>
      <c r="W21" s="982"/>
      <c r="X21" s="3"/>
      <c r="Y21" s="875"/>
      <c r="Z21" s="982"/>
      <c r="AA21" s="875"/>
      <c r="AB21" s="982"/>
      <c r="AC21" s="875"/>
      <c r="AD21" s="982"/>
      <c r="AE21" s="7"/>
      <c r="AF21" s="1219"/>
      <c r="AG21" s="1219"/>
      <c r="AH21" s="1219"/>
      <c r="AI21" s="4"/>
    </row>
    <row r="22" spans="1:35" x14ac:dyDescent="0.2">
      <c r="A22" s="4"/>
      <c r="B22" s="63"/>
      <c r="C22" s="7"/>
      <c r="D22" s="774"/>
      <c r="E22" s="774"/>
      <c r="F22" s="774"/>
      <c r="G22" s="7"/>
      <c r="H22" s="915"/>
      <c r="I22" s="1217"/>
      <c r="J22" s="7"/>
      <c r="K22" s="915"/>
      <c r="L22" s="1217"/>
      <c r="M22" s="915"/>
      <c r="N22" s="1217"/>
      <c r="O22" s="915"/>
      <c r="P22" s="1217"/>
      <c r="Q22" s="75"/>
      <c r="R22" s="915"/>
      <c r="S22" s="1217"/>
      <c r="T22" s="915"/>
      <c r="U22" s="1217"/>
      <c r="V22" s="915"/>
      <c r="W22" s="1217"/>
      <c r="X22" s="7"/>
      <c r="Y22" s="915"/>
      <c r="Z22" s="1217"/>
      <c r="AA22" s="915"/>
      <c r="AB22" s="1217"/>
      <c r="AC22" s="915"/>
      <c r="AD22" s="1217"/>
      <c r="AE22" s="7"/>
      <c r="AF22" s="1219"/>
      <c r="AG22" s="1219"/>
      <c r="AH22" s="1219"/>
      <c r="AI22" s="4"/>
    </row>
    <row r="23" spans="1:35" x14ac:dyDescent="0.2">
      <c r="A23" s="4"/>
      <c r="B23" s="63"/>
      <c r="C23" s="7"/>
      <c r="D23" s="774"/>
      <c r="E23" s="774"/>
      <c r="F23" s="774"/>
      <c r="G23" s="7"/>
      <c r="H23" s="915"/>
      <c r="I23" s="1217"/>
      <c r="J23" s="7"/>
      <c r="K23" s="915"/>
      <c r="L23" s="1217"/>
      <c r="M23" s="915"/>
      <c r="N23" s="1217"/>
      <c r="O23" s="915"/>
      <c r="P23" s="1217"/>
      <c r="Q23" s="75"/>
      <c r="R23" s="915"/>
      <c r="S23" s="1217"/>
      <c r="T23" s="915"/>
      <c r="U23" s="1217"/>
      <c r="V23" s="915"/>
      <c r="W23" s="1217"/>
      <c r="X23" s="7"/>
      <c r="Y23" s="915"/>
      <c r="Z23" s="1217"/>
      <c r="AA23" s="915"/>
      <c r="AB23" s="1217"/>
      <c r="AC23" s="915"/>
      <c r="AD23" s="1217"/>
      <c r="AE23" s="7"/>
      <c r="AF23" s="1219"/>
      <c r="AG23" s="1219"/>
      <c r="AH23" s="1219"/>
      <c r="AI23" s="4"/>
    </row>
    <row r="24" spans="1:35" x14ac:dyDescent="0.2">
      <c r="A24" s="4"/>
      <c r="B24" s="63"/>
      <c r="C24" s="7"/>
      <c r="D24" s="774"/>
      <c r="E24" s="774"/>
      <c r="F24" s="774"/>
      <c r="G24" s="7"/>
      <c r="H24" s="915"/>
      <c r="I24" s="1217"/>
      <c r="J24" s="7"/>
      <c r="K24" s="915"/>
      <c r="L24" s="1217"/>
      <c r="M24" s="915"/>
      <c r="N24" s="1217"/>
      <c r="O24" s="915"/>
      <c r="P24" s="1217"/>
      <c r="Q24" s="75"/>
      <c r="R24" s="915"/>
      <c r="S24" s="1217"/>
      <c r="T24" s="915"/>
      <c r="U24" s="1217"/>
      <c r="V24" s="915"/>
      <c r="W24" s="1217"/>
      <c r="X24" s="7"/>
      <c r="Y24" s="915"/>
      <c r="Z24" s="1217"/>
      <c r="AA24" s="915"/>
      <c r="AB24" s="1217"/>
      <c r="AC24" s="915"/>
      <c r="AD24" s="1217"/>
      <c r="AE24" s="7"/>
      <c r="AF24" s="1219"/>
      <c r="AG24" s="1219"/>
      <c r="AH24" s="1219"/>
      <c r="AI24" s="4"/>
    </row>
    <row r="25" spans="1:35" x14ac:dyDescent="0.2">
      <c r="A25" s="4"/>
      <c r="B25" s="63"/>
      <c r="C25" s="7"/>
      <c r="D25" s="774"/>
      <c r="E25" s="774"/>
      <c r="F25" s="774"/>
      <c r="G25" s="7"/>
      <c r="H25" s="915"/>
      <c r="I25" s="1217"/>
      <c r="J25" s="7"/>
      <c r="K25" s="915"/>
      <c r="L25" s="1217"/>
      <c r="M25" s="915"/>
      <c r="N25" s="1217"/>
      <c r="O25" s="915"/>
      <c r="P25" s="1217"/>
      <c r="Q25" s="75"/>
      <c r="R25" s="915"/>
      <c r="S25" s="1217"/>
      <c r="T25" s="915"/>
      <c r="U25" s="1217"/>
      <c r="V25" s="915"/>
      <c r="W25" s="1217"/>
      <c r="X25" s="7"/>
      <c r="Y25" s="915"/>
      <c r="Z25" s="1217"/>
      <c r="AA25" s="915"/>
      <c r="AB25" s="1217"/>
      <c r="AC25" s="915"/>
      <c r="AD25" s="1217"/>
      <c r="AE25" s="7"/>
      <c r="AF25" s="1219"/>
      <c r="AG25" s="1219"/>
      <c r="AH25" s="1219"/>
      <c r="AI25" s="4"/>
    </row>
    <row r="26" spans="1:35" x14ac:dyDescent="0.2">
      <c r="A26" s="4"/>
      <c r="B26" s="63"/>
      <c r="C26" s="7"/>
      <c r="D26" s="774"/>
      <c r="E26" s="774"/>
      <c r="F26" s="774"/>
      <c r="G26" s="7"/>
      <c r="H26" s="915"/>
      <c r="I26" s="1217"/>
      <c r="J26" s="7"/>
      <c r="K26" s="915"/>
      <c r="L26" s="1217"/>
      <c r="M26" s="915"/>
      <c r="N26" s="1217"/>
      <c r="O26" s="915"/>
      <c r="P26" s="1217"/>
      <c r="Q26" s="75"/>
      <c r="R26" s="915"/>
      <c r="S26" s="1217"/>
      <c r="T26" s="915"/>
      <c r="U26" s="1217"/>
      <c r="V26" s="915"/>
      <c r="W26" s="1217"/>
      <c r="X26" s="7"/>
      <c r="Y26" s="915"/>
      <c r="Z26" s="1217"/>
      <c r="AA26" s="915"/>
      <c r="AB26" s="1217"/>
      <c r="AC26" s="915"/>
      <c r="AD26" s="1217"/>
      <c r="AE26" s="7"/>
      <c r="AF26" s="1219"/>
      <c r="AG26" s="1219"/>
      <c r="AH26" s="1219"/>
      <c r="AI26" s="4"/>
    </row>
    <row r="27" spans="1:35" x14ac:dyDescent="0.2">
      <c r="A27" s="4"/>
      <c r="B27" s="7" t="s">
        <v>602</v>
      </c>
      <c r="C27" s="7"/>
      <c r="D27" s="7"/>
      <c r="E27" s="7"/>
      <c r="F27" s="7"/>
      <c r="G27" s="7"/>
      <c r="H27" s="7"/>
      <c r="I27" s="7"/>
      <c r="J27" s="7"/>
      <c r="K27" s="7"/>
      <c r="L27" s="7"/>
      <c r="M27" s="7"/>
      <c r="N27" s="7"/>
      <c r="O27" s="7" t="s">
        <v>603</v>
      </c>
      <c r="P27" s="7"/>
      <c r="Q27" s="7"/>
      <c r="R27" s="7"/>
      <c r="S27" s="7"/>
      <c r="T27" s="7"/>
      <c r="U27" s="7"/>
      <c r="V27" s="7"/>
      <c r="W27" s="7"/>
      <c r="X27" s="7"/>
      <c r="Y27" s="7" t="s">
        <v>604</v>
      </c>
      <c r="Z27" s="7"/>
      <c r="AA27" s="7"/>
      <c r="AB27" s="7"/>
      <c r="AC27" s="7"/>
      <c r="AD27" s="7"/>
      <c r="AE27" s="7"/>
      <c r="AF27" s="7"/>
      <c r="AG27" s="7"/>
      <c r="AH27" s="239"/>
      <c r="AI27" s="4"/>
    </row>
    <row r="28" spans="1:35" x14ac:dyDescent="0.2">
      <c r="A28" s="4"/>
      <c r="B28" s="1212" t="s">
        <v>706</v>
      </c>
      <c r="C28" s="283"/>
      <c r="D28" s="1210" t="s">
        <v>715</v>
      </c>
      <c r="E28" s="873"/>
      <c r="F28" s="1211"/>
      <c r="G28" s="283"/>
      <c r="H28" s="1210" t="s">
        <v>716</v>
      </c>
      <c r="I28" s="873"/>
      <c r="J28" s="1211"/>
      <c r="K28" s="283"/>
      <c r="L28" s="1210" t="s">
        <v>713</v>
      </c>
      <c r="M28" s="1211"/>
      <c r="N28" s="283"/>
      <c r="O28" s="1210" t="s">
        <v>603</v>
      </c>
      <c r="P28" s="873"/>
      <c r="Q28" s="1211"/>
      <c r="R28" s="283"/>
      <c r="S28" s="1210" t="s">
        <v>717</v>
      </c>
      <c r="T28" s="1211"/>
      <c r="U28" s="283"/>
      <c r="V28" s="1210" t="s">
        <v>591</v>
      </c>
      <c r="W28" s="1211"/>
      <c r="X28" s="283"/>
      <c r="Y28" s="1210" t="s">
        <v>718</v>
      </c>
      <c r="Z28" s="1211"/>
      <c r="AA28" s="283"/>
      <c r="AB28" s="1210" t="s">
        <v>719</v>
      </c>
      <c r="AC28" s="1211"/>
      <c r="AD28" s="283"/>
      <c r="AE28" s="1210" t="s">
        <v>720</v>
      </c>
      <c r="AF28" s="1211"/>
      <c r="AG28" s="7"/>
      <c r="AH28" s="239"/>
      <c r="AI28" s="4"/>
    </row>
    <row r="29" spans="1:35" x14ac:dyDescent="0.2">
      <c r="A29" s="4"/>
      <c r="B29" s="1213"/>
      <c r="C29" s="283"/>
      <c r="D29" s="875"/>
      <c r="E29" s="416"/>
      <c r="F29" s="982"/>
      <c r="G29" s="283"/>
      <c r="H29" s="875"/>
      <c r="I29" s="416"/>
      <c r="J29" s="982"/>
      <c r="K29" s="283"/>
      <c r="L29" s="875"/>
      <c r="M29" s="982"/>
      <c r="N29" s="283"/>
      <c r="O29" s="875"/>
      <c r="P29" s="416"/>
      <c r="Q29" s="982"/>
      <c r="R29" s="283"/>
      <c r="S29" s="875"/>
      <c r="T29" s="982"/>
      <c r="U29" s="283"/>
      <c r="V29" s="875"/>
      <c r="W29" s="982"/>
      <c r="X29" s="283"/>
      <c r="Y29" s="875"/>
      <c r="Z29" s="982"/>
      <c r="AA29" s="283"/>
      <c r="AB29" s="875"/>
      <c r="AC29" s="982"/>
      <c r="AD29" s="283"/>
      <c r="AE29" s="875"/>
      <c r="AF29" s="982"/>
      <c r="AG29" s="7"/>
      <c r="AH29" s="239"/>
      <c r="AI29" s="4"/>
    </row>
    <row r="30" spans="1:35" x14ac:dyDescent="0.2">
      <c r="A30" s="4"/>
      <c r="B30" s="63"/>
      <c r="C30" s="7"/>
      <c r="D30" s="774"/>
      <c r="E30" s="774"/>
      <c r="F30" s="774"/>
      <c r="G30" s="7"/>
      <c r="H30" s="774"/>
      <c r="I30" s="774"/>
      <c r="J30" s="774"/>
      <c r="K30" s="7"/>
      <c r="L30" s="915"/>
      <c r="M30" s="1217"/>
      <c r="N30" s="7"/>
      <c r="O30" s="774"/>
      <c r="P30" s="774"/>
      <c r="Q30" s="774"/>
      <c r="R30" s="7"/>
      <c r="S30" s="915"/>
      <c r="T30" s="1217"/>
      <c r="U30" s="7"/>
      <c r="V30" s="915"/>
      <c r="W30" s="1217"/>
      <c r="X30" s="7"/>
      <c r="Y30" s="915"/>
      <c r="Z30" s="1217"/>
      <c r="AA30" s="7"/>
      <c r="AB30" s="915"/>
      <c r="AC30" s="1217"/>
      <c r="AD30" s="7"/>
      <c r="AE30" s="915"/>
      <c r="AF30" s="1217"/>
      <c r="AG30" s="7"/>
      <c r="AH30" s="239"/>
      <c r="AI30" s="4"/>
    </row>
    <row r="31" spans="1:35" x14ac:dyDescent="0.2">
      <c r="A31" s="4"/>
      <c r="B31" s="63"/>
      <c r="C31" s="7"/>
      <c r="D31" s="774"/>
      <c r="E31" s="774"/>
      <c r="F31" s="774"/>
      <c r="G31" s="7"/>
      <c r="H31" s="774"/>
      <c r="I31" s="774"/>
      <c r="J31" s="774"/>
      <c r="K31" s="7"/>
      <c r="L31" s="915"/>
      <c r="M31" s="1217"/>
      <c r="N31" s="7"/>
      <c r="O31" s="774"/>
      <c r="P31" s="774"/>
      <c r="Q31" s="774"/>
      <c r="R31" s="7"/>
      <c r="S31" s="915"/>
      <c r="T31" s="1217"/>
      <c r="U31" s="7"/>
      <c r="V31" s="915"/>
      <c r="W31" s="1217"/>
      <c r="X31" s="7"/>
      <c r="Y31" s="915"/>
      <c r="Z31" s="1217"/>
      <c r="AA31" s="7"/>
      <c r="AB31" s="915"/>
      <c r="AC31" s="1217"/>
      <c r="AD31" s="7"/>
      <c r="AE31" s="915"/>
      <c r="AF31" s="1217"/>
      <c r="AG31" s="7"/>
      <c r="AH31" s="239"/>
      <c r="AI31" s="4"/>
    </row>
    <row r="32" spans="1:35" x14ac:dyDescent="0.2">
      <c r="A32" s="4"/>
      <c r="B32" s="63"/>
      <c r="C32" s="7"/>
      <c r="D32" s="774"/>
      <c r="E32" s="774"/>
      <c r="F32" s="774"/>
      <c r="G32" s="7"/>
      <c r="H32" s="774"/>
      <c r="I32" s="774"/>
      <c r="J32" s="774"/>
      <c r="K32" s="7"/>
      <c r="L32" s="915"/>
      <c r="M32" s="1217"/>
      <c r="N32" s="7"/>
      <c r="O32" s="774"/>
      <c r="P32" s="774"/>
      <c r="Q32" s="774"/>
      <c r="R32" s="7"/>
      <c r="S32" s="915"/>
      <c r="T32" s="1217"/>
      <c r="U32" s="7"/>
      <c r="V32" s="915"/>
      <c r="W32" s="1217"/>
      <c r="X32" s="7"/>
      <c r="Y32" s="915"/>
      <c r="Z32" s="1217"/>
      <c r="AA32" s="7"/>
      <c r="AB32" s="915"/>
      <c r="AC32" s="1217"/>
      <c r="AD32" s="7"/>
      <c r="AE32" s="915"/>
      <c r="AF32" s="1217"/>
      <c r="AG32" s="7"/>
      <c r="AH32" s="239"/>
      <c r="AI32" s="4"/>
    </row>
    <row r="33" spans="1:35" x14ac:dyDescent="0.2">
      <c r="A33" s="4"/>
      <c r="B33" s="63"/>
      <c r="C33" s="7"/>
      <c r="D33" s="774"/>
      <c r="E33" s="774"/>
      <c r="F33" s="774"/>
      <c r="G33" s="7"/>
      <c r="H33" s="774"/>
      <c r="I33" s="774"/>
      <c r="J33" s="774"/>
      <c r="K33" s="7"/>
      <c r="L33" s="915"/>
      <c r="M33" s="1217"/>
      <c r="N33" s="7"/>
      <c r="O33" s="774"/>
      <c r="P33" s="774"/>
      <c r="Q33" s="774"/>
      <c r="R33" s="7"/>
      <c r="S33" s="915"/>
      <c r="T33" s="1217"/>
      <c r="U33" s="7"/>
      <c r="V33" s="915"/>
      <c r="W33" s="1217"/>
      <c r="X33" s="7"/>
      <c r="Y33" s="915"/>
      <c r="Z33" s="1217"/>
      <c r="AA33" s="7"/>
      <c r="AB33" s="915"/>
      <c r="AC33" s="1217"/>
      <c r="AD33" s="7"/>
      <c r="AE33" s="915"/>
      <c r="AF33" s="1217"/>
      <c r="AG33" s="7"/>
      <c r="AH33" s="239"/>
      <c r="AI33" s="4"/>
    </row>
    <row r="34" spans="1:35" x14ac:dyDescent="0.2">
      <c r="A34" s="7"/>
      <c r="B34" s="63"/>
      <c r="C34" s="7"/>
      <c r="D34" s="774"/>
      <c r="E34" s="774"/>
      <c r="F34" s="774"/>
      <c r="G34" s="7"/>
      <c r="H34" s="774"/>
      <c r="I34" s="774"/>
      <c r="J34" s="774"/>
      <c r="K34" s="7"/>
      <c r="L34" s="915"/>
      <c r="M34" s="1217"/>
      <c r="N34" s="7"/>
      <c r="O34" s="774"/>
      <c r="P34" s="774"/>
      <c r="Q34" s="774"/>
      <c r="R34" s="7"/>
      <c r="S34" s="915"/>
      <c r="T34" s="1217"/>
      <c r="U34" s="7"/>
      <c r="V34" s="915"/>
      <c r="W34" s="1217"/>
      <c r="X34" s="7"/>
      <c r="Y34" s="915"/>
      <c r="Z34" s="1217"/>
      <c r="AA34" s="7"/>
      <c r="AB34" s="915"/>
      <c r="AC34" s="1217"/>
      <c r="AD34" s="7"/>
      <c r="AE34" s="915"/>
      <c r="AF34" s="1217"/>
      <c r="AG34" s="7"/>
      <c r="AH34" s="4"/>
      <c r="AI34" s="4"/>
    </row>
    <row r="35" spans="1:35" x14ac:dyDescent="0.2">
      <c r="A35" s="2"/>
      <c r="B35" s="582" t="s">
        <v>606</v>
      </c>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selectLockedCells="1"/>
  <mergeCells count="251">
    <mergeCell ref="AB36:AC36"/>
    <mergeCell ref="AD36:AH36"/>
    <mergeCell ref="D6:F6"/>
    <mergeCell ref="H6:M6"/>
    <mergeCell ref="O6:Q6"/>
    <mergeCell ref="S6:T6"/>
    <mergeCell ref="U6:V6"/>
    <mergeCell ref="W6:X6"/>
    <mergeCell ref="Z6:AA6"/>
    <mergeCell ref="AC6:AG6"/>
    <mergeCell ref="B35:AH35"/>
    <mergeCell ref="A36:C36"/>
    <mergeCell ref="D36:G36"/>
    <mergeCell ref="H36:L36"/>
    <mergeCell ref="M36:P36"/>
    <mergeCell ref="Q36:S36"/>
    <mergeCell ref="T36:U36"/>
    <mergeCell ref="V36:Y36"/>
    <mergeCell ref="Z36:AA36"/>
    <mergeCell ref="Z7:AA7"/>
    <mergeCell ref="AC7:AG7"/>
    <mergeCell ref="D8:F8"/>
    <mergeCell ref="H8:M8"/>
    <mergeCell ref="O8:Q8"/>
    <mergeCell ref="S8:T8"/>
    <mergeCell ref="U8:V8"/>
    <mergeCell ref="W8:X8"/>
    <mergeCell ref="Z8:AA8"/>
    <mergeCell ref="AC8:AG8"/>
    <mergeCell ref="D7:F7"/>
    <mergeCell ref="H7:M7"/>
    <mergeCell ref="O7:Q7"/>
    <mergeCell ref="S7:T7"/>
    <mergeCell ref="U7:V7"/>
    <mergeCell ref="W7:X7"/>
    <mergeCell ref="Z9:AA9"/>
    <mergeCell ref="AC9:AG9"/>
    <mergeCell ref="D10:F10"/>
    <mergeCell ref="H10:M10"/>
    <mergeCell ref="O10:Q10"/>
    <mergeCell ref="S10:T10"/>
    <mergeCell ref="U10:V10"/>
    <mergeCell ref="W10:X10"/>
    <mergeCell ref="Z10:AA10"/>
    <mergeCell ref="AC10:AG10"/>
    <mergeCell ref="D9:F9"/>
    <mergeCell ref="H9:M9"/>
    <mergeCell ref="O9:Q9"/>
    <mergeCell ref="S9:T9"/>
    <mergeCell ref="U9:V9"/>
    <mergeCell ref="W9:X9"/>
    <mergeCell ref="D15:F15"/>
    <mergeCell ref="H15:I15"/>
    <mergeCell ref="K15:L15"/>
    <mergeCell ref="M15:N15"/>
    <mergeCell ref="O15:P15"/>
    <mergeCell ref="D14:F14"/>
    <mergeCell ref="H14:I14"/>
    <mergeCell ref="K14:L14"/>
    <mergeCell ref="M14:N14"/>
    <mergeCell ref="O14:P14"/>
    <mergeCell ref="R15:S15"/>
    <mergeCell ref="T15:U15"/>
    <mergeCell ref="V15:W15"/>
    <mergeCell ref="Y15:Z15"/>
    <mergeCell ref="AA15:AB15"/>
    <mergeCell ref="AC15:AD15"/>
    <mergeCell ref="T14:U14"/>
    <mergeCell ref="V14:W14"/>
    <mergeCell ref="Y14:Z14"/>
    <mergeCell ref="AA14:AB14"/>
    <mergeCell ref="AC14:AD14"/>
    <mergeCell ref="R14:S14"/>
    <mergeCell ref="D17:F17"/>
    <mergeCell ref="H17:I17"/>
    <mergeCell ref="K17:L17"/>
    <mergeCell ref="M17:N17"/>
    <mergeCell ref="O17:P17"/>
    <mergeCell ref="D16:F16"/>
    <mergeCell ref="H16:I16"/>
    <mergeCell ref="K16:L16"/>
    <mergeCell ref="M16:N16"/>
    <mergeCell ref="O16:P16"/>
    <mergeCell ref="R17:S17"/>
    <mergeCell ref="T17:U17"/>
    <mergeCell ref="V17:W17"/>
    <mergeCell ref="Y17:Z17"/>
    <mergeCell ref="AA17:AB17"/>
    <mergeCell ref="AC17:AD17"/>
    <mergeCell ref="T16:U16"/>
    <mergeCell ref="V16:W16"/>
    <mergeCell ref="Y16:Z16"/>
    <mergeCell ref="AA16:AB16"/>
    <mergeCell ref="AC16:AD16"/>
    <mergeCell ref="R16:S16"/>
    <mergeCell ref="D22:F22"/>
    <mergeCell ref="H22:I22"/>
    <mergeCell ref="K22:L22"/>
    <mergeCell ref="M22:N22"/>
    <mergeCell ref="O22:P22"/>
    <mergeCell ref="D18:F18"/>
    <mergeCell ref="H18:I18"/>
    <mergeCell ref="K18:L18"/>
    <mergeCell ref="M18:N18"/>
    <mergeCell ref="O18:P18"/>
    <mergeCell ref="D20:F21"/>
    <mergeCell ref="H20:I21"/>
    <mergeCell ref="R22:S22"/>
    <mergeCell ref="T22:U22"/>
    <mergeCell ref="V22:W22"/>
    <mergeCell ref="Y22:Z22"/>
    <mergeCell ref="AA22:AB22"/>
    <mergeCell ref="AC22:AD22"/>
    <mergeCell ref="T18:U18"/>
    <mergeCell ref="V18:W18"/>
    <mergeCell ref="Y18:Z18"/>
    <mergeCell ref="AA18:AB18"/>
    <mergeCell ref="AC18:AD18"/>
    <mergeCell ref="R18:S18"/>
    <mergeCell ref="D24:F24"/>
    <mergeCell ref="H24:I24"/>
    <mergeCell ref="K24:L24"/>
    <mergeCell ref="M24:N24"/>
    <mergeCell ref="O24:P24"/>
    <mergeCell ref="D23:F23"/>
    <mergeCell ref="H23:I23"/>
    <mergeCell ref="K23:L23"/>
    <mergeCell ref="M23:N23"/>
    <mergeCell ref="O23:P23"/>
    <mergeCell ref="R24:S24"/>
    <mergeCell ref="T24:U24"/>
    <mergeCell ref="V24:W24"/>
    <mergeCell ref="Y24:Z24"/>
    <mergeCell ref="AA24:AB24"/>
    <mergeCell ref="AC24:AD24"/>
    <mergeCell ref="T23:U23"/>
    <mergeCell ref="V23:W23"/>
    <mergeCell ref="Y23:Z23"/>
    <mergeCell ref="AA23:AB23"/>
    <mergeCell ref="AC23:AD23"/>
    <mergeCell ref="R23:S23"/>
    <mergeCell ref="D26:F26"/>
    <mergeCell ref="H26:I26"/>
    <mergeCell ref="K26:L26"/>
    <mergeCell ref="M26:N26"/>
    <mergeCell ref="O26:P26"/>
    <mergeCell ref="D25:F25"/>
    <mergeCell ref="H25:I25"/>
    <mergeCell ref="K25:L25"/>
    <mergeCell ref="M25:N25"/>
    <mergeCell ref="O25:P25"/>
    <mergeCell ref="R26:S26"/>
    <mergeCell ref="T26:U26"/>
    <mergeCell ref="V26:W26"/>
    <mergeCell ref="Y26:Z26"/>
    <mergeCell ref="AA26:AB26"/>
    <mergeCell ref="AC26:AD26"/>
    <mergeCell ref="T25:U25"/>
    <mergeCell ref="V25:W25"/>
    <mergeCell ref="Y25:Z25"/>
    <mergeCell ref="AA25:AB25"/>
    <mergeCell ref="AC25:AD25"/>
    <mergeCell ref="R25:S25"/>
    <mergeCell ref="D31:F31"/>
    <mergeCell ref="H31:J31"/>
    <mergeCell ref="L31:M31"/>
    <mergeCell ref="O31:Q31"/>
    <mergeCell ref="S31:T31"/>
    <mergeCell ref="V31:W31"/>
    <mergeCell ref="Y31:Z31"/>
    <mergeCell ref="D30:F30"/>
    <mergeCell ref="H30:J30"/>
    <mergeCell ref="L30:M30"/>
    <mergeCell ref="O30:Q30"/>
    <mergeCell ref="S30:T30"/>
    <mergeCell ref="V30:W30"/>
    <mergeCell ref="L32:M32"/>
    <mergeCell ref="O32:Q32"/>
    <mergeCell ref="S32:T32"/>
    <mergeCell ref="V32:W32"/>
    <mergeCell ref="Y32:Z32"/>
    <mergeCell ref="AB32:AC32"/>
    <mergeCell ref="Y30:Z30"/>
    <mergeCell ref="AB30:AC30"/>
    <mergeCell ref="AE30:AF30"/>
    <mergeCell ref="Y34:Z34"/>
    <mergeCell ref="AB34:AC34"/>
    <mergeCell ref="AE34:AF34"/>
    <mergeCell ref="AF12:AH26"/>
    <mergeCell ref="D34:F34"/>
    <mergeCell ref="H34:J34"/>
    <mergeCell ref="L34:M34"/>
    <mergeCell ref="O34:Q34"/>
    <mergeCell ref="S34:T34"/>
    <mergeCell ref="V34:W34"/>
    <mergeCell ref="AE32:AF32"/>
    <mergeCell ref="D33:F33"/>
    <mergeCell ref="H33:J33"/>
    <mergeCell ref="L33:M33"/>
    <mergeCell ref="O33:Q33"/>
    <mergeCell ref="S33:T33"/>
    <mergeCell ref="V33:W33"/>
    <mergeCell ref="Y33:Z33"/>
    <mergeCell ref="AB33:AC33"/>
    <mergeCell ref="AE33:AF33"/>
    <mergeCell ref="AB31:AC31"/>
    <mergeCell ref="AE31:AF31"/>
    <mergeCell ref="D32:F32"/>
    <mergeCell ref="H32:J32"/>
    <mergeCell ref="B4:B5"/>
    <mergeCell ref="D4:F5"/>
    <mergeCell ref="H4:M5"/>
    <mergeCell ref="O4:Q5"/>
    <mergeCell ref="S4:X4"/>
    <mergeCell ref="S5:T5"/>
    <mergeCell ref="U5:V5"/>
    <mergeCell ref="W5:X5"/>
    <mergeCell ref="Z4:AA5"/>
    <mergeCell ref="AC4:AG5"/>
    <mergeCell ref="B12:B13"/>
    <mergeCell ref="B20:B21"/>
    <mergeCell ref="B28:B29"/>
    <mergeCell ref="D12:F13"/>
    <mergeCell ref="H12:I13"/>
    <mergeCell ref="K12:L13"/>
    <mergeCell ref="M12:N13"/>
    <mergeCell ref="O12:P13"/>
    <mergeCell ref="R12:S13"/>
    <mergeCell ref="T12:U13"/>
    <mergeCell ref="V12:W13"/>
    <mergeCell ref="Y12:Z13"/>
    <mergeCell ref="AA12:AB13"/>
    <mergeCell ref="AC12:AD13"/>
    <mergeCell ref="K20:L21"/>
    <mergeCell ref="M20:N21"/>
    <mergeCell ref="O20:P21"/>
    <mergeCell ref="R20:S21"/>
    <mergeCell ref="T20:U21"/>
    <mergeCell ref="V20:W21"/>
    <mergeCell ref="Y20:Z21"/>
    <mergeCell ref="AA20:AB21"/>
    <mergeCell ref="AC20:AD21"/>
    <mergeCell ref="V28:W29"/>
    <mergeCell ref="L28:M29"/>
    <mergeCell ref="D28:F29"/>
    <mergeCell ref="H28:J29"/>
    <mergeCell ref="O28:Q29"/>
    <mergeCell ref="S28:T29"/>
    <mergeCell ref="Y28:Z29"/>
    <mergeCell ref="AB28:AC29"/>
    <mergeCell ref="AE28:AF29"/>
  </mergeCells>
  <conditionalFormatting sqref="D36:G36 M36:P36">
    <cfRule type="cellIs" dxfId="32" priority="1" stopIfTrue="1" operator="equal">
      <formula>0</formula>
    </cfRule>
  </conditionalFormatting>
  <hyperlinks>
    <hyperlink ref="AI36" location="'Form II(b)'!AC17" display="i" xr:uid="{1E69BA58-C388-49CD-844F-B5E409CAAFCB}"/>
  </hyperlinks>
  <pageMargins left="0.74803149606299213" right="0.74803149606299213" top="0.98425196850393704" bottom="0.98425196850393704" header="0.51181102362204722" footer="0.51181102362204722"/>
  <pageSetup paperSize="9" scale="99" orientation="landscape" r:id="rId1"/>
  <headerFooter alignWithMargins="0">
    <oddHeader>&amp;LITS1827E&amp;CTRAFFIC SIGNAL CONTROLLER, WORK SPECIFICATION and CONFIGURATION FORMS&amp;R&amp;G</oddHeader>
    <oddFooter>&amp;LLight Rapid Transit - Summary Sheet&amp;CPage &amp;P of &amp;N&amp;RForm XXIX</oddFooter>
  </headerFooter>
  <legacyDrawing r:id="rId2"/>
  <legacyDrawingHF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6">
    <tabColor theme="4" tint="0.39997558519241921"/>
  </sheetPr>
  <dimension ref="A1:AL39"/>
  <sheetViews>
    <sheetView view="pageBreakPreview" zoomScaleNormal="100" zoomScaleSheetLayoutView="100" workbookViewId="0">
      <selection activeCell="B6" sqref="B6:C6"/>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560</v>
      </c>
    </row>
    <row r="2" spans="1:38" ht="15.75" x14ac:dyDescent="0.25">
      <c r="A2" s="5" t="s">
        <v>726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ht="15.75" x14ac:dyDescent="0.25">
      <c r="A3" s="5"/>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row>
    <row r="4" spans="1:38" x14ac:dyDescent="0.2">
      <c r="A4" s="7"/>
      <c r="B4" s="1226" t="s">
        <v>584</v>
      </c>
      <c r="C4" s="1227"/>
      <c r="D4" s="1227"/>
      <c r="E4" s="1227"/>
      <c r="F4" s="1227"/>
      <c r="G4" s="1227"/>
      <c r="H4" s="1227"/>
      <c r="I4" s="1227"/>
      <c r="J4" s="1227"/>
      <c r="K4" s="1227"/>
      <c r="L4" s="1227"/>
      <c r="M4" s="1227"/>
      <c r="N4" s="1227"/>
      <c r="O4" s="1227"/>
      <c r="P4" s="1227"/>
      <c r="Q4" s="1227"/>
      <c r="R4" s="1227"/>
      <c r="S4" s="1228" t="s">
        <v>585</v>
      </c>
      <c r="T4" s="1227"/>
      <c r="U4" s="1227"/>
      <c r="V4" s="1227"/>
      <c r="W4" s="1227"/>
      <c r="X4" s="1227"/>
      <c r="Y4" s="1227"/>
      <c r="Z4" s="1227"/>
      <c r="AA4" s="1227"/>
      <c r="AB4" s="1227"/>
      <c r="AC4" s="1227"/>
      <c r="AD4" s="1227"/>
      <c r="AE4" s="1227"/>
      <c r="AF4" s="1227"/>
      <c r="AG4" s="1227"/>
      <c r="AH4" s="1227"/>
      <c r="AI4" s="1229"/>
      <c r="AJ4" s="4"/>
    </row>
    <row r="5" spans="1:38" ht="12.75" customHeight="1" x14ac:dyDescent="0.2">
      <c r="A5" s="8"/>
      <c r="B5" s="1230" t="s">
        <v>46</v>
      </c>
      <c r="C5" s="761"/>
      <c r="D5" s="1231" t="s">
        <v>345</v>
      </c>
      <c r="E5" s="1232"/>
      <c r="F5" s="1232"/>
      <c r="G5" s="1232"/>
      <c r="H5" s="1232"/>
      <c r="I5" s="714"/>
      <c r="J5" s="1230" t="s">
        <v>109</v>
      </c>
      <c r="K5" s="1232"/>
      <c r="L5" s="1232"/>
      <c r="M5" s="1232"/>
      <c r="N5" s="1232"/>
      <c r="O5" s="1232"/>
      <c r="P5" s="1232"/>
      <c r="Q5" s="235" t="s">
        <v>587</v>
      </c>
      <c r="R5" s="236" t="s">
        <v>588</v>
      </c>
      <c r="S5" s="1233" t="s">
        <v>46</v>
      </c>
      <c r="T5" s="1234"/>
      <c r="U5" s="1231" t="s">
        <v>345</v>
      </c>
      <c r="V5" s="1232"/>
      <c r="W5" s="1232"/>
      <c r="X5" s="1232"/>
      <c r="Y5" s="1232"/>
      <c r="Z5" s="714"/>
      <c r="AA5" s="1230" t="s">
        <v>109</v>
      </c>
      <c r="AB5" s="1232"/>
      <c r="AC5" s="1232"/>
      <c r="AD5" s="1232"/>
      <c r="AE5" s="1232"/>
      <c r="AF5" s="1232"/>
      <c r="AG5" s="1232"/>
      <c r="AH5" s="235" t="s">
        <v>587</v>
      </c>
      <c r="AI5" s="234" t="s">
        <v>588</v>
      </c>
      <c r="AJ5" s="4"/>
    </row>
    <row r="6" spans="1:38" ht="15" customHeight="1" x14ac:dyDescent="0.2">
      <c r="A6" s="4"/>
      <c r="B6" s="529"/>
      <c r="C6" s="529"/>
      <c r="D6" s="1223"/>
      <c r="E6" s="1224"/>
      <c r="F6" s="1224"/>
      <c r="G6" s="1224"/>
      <c r="H6" s="1224"/>
      <c r="I6" s="1225"/>
      <c r="J6" s="1223"/>
      <c r="K6" s="877"/>
      <c r="L6" s="877"/>
      <c r="M6" s="877"/>
      <c r="N6" s="877"/>
      <c r="O6" s="877"/>
      <c r="P6" s="878"/>
      <c r="Q6" s="328"/>
      <c r="R6" s="328"/>
      <c r="S6" s="1221"/>
      <c r="T6" s="1222"/>
      <c r="U6" s="1223"/>
      <c r="V6" s="1224"/>
      <c r="W6" s="1224"/>
      <c r="X6" s="1224"/>
      <c r="Y6" s="1224"/>
      <c r="Z6" s="1225"/>
      <c r="AA6" s="1223"/>
      <c r="AB6" s="877"/>
      <c r="AC6" s="877"/>
      <c r="AD6" s="877"/>
      <c r="AE6" s="877"/>
      <c r="AF6" s="877"/>
      <c r="AG6" s="878"/>
      <c r="AH6" s="328"/>
      <c r="AI6" s="328"/>
      <c r="AJ6" s="4"/>
    </row>
    <row r="7" spans="1:38" ht="15" customHeight="1" x14ac:dyDescent="0.2">
      <c r="A7" s="4"/>
      <c r="B7" s="529"/>
      <c r="C7" s="529"/>
      <c r="D7" s="1223"/>
      <c r="E7" s="1224"/>
      <c r="F7" s="1224"/>
      <c r="G7" s="1224"/>
      <c r="H7" s="1224"/>
      <c r="I7" s="1225"/>
      <c r="J7" s="1223"/>
      <c r="K7" s="877"/>
      <c r="L7" s="877"/>
      <c r="M7" s="877"/>
      <c r="N7" s="877"/>
      <c r="O7" s="877"/>
      <c r="P7" s="878"/>
      <c r="Q7" s="328"/>
      <c r="R7" s="328"/>
      <c r="S7" s="1221"/>
      <c r="T7" s="1222"/>
      <c r="U7" s="1223"/>
      <c r="V7" s="1224"/>
      <c r="W7" s="1224"/>
      <c r="X7" s="1224"/>
      <c r="Y7" s="1224"/>
      <c r="Z7" s="1225"/>
      <c r="AA7" s="1223"/>
      <c r="AB7" s="877"/>
      <c r="AC7" s="877"/>
      <c r="AD7" s="877"/>
      <c r="AE7" s="877"/>
      <c r="AF7" s="877"/>
      <c r="AG7" s="878"/>
      <c r="AH7" s="328"/>
      <c r="AI7" s="328"/>
      <c r="AJ7" s="4"/>
    </row>
    <row r="8" spans="1:38" ht="15" customHeight="1" x14ac:dyDescent="0.2">
      <c r="A8" s="4"/>
      <c r="B8" s="529"/>
      <c r="C8" s="529"/>
      <c r="D8" s="1223"/>
      <c r="E8" s="1224"/>
      <c r="F8" s="1224"/>
      <c r="G8" s="1224"/>
      <c r="H8" s="1224"/>
      <c r="I8" s="1225"/>
      <c r="J8" s="1223"/>
      <c r="K8" s="877"/>
      <c r="L8" s="877"/>
      <c r="M8" s="877"/>
      <c r="N8" s="877"/>
      <c r="O8" s="877"/>
      <c r="P8" s="878"/>
      <c r="Q8" s="328"/>
      <c r="R8" s="328"/>
      <c r="S8" s="1221"/>
      <c r="T8" s="1222"/>
      <c r="U8" s="1223"/>
      <c r="V8" s="1224"/>
      <c r="W8" s="1224"/>
      <c r="X8" s="1224"/>
      <c r="Y8" s="1224"/>
      <c r="Z8" s="1225"/>
      <c r="AA8" s="1223"/>
      <c r="AB8" s="877"/>
      <c r="AC8" s="877"/>
      <c r="AD8" s="877"/>
      <c r="AE8" s="877"/>
      <c r="AF8" s="877"/>
      <c r="AG8" s="878"/>
      <c r="AH8" s="328"/>
      <c r="AI8" s="328"/>
      <c r="AJ8" s="4"/>
    </row>
    <row r="9" spans="1:38" ht="15" customHeight="1" x14ac:dyDescent="0.2">
      <c r="A9" s="4"/>
      <c r="B9" s="529"/>
      <c r="C9" s="529"/>
      <c r="D9" s="1223"/>
      <c r="E9" s="1224"/>
      <c r="F9" s="1224"/>
      <c r="G9" s="1224"/>
      <c r="H9" s="1224"/>
      <c r="I9" s="1225"/>
      <c r="J9" s="1223"/>
      <c r="K9" s="877"/>
      <c r="L9" s="877"/>
      <c r="M9" s="877"/>
      <c r="N9" s="877"/>
      <c r="O9" s="877"/>
      <c r="P9" s="878"/>
      <c r="Q9" s="328"/>
      <c r="R9" s="328"/>
      <c r="S9" s="1221"/>
      <c r="T9" s="1222"/>
      <c r="U9" s="1223"/>
      <c r="V9" s="1224"/>
      <c r="W9" s="1224"/>
      <c r="X9" s="1224"/>
      <c r="Y9" s="1224"/>
      <c r="Z9" s="1225"/>
      <c r="AA9" s="1223"/>
      <c r="AB9" s="877"/>
      <c r="AC9" s="877"/>
      <c r="AD9" s="877"/>
      <c r="AE9" s="877"/>
      <c r="AF9" s="877"/>
      <c r="AG9" s="878"/>
      <c r="AH9" s="328"/>
      <c r="AI9" s="328"/>
      <c r="AJ9" s="4"/>
    </row>
    <row r="10" spans="1:38" ht="15" customHeight="1" x14ac:dyDescent="0.2">
      <c r="A10" s="4"/>
      <c r="B10" s="529"/>
      <c r="C10" s="529"/>
      <c r="D10" s="1223"/>
      <c r="E10" s="1224"/>
      <c r="F10" s="1224"/>
      <c r="G10" s="1224"/>
      <c r="H10" s="1224"/>
      <c r="I10" s="1225"/>
      <c r="J10" s="1223"/>
      <c r="K10" s="877"/>
      <c r="L10" s="877"/>
      <c r="M10" s="877"/>
      <c r="N10" s="877"/>
      <c r="O10" s="877"/>
      <c r="P10" s="878"/>
      <c r="Q10" s="328"/>
      <c r="R10" s="328"/>
      <c r="S10" s="1221"/>
      <c r="T10" s="1222"/>
      <c r="U10" s="1223"/>
      <c r="V10" s="1224"/>
      <c r="W10" s="1224"/>
      <c r="X10" s="1224"/>
      <c r="Y10" s="1224"/>
      <c r="Z10" s="1225"/>
      <c r="AA10" s="1223"/>
      <c r="AB10" s="877"/>
      <c r="AC10" s="877"/>
      <c r="AD10" s="877"/>
      <c r="AE10" s="877"/>
      <c r="AF10" s="877"/>
      <c r="AG10" s="878"/>
      <c r="AH10" s="328"/>
      <c r="AI10" s="328"/>
      <c r="AJ10" s="4"/>
    </row>
    <row r="11" spans="1:38" ht="15" customHeight="1" x14ac:dyDescent="0.2">
      <c r="A11" s="4"/>
      <c r="B11" s="529"/>
      <c r="C11" s="529"/>
      <c r="D11" s="1223"/>
      <c r="E11" s="1224"/>
      <c r="F11" s="1224"/>
      <c r="G11" s="1224"/>
      <c r="H11" s="1224"/>
      <c r="I11" s="1225"/>
      <c r="J11" s="1223"/>
      <c r="K11" s="877"/>
      <c r="L11" s="877"/>
      <c r="M11" s="877"/>
      <c r="N11" s="877"/>
      <c r="O11" s="877"/>
      <c r="P11" s="878"/>
      <c r="Q11" s="328"/>
      <c r="R11" s="328"/>
      <c r="S11" s="1221"/>
      <c r="T11" s="1222"/>
      <c r="U11" s="1223"/>
      <c r="V11" s="1224"/>
      <c r="W11" s="1224"/>
      <c r="X11" s="1224"/>
      <c r="Y11" s="1224"/>
      <c r="Z11" s="1225"/>
      <c r="AA11" s="1223"/>
      <c r="AB11" s="877"/>
      <c r="AC11" s="877"/>
      <c r="AD11" s="877"/>
      <c r="AE11" s="877"/>
      <c r="AF11" s="877"/>
      <c r="AG11" s="878"/>
      <c r="AH11" s="328"/>
      <c r="AI11" s="328"/>
      <c r="AJ11" s="4"/>
    </row>
    <row r="12" spans="1:38" ht="15" customHeight="1" x14ac:dyDescent="0.2">
      <c r="A12" s="4"/>
      <c r="B12" s="529"/>
      <c r="C12" s="529"/>
      <c r="D12" s="1223"/>
      <c r="E12" s="1224"/>
      <c r="F12" s="1224"/>
      <c r="G12" s="1224"/>
      <c r="H12" s="1224"/>
      <c r="I12" s="1225"/>
      <c r="J12" s="1223"/>
      <c r="K12" s="877"/>
      <c r="L12" s="877"/>
      <c r="M12" s="877"/>
      <c r="N12" s="877"/>
      <c r="O12" s="877"/>
      <c r="P12" s="878"/>
      <c r="Q12" s="328"/>
      <c r="R12" s="328"/>
      <c r="S12" s="1221"/>
      <c r="T12" s="1222"/>
      <c r="U12" s="1223"/>
      <c r="V12" s="1224"/>
      <c r="W12" s="1224"/>
      <c r="X12" s="1224"/>
      <c r="Y12" s="1224"/>
      <c r="Z12" s="1225"/>
      <c r="AA12" s="1223"/>
      <c r="AB12" s="877"/>
      <c r="AC12" s="877"/>
      <c r="AD12" s="877"/>
      <c r="AE12" s="877"/>
      <c r="AF12" s="877"/>
      <c r="AG12" s="878"/>
      <c r="AH12" s="328"/>
      <c r="AI12" s="328"/>
      <c r="AJ12" s="4"/>
    </row>
    <row r="13" spans="1:38" ht="15" customHeight="1" x14ac:dyDescent="0.2">
      <c r="A13" s="4"/>
      <c r="B13" s="529"/>
      <c r="C13" s="529"/>
      <c r="D13" s="1223"/>
      <c r="E13" s="1224"/>
      <c r="F13" s="1224"/>
      <c r="G13" s="1224"/>
      <c r="H13" s="1224"/>
      <c r="I13" s="1225"/>
      <c r="J13" s="1223"/>
      <c r="K13" s="877"/>
      <c r="L13" s="877"/>
      <c r="M13" s="877"/>
      <c r="N13" s="877"/>
      <c r="O13" s="877"/>
      <c r="P13" s="878"/>
      <c r="Q13" s="328"/>
      <c r="R13" s="328"/>
      <c r="S13" s="1221"/>
      <c r="T13" s="1222"/>
      <c r="U13" s="1223"/>
      <c r="V13" s="1224"/>
      <c r="W13" s="1224"/>
      <c r="X13" s="1224"/>
      <c r="Y13" s="1224"/>
      <c r="Z13" s="1225"/>
      <c r="AA13" s="1223"/>
      <c r="AB13" s="877"/>
      <c r="AC13" s="877"/>
      <c r="AD13" s="877"/>
      <c r="AE13" s="877"/>
      <c r="AF13" s="877"/>
      <c r="AG13" s="878"/>
      <c r="AH13" s="328"/>
      <c r="AI13" s="328"/>
      <c r="AJ13" s="4"/>
    </row>
    <row r="14" spans="1:38" ht="15" customHeight="1" x14ac:dyDescent="0.2">
      <c r="A14" s="4"/>
      <c r="B14" s="529"/>
      <c r="C14" s="529"/>
      <c r="D14" s="1223"/>
      <c r="E14" s="1224"/>
      <c r="F14" s="1224"/>
      <c r="G14" s="1224"/>
      <c r="H14" s="1224"/>
      <c r="I14" s="1225"/>
      <c r="J14" s="1223"/>
      <c r="K14" s="877"/>
      <c r="L14" s="877"/>
      <c r="M14" s="877"/>
      <c r="N14" s="877"/>
      <c r="O14" s="877"/>
      <c r="P14" s="878"/>
      <c r="Q14" s="328"/>
      <c r="R14" s="328"/>
      <c r="S14" s="1221"/>
      <c r="T14" s="1222"/>
      <c r="U14" s="1223"/>
      <c r="V14" s="1224"/>
      <c r="W14" s="1224"/>
      <c r="X14" s="1224"/>
      <c r="Y14" s="1224"/>
      <c r="Z14" s="1225"/>
      <c r="AA14" s="1223"/>
      <c r="AB14" s="877"/>
      <c r="AC14" s="877"/>
      <c r="AD14" s="877"/>
      <c r="AE14" s="877"/>
      <c r="AF14" s="877"/>
      <c r="AG14" s="878"/>
      <c r="AH14" s="328"/>
      <c r="AI14" s="328"/>
      <c r="AJ14" s="4"/>
    </row>
    <row r="15" spans="1:38" ht="15" customHeight="1" x14ac:dyDescent="0.2">
      <c r="A15" s="4"/>
      <c r="B15" s="529"/>
      <c r="C15" s="529"/>
      <c r="D15" s="1223"/>
      <c r="E15" s="1224"/>
      <c r="F15" s="1224"/>
      <c r="G15" s="1224"/>
      <c r="H15" s="1224"/>
      <c r="I15" s="1225"/>
      <c r="J15" s="1223"/>
      <c r="K15" s="877"/>
      <c r="L15" s="877"/>
      <c r="M15" s="877"/>
      <c r="N15" s="877"/>
      <c r="O15" s="877"/>
      <c r="P15" s="878"/>
      <c r="Q15" s="328"/>
      <c r="R15" s="328"/>
      <c r="S15" s="1221"/>
      <c r="T15" s="1222"/>
      <c r="U15" s="1223"/>
      <c r="V15" s="1224"/>
      <c r="W15" s="1224"/>
      <c r="X15" s="1224"/>
      <c r="Y15" s="1224"/>
      <c r="Z15" s="1225"/>
      <c r="AA15" s="1223"/>
      <c r="AB15" s="877"/>
      <c r="AC15" s="877"/>
      <c r="AD15" s="877"/>
      <c r="AE15" s="877"/>
      <c r="AF15" s="877"/>
      <c r="AG15" s="878"/>
      <c r="AH15" s="328"/>
      <c r="AI15" s="328"/>
      <c r="AJ15" s="4"/>
    </row>
    <row r="16" spans="1:38" ht="15" customHeight="1" x14ac:dyDescent="0.2">
      <c r="A16" s="4"/>
      <c r="B16" s="529"/>
      <c r="C16" s="529"/>
      <c r="D16" s="1223"/>
      <c r="E16" s="1224"/>
      <c r="F16" s="1224"/>
      <c r="G16" s="1224"/>
      <c r="H16" s="1224"/>
      <c r="I16" s="1225"/>
      <c r="J16" s="1223"/>
      <c r="K16" s="877"/>
      <c r="L16" s="877"/>
      <c r="M16" s="877"/>
      <c r="N16" s="877"/>
      <c r="O16" s="877"/>
      <c r="P16" s="878"/>
      <c r="Q16" s="328"/>
      <c r="R16" s="328"/>
      <c r="S16" s="1221"/>
      <c r="T16" s="1222"/>
      <c r="U16" s="1223"/>
      <c r="V16" s="1224"/>
      <c r="W16" s="1224"/>
      <c r="X16" s="1224"/>
      <c r="Y16" s="1224"/>
      <c r="Z16" s="1225"/>
      <c r="AA16" s="1223"/>
      <c r="AB16" s="877"/>
      <c r="AC16" s="877"/>
      <c r="AD16" s="877"/>
      <c r="AE16" s="877"/>
      <c r="AF16" s="877"/>
      <c r="AG16" s="878"/>
      <c r="AH16" s="328"/>
      <c r="AI16" s="328"/>
      <c r="AJ16" s="4"/>
    </row>
    <row r="17" spans="1:36" ht="15" customHeight="1" x14ac:dyDescent="0.2">
      <c r="A17" s="4"/>
      <c r="B17" s="529"/>
      <c r="C17" s="529"/>
      <c r="D17" s="1223"/>
      <c r="E17" s="1224"/>
      <c r="F17" s="1224"/>
      <c r="G17" s="1224"/>
      <c r="H17" s="1224"/>
      <c r="I17" s="1225"/>
      <c r="J17" s="1223"/>
      <c r="K17" s="877"/>
      <c r="L17" s="877"/>
      <c r="M17" s="877"/>
      <c r="N17" s="877"/>
      <c r="O17" s="877"/>
      <c r="P17" s="878"/>
      <c r="Q17" s="328"/>
      <c r="R17" s="328"/>
      <c r="S17" s="1221"/>
      <c r="T17" s="1222"/>
      <c r="U17" s="1223"/>
      <c r="V17" s="1224"/>
      <c r="W17" s="1224"/>
      <c r="X17" s="1224"/>
      <c r="Y17" s="1224"/>
      <c r="Z17" s="1225"/>
      <c r="AA17" s="1223"/>
      <c r="AB17" s="877"/>
      <c r="AC17" s="877"/>
      <c r="AD17" s="877"/>
      <c r="AE17" s="877"/>
      <c r="AF17" s="877"/>
      <c r="AG17" s="878"/>
      <c r="AH17" s="328"/>
      <c r="AI17" s="328"/>
      <c r="AJ17" s="4"/>
    </row>
    <row r="18" spans="1:36" ht="15" customHeight="1" x14ac:dyDescent="0.2">
      <c r="A18" s="4"/>
      <c r="B18" s="529"/>
      <c r="C18" s="529"/>
      <c r="D18" s="1223"/>
      <c r="E18" s="1224"/>
      <c r="F18" s="1224"/>
      <c r="G18" s="1224"/>
      <c r="H18" s="1224"/>
      <c r="I18" s="1225"/>
      <c r="J18" s="1223"/>
      <c r="K18" s="877"/>
      <c r="L18" s="877"/>
      <c r="M18" s="877"/>
      <c r="N18" s="877"/>
      <c r="O18" s="877"/>
      <c r="P18" s="878"/>
      <c r="Q18" s="328"/>
      <c r="R18" s="328"/>
      <c r="S18" s="1221"/>
      <c r="T18" s="1222"/>
      <c r="U18" s="1223"/>
      <c r="V18" s="1224"/>
      <c r="W18" s="1224"/>
      <c r="X18" s="1224"/>
      <c r="Y18" s="1224"/>
      <c r="Z18" s="1225"/>
      <c r="AA18" s="1223"/>
      <c r="AB18" s="877"/>
      <c r="AC18" s="877"/>
      <c r="AD18" s="877"/>
      <c r="AE18" s="877"/>
      <c r="AF18" s="877"/>
      <c r="AG18" s="878"/>
      <c r="AH18" s="328"/>
      <c r="AI18" s="328"/>
      <c r="AJ18" s="4"/>
    </row>
    <row r="19" spans="1:36" ht="15" customHeight="1" x14ac:dyDescent="0.2">
      <c r="A19" s="4"/>
      <c r="B19" s="529"/>
      <c r="C19" s="529"/>
      <c r="D19" s="1223"/>
      <c r="E19" s="1224"/>
      <c r="F19" s="1224"/>
      <c r="G19" s="1224"/>
      <c r="H19" s="1224"/>
      <c r="I19" s="1225"/>
      <c r="J19" s="1223"/>
      <c r="K19" s="877"/>
      <c r="L19" s="877"/>
      <c r="M19" s="877"/>
      <c r="N19" s="877"/>
      <c r="O19" s="877"/>
      <c r="P19" s="878"/>
      <c r="Q19" s="328"/>
      <c r="R19" s="328"/>
      <c r="S19" s="1221"/>
      <c r="T19" s="1222"/>
      <c r="U19" s="1223"/>
      <c r="V19" s="1224"/>
      <c r="W19" s="1224"/>
      <c r="X19" s="1224"/>
      <c r="Y19" s="1224"/>
      <c r="Z19" s="1225"/>
      <c r="AA19" s="1223"/>
      <c r="AB19" s="877"/>
      <c r="AC19" s="877"/>
      <c r="AD19" s="877"/>
      <c r="AE19" s="877"/>
      <c r="AF19" s="877"/>
      <c r="AG19" s="878"/>
      <c r="AH19" s="328"/>
      <c r="AI19" s="328"/>
      <c r="AJ19" s="4"/>
    </row>
    <row r="20" spans="1:36" ht="15" customHeight="1" x14ac:dyDescent="0.2">
      <c r="A20" s="4"/>
      <c r="B20" s="529"/>
      <c r="C20" s="529"/>
      <c r="D20" s="1223"/>
      <c r="E20" s="1224"/>
      <c r="F20" s="1224"/>
      <c r="G20" s="1224"/>
      <c r="H20" s="1224"/>
      <c r="I20" s="1225"/>
      <c r="J20" s="1223"/>
      <c r="K20" s="877"/>
      <c r="L20" s="877"/>
      <c r="M20" s="877"/>
      <c r="N20" s="877"/>
      <c r="O20" s="877"/>
      <c r="P20" s="878"/>
      <c r="Q20" s="328"/>
      <c r="R20" s="328"/>
      <c r="S20" s="1221"/>
      <c r="T20" s="1222"/>
      <c r="U20" s="1223"/>
      <c r="V20" s="1224"/>
      <c r="W20" s="1224"/>
      <c r="X20" s="1224"/>
      <c r="Y20" s="1224"/>
      <c r="Z20" s="1225"/>
      <c r="AA20" s="1223"/>
      <c r="AB20" s="877"/>
      <c r="AC20" s="877"/>
      <c r="AD20" s="877"/>
      <c r="AE20" s="877"/>
      <c r="AF20" s="877"/>
      <c r="AG20" s="878"/>
      <c r="AH20" s="328"/>
      <c r="AI20" s="328"/>
      <c r="AJ20" s="4"/>
    </row>
    <row r="21" spans="1:36" ht="15" customHeight="1" x14ac:dyDescent="0.2">
      <c r="A21" s="4"/>
      <c r="B21" s="529"/>
      <c r="C21" s="529"/>
      <c r="D21" s="1223"/>
      <c r="E21" s="1224"/>
      <c r="F21" s="1224"/>
      <c r="G21" s="1224"/>
      <c r="H21" s="1224"/>
      <c r="I21" s="1225"/>
      <c r="J21" s="1223"/>
      <c r="K21" s="877"/>
      <c r="L21" s="877"/>
      <c r="M21" s="877"/>
      <c r="N21" s="877"/>
      <c r="O21" s="877"/>
      <c r="P21" s="878"/>
      <c r="Q21" s="328"/>
      <c r="R21" s="328"/>
      <c r="S21" s="1221"/>
      <c r="T21" s="1222"/>
      <c r="U21" s="1223"/>
      <c r="V21" s="1224"/>
      <c r="W21" s="1224"/>
      <c r="X21" s="1224"/>
      <c r="Y21" s="1224"/>
      <c r="Z21" s="1225"/>
      <c r="AA21" s="1223"/>
      <c r="AB21" s="877"/>
      <c r="AC21" s="877"/>
      <c r="AD21" s="877"/>
      <c r="AE21" s="877"/>
      <c r="AF21" s="877"/>
      <c r="AG21" s="878"/>
      <c r="AH21" s="328"/>
      <c r="AI21" s="328"/>
      <c r="AJ21" s="4"/>
    </row>
    <row r="22" spans="1:36" ht="15" customHeight="1" x14ac:dyDescent="0.2">
      <c r="A22" s="4"/>
      <c r="B22" s="529"/>
      <c r="C22" s="529"/>
      <c r="D22" s="1223"/>
      <c r="E22" s="1224"/>
      <c r="F22" s="1224"/>
      <c r="G22" s="1224"/>
      <c r="H22" s="1224"/>
      <c r="I22" s="1225"/>
      <c r="J22" s="1223"/>
      <c r="K22" s="877"/>
      <c r="L22" s="877"/>
      <c r="M22" s="877"/>
      <c r="N22" s="877"/>
      <c r="O22" s="877"/>
      <c r="P22" s="878"/>
      <c r="Q22" s="328"/>
      <c r="R22" s="328"/>
      <c r="S22" s="1221"/>
      <c r="T22" s="1222"/>
      <c r="U22" s="1223"/>
      <c r="V22" s="1224"/>
      <c r="W22" s="1224"/>
      <c r="X22" s="1224"/>
      <c r="Y22" s="1224"/>
      <c r="Z22" s="1225"/>
      <c r="AA22" s="1223"/>
      <c r="AB22" s="877"/>
      <c r="AC22" s="877"/>
      <c r="AD22" s="877"/>
      <c r="AE22" s="877"/>
      <c r="AF22" s="877"/>
      <c r="AG22" s="878"/>
      <c r="AH22" s="328"/>
      <c r="AI22" s="328"/>
      <c r="AJ22" s="4"/>
    </row>
    <row r="23" spans="1:36" ht="15" customHeight="1" x14ac:dyDescent="0.2">
      <c r="A23" s="4"/>
      <c r="B23" s="529"/>
      <c r="C23" s="529"/>
      <c r="D23" s="1223"/>
      <c r="E23" s="1224"/>
      <c r="F23" s="1224"/>
      <c r="G23" s="1224"/>
      <c r="H23" s="1224"/>
      <c r="I23" s="1225"/>
      <c r="J23" s="1223"/>
      <c r="K23" s="877"/>
      <c r="L23" s="877"/>
      <c r="M23" s="877"/>
      <c r="N23" s="877"/>
      <c r="O23" s="877"/>
      <c r="P23" s="878"/>
      <c r="Q23" s="328"/>
      <c r="R23" s="328"/>
      <c r="S23" s="1221"/>
      <c r="T23" s="1222"/>
      <c r="U23" s="1223"/>
      <c r="V23" s="1224"/>
      <c r="W23" s="1224"/>
      <c r="X23" s="1224"/>
      <c r="Y23" s="1224"/>
      <c r="Z23" s="1225"/>
      <c r="AA23" s="1223"/>
      <c r="AB23" s="877"/>
      <c r="AC23" s="877"/>
      <c r="AD23" s="877"/>
      <c r="AE23" s="877"/>
      <c r="AF23" s="877"/>
      <c r="AG23" s="878"/>
      <c r="AH23" s="328"/>
      <c r="AI23" s="328"/>
      <c r="AJ23" s="4"/>
    </row>
    <row r="24" spans="1:36" ht="15" customHeight="1" x14ac:dyDescent="0.2">
      <c r="A24" s="4"/>
      <c r="B24" s="529"/>
      <c r="C24" s="529"/>
      <c r="D24" s="1223"/>
      <c r="E24" s="1224"/>
      <c r="F24" s="1224"/>
      <c r="G24" s="1224"/>
      <c r="H24" s="1224"/>
      <c r="I24" s="1225"/>
      <c r="J24" s="1223"/>
      <c r="K24" s="877"/>
      <c r="L24" s="877"/>
      <c r="M24" s="877"/>
      <c r="N24" s="877"/>
      <c r="O24" s="877"/>
      <c r="P24" s="878"/>
      <c r="Q24" s="328"/>
      <c r="R24" s="328"/>
      <c r="S24" s="1221"/>
      <c r="T24" s="1222"/>
      <c r="U24" s="1223"/>
      <c r="V24" s="1224"/>
      <c r="W24" s="1224"/>
      <c r="X24" s="1224"/>
      <c r="Y24" s="1224"/>
      <c r="Z24" s="1225"/>
      <c r="AA24" s="1223"/>
      <c r="AB24" s="877"/>
      <c r="AC24" s="877"/>
      <c r="AD24" s="877"/>
      <c r="AE24" s="877"/>
      <c r="AF24" s="877"/>
      <c r="AG24" s="878"/>
      <c r="AH24" s="328"/>
      <c r="AI24" s="328"/>
      <c r="AJ24" s="4"/>
    </row>
    <row r="25" spans="1:36" ht="15" customHeight="1" x14ac:dyDescent="0.2">
      <c r="A25" s="4"/>
      <c r="B25" s="529"/>
      <c r="C25" s="529"/>
      <c r="D25" s="1223"/>
      <c r="E25" s="1224"/>
      <c r="F25" s="1224"/>
      <c r="G25" s="1224"/>
      <c r="H25" s="1224"/>
      <c r="I25" s="1225"/>
      <c r="J25" s="1223"/>
      <c r="K25" s="877"/>
      <c r="L25" s="877"/>
      <c r="M25" s="877"/>
      <c r="N25" s="877"/>
      <c r="O25" s="877"/>
      <c r="P25" s="878"/>
      <c r="Q25" s="328"/>
      <c r="R25" s="328"/>
      <c r="S25" s="1221"/>
      <c r="T25" s="1222"/>
      <c r="U25" s="1223"/>
      <c r="V25" s="1224"/>
      <c r="W25" s="1224"/>
      <c r="X25" s="1224"/>
      <c r="Y25" s="1224"/>
      <c r="Z25" s="1225"/>
      <c r="AA25" s="1223"/>
      <c r="AB25" s="877"/>
      <c r="AC25" s="877"/>
      <c r="AD25" s="877"/>
      <c r="AE25" s="877"/>
      <c r="AF25" s="877"/>
      <c r="AG25" s="878"/>
      <c r="AH25" s="328"/>
      <c r="AI25" s="328"/>
      <c r="AJ25" s="4"/>
    </row>
    <row r="26" spans="1:36" ht="15" customHeight="1" x14ac:dyDescent="0.2">
      <c r="A26" s="4"/>
      <c r="B26" s="529"/>
      <c r="C26" s="529"/>
      <c r="D26" s="1223"/>
      <c r="E26" s="1224"/>
      <c r="F26" s="1224"/>
      <c r="G26" s="1224"/>
      <c r="H26" s="1224"/>
      <c r="I26" s="1225"/>
      <c r="J26" s="1223"/>
      <c r="K26" s="877"/>
      <c r="L26" s="877"/>
      <c r="M26" s="877"/>
      <c r="N26" s="877"/>
      <c r="O26" s="877"/>
      <c r="P26" s="878"/>
      <c r="Q26" s="328"/>
      <c r="R26" s="328"/>
      <c r="S26" s="1221"/>
      <c r="T26" s="1222"/>
      <c r="U26" s="1223"/>
      <c r="V26" s="1224"/>
      <c r="W26" s="1224"/>
      <c r="X26" s="1224"/>
      <c r="Y26" s="1224"/>
      <c r="Z26" s="1225"/>
      <c r="AA26" s="1223"/>
      <c r="AB26" s="877"/>
      <c r="AC26" s="877"/>
      <c r="AD26" s="877"/>
      <c r="AE26" s="877"/>
      <c r="AF26" s="877"/>
      <c r="AG26" s="878"/>
      <c r="AH26" s="328"/>
      <c r="AI26" s="328"/>
      <c r="AJ26" s="4"/>
    </row>
    <row r="27" spans="1:36" ht="15" customHeight="1" x14ac:dyDescent="0.2">
      <c r="A27" s="4"/>
      <c r="B27" s="529"/>
      <c r="C27" s="529"/>
      <c r="D27" s="1223"/>
      <c r="E27" s="1224"/>
      <c r="F27" s="1224"/>
      <c r="G27" s="1224"/>
      <c r="H27" s="1224"/>
      <c r="I27" s="1225"/>
      <c r="J27" s="1223"/>
      <c r="K27" s="877"/>
      <c r="L27" s="877"/>
      <c r="M27" s="877"/>
      <c r="N27" s="877"/>
      <c r="O27" s="877"/>
      <c r="P27" s="878"/>
      <c r="Q27" s="328"/>
      <c r="R27" s="328"/>
      <c r="S27" s="1221"/>
      <c r="T27" s="1222"/>
      <c r="U27" s="1223"/>
      <c r="V27" s="1224"/>
      <c r="W27" s="1224"/>
      <c r="X27" s="1224"/>
      <c r="Y27" s="1224"/>
      <c r="Z27" s="1225"/>
      <c r="AA27" s="1223"/>
      <c r="AB27" s="877"/>
      <c r="AC27" s="877"/>
      <c r="AD27" s="877"/>
      <c r="AE27" s="877"/>
      <c r="AF27" s="877"/>
      <c r="AG27" s="878"/>
      <c r="AH27" s="328"/>
      <c r="AI27" s="328"/>
      <c r="AJ27" s="4"/>
    </row>
    <row r="28" spans="1:36" ht="15" customHeight="1" x14ac:dyDescent="0.2">
      <c r="A28" s="4"/>
      <c r="B28" s="529"/>
      <c r="C28" s="529"/>
      <c r="D28" s="1223"/>
      <c r="E28" s="1224"/>
      <c r="F28" s="1224"/>
      <c r="G28" s="1224"/>
      <c r="H28" s="1224"/>
      <c r="I28" s="1225"/>
      <c r="J28" s="1223"/>
      <c r="K28" s="877"/>
      <c r="L28" s="877"/>
      <c r="M28" s="877"/>
      <c r="N28" s="877"/>
      <c r="O28" s="877"/>
      <c r="P28" s="878"/>
      <c r="Q28" s="328"/>
      <c r="R28" s="328"/>
      <c r="S28" s="1221"/>
      <c r="T28" s="1222"/>
      <c r="U28" s="1223"/>
      <c r="V28" s="1224"/>
      <c r="W28" s="1224"/>
      <c r="X28" s="1224"/>
      <c r="Y28" s="1224"/>
      <c r="Z28" s="1225"/>
      <c r="AA28" s="1223"/>
      <c r="AB28" s="877"/>
      <c r="AC28" s="877"/>
      <c r="AD28" s="877"/>
      <c r="AE28" s="877"/>
      <c r="AF28" s="877"/>
      <c r="AG28" s="878"/>
      <c r="AH28" s="328"/>
      <c r="AI28" s="328"/>
      <c r="AJ28" s="4"/>
    </row>
    <row r="29" spans="1:36" ht="15" customHeight="1" x14ac:dyDescent="0.2">
      <c r="A29" s="4"/>
      <c r="B29" s="529"/>
      <c r="C29" s="529"/>
      <c r="D29" s="1223"/>
      <c r="E29" s="1224"/>
      <c r="F29" s="1224"/>
      <c r="G29" s="1224"/>
      <c r="H29" s="1224"/>
      <c r="I29" s="1225"/>
      <c r="J29" s="1223"/>
      <c r="K29" s="877"/>
      <c r="L29" s="877"/>
      <c r="M29" s="877"/>
      <c r="N29" s="877"/>
      <c r="O29" s="877"/>
      <c r="P29" s="878"/>
      <c r="Q29" s="328"/>
      <c r="R29" s="328"/>
      <c r="S29" s="1221"/>
      <c r="T29" s="1222"/>
      <c r="U29" s="1223"/>
      <c r="V29" s="1224"/>
      <c r="W29" s="1224"/>
      <c r="X29" s="1224"/>
      <c r="Y29" s="1224"/>
      <c r="Z29" s="1225"/>
      <c r="AA29" s="1223"/>
      <c r="AB29" s="877"/>
      <c r="AC29" s="877"/>
      <c r="AD29" s="877"/>
      <c r="AE29" s="877"/>
      <c r="AF29" s="877"/>
      <c r="AG29" s="878"/>
      <c r="AH29" s="328"/>
      <c r="AI29" s="328"/>
      <c r="AJ29" s="4"/>
    </row>
    <row r="30" spans="1:36" ht="15" customHeight="1" x14ac:dyDescent="0.2">
      <c r="A30" s="4"/>
      <c r="B30" s="529"/>
      <c r="C30" s="529"/>
      <c r="D30" s="1223"/>
      <c r="E30" s="1224"/>
      <c r="F30" s="1224"/>
      <c r="G30" s="1224"/>
      <c r="H30" s="1224"/>
      <c r="I30" s="1225"/>
      <c r="J30" s="1223"/>
      <c r="K30" s="877"/>
      <c r="L30" s="877"/>
      <c r="M30" s="877"/>
      <c r="N30" s="877"/>
      <c r="O30" s="877"/>
      <c r="P30" s="878"/>
      <c r="Q30" s="328"/>
      <c r="R30" s="328"/>
      <c r="S30" s="1221"/>
      <c r="T30" s="1222"/>
      <c r="U30" s="1223"/>
      <c r="V30" s="1224"/>
      <c r="W30" s="1224"/>
      <c r="X30" s="1224"/>
      <c r="Y30" s="1224"/>
      <c r="Z30" s="1225"/>
      <c r="AA30" s="1223"/>
      <c r="AB30" s="877"/>
      <c r="AC30" s="877"/>
      <c r="AD30" s="877"/>
      <c r="AE30" s="877"/>
      <c r="AF30" s="877"/>
      <c r="AG30" s="878"/>
      <c r="AH30" s="328"/>
      <c r="AI30" s="328"/>
      <c r="AJ30" s="4"/>
    </row>
    <row r="31" spans="1:36" ht="15" customHeight="1" x14ac:dyDescent="0.2">
      <c r="A31" s="4"/>
      <c r="B31" s="529"/>
      <c r="C31" s="529"/>
      <c r="D31" s="1223"/>
      <c r="E31" s="1224"/>
      <c r="F31" s="1224"/>
      <c r="G31" s="1224"/>
      <c r="H31" s="1224"/>
      <c r="I31" s="1225"/>
      <c r="J31" s="1223"/>
      <c r="K31" s="877"/>
      <c r="L31" s="877"/>
      <c r="M31" s="877"/>
      <c r="N31" s="877"/>
      <c r="O31" s="877"/>
      <c r="P31" s="878"/>
      <c r="Q31" s="328"/>
      <c r="R31" s="328"/>
      <c r="S31" s="1221"/>
      <c r="T31" s="1222"/>
      <c r="U31" s="1223"/>
      <c r="V31" s="1224"/>
      <c r="W31" s="1224"/>
      <c r="X31" s="1224"/>
      <c r="Y31" s="1224"/>
      <c r="Z31" s="1225"/>
      <c r="AA31" s="1223"/>
      <c r="AB31" s="877"/>
      <c r="AC31" s="877"/>
      <c r="AD31" s="877"/>
      <c r="AE31" s="877"/>
      <c r="AF31" s="877"/>
      <c r="AG31" s="878"/>
      <c r="AH31" s="328"/>
      <c r="AI31" s="328"/>
      <c r="AJ31" s="4"/>
    </row>
    <row r="32" spans="1:36" ht="15" customHeight="1" x14ac:dyDescent="0.2">
      <c r="A32" s="4"/>
      <c r="B32" s="529"/>
      <c r="C32" s="529"/>
      <c r="D32" s="1223"/>
      <c r="E32" s="1224"/>
      <c r="F32" s="1224"/>
      <c r="G32" s="1224"/>
      <c r="H32" s="1224"/>
      <c r="I32" s="1225"/>
      <c r="J32" s="1223"/>
      <c r="K32" s="877"/>
      <c r="L32" s="877"/>
      <c r="M32" s="877"/>
      <c r="N32" s="877"/>
      <c r="O32" s="877"/>
      <c r="P32" s="878"/>
      <c r="Q32" s="328"/>
      <c r="R32" s="328"/>
      <c r="S32" s="1221"/>
      <c r="T32" s="1222"/>
      <c r="U32" s="1223"/>
      <c r="V32" s="1224"/>
      <c r="W32" s="1224"/>
      <c r="X32" s="1224"/>
      <c r="Y32" s="1224"/>
      <c r="Z32" s="1225"/>
      <c r="AA32" s="1223"/>
      <c r="AB32" s="877"/>
      <c r="AC32" s="877"/>
      <c r="AD32" s="877"/>
      <c r="AE32" s="877"/>
      <c r="AF32" s="877"/>
      <c r="AG32" s="878"/>
      <c r="AH32" s="328"/>
      <c r="AI32" s="328"/>
      <c r="AJ32" s="4"/>
    </row>
    <row r="33" spans="1:36" ht="15" customHeight="1" x14ac:dyDescent="0.2">
      <c r="A33" s="4"/>
      <c r="B33" s="529"/>
      <c r="C33" s="529"/>
      <c r="D33" s="1223"/>
      <c r="E33" s="1224"/>
      <c r="F33" s="1224"/>
      <c r="G33" s="1224"/>
      <c r="H33" s="1224"/>
      <c r="I33" s="1225"/>
      <c r="J33" s="1223"/>
      <c r="K33" s="877"/>
      <c r="L33" s="877"/>
      <c r="M33" s="877"/>
      <c r="N33" s="877"/>
      <c r="O33" s="877"/>
      <c r="P33" s="878"/>
      <c r="Q33" s="328"/>
      <c r="R33" s="328"/>
      <c r="S33" s="1221"/>
      <c r="T33" s="1222"/>
      <c r="U33" s="1223"/>
      <c r="V33" s="1224"/>
      <c r="W33" s="1224"/>
      <c r="X33" s="1224"/>
      <c r="Y33" s="1224"/>
      <c r="Z33" s="1225"/>
      <c r="AA33" s="1223"/>
      <c r="AB33" s="877"/>
      <c r="AC33" s="877"/>
      <c r="AD33" s="877"/>
      <c r="AE33" s="877"/>
      <c r="AF33" s="877"/>
      <c r="AG33" s="878"/>
      <c r="AH33" s="328"/>
      <c r="AI33" s="328"/>
      <c r="AJ33" s="4"/>
    </row>
    <row r="34" spans="1:36" ht="15" customHeight="1" x14ac:dyDescent="0.2">
      <c r="A34" s="4"/>
      <c r="B34" s="529"/>
      <c r="C34" s="529"/>
      <c r="D34" s="1223"/>
      <c r="E34" s="1224"/>
      <c r="F34" s="1224"/>
      <c r="G34" s="1224"/>
      <c r="H34" s="1224"/>
      <c r="I34" s="1225"/>
      <c r="J34" s="1223"/>
      <c r="K34" s="877"/>
      <c r="L34" s="877"/>
      <c r="M34" s="877"/>
      <c r="N34" s="877"/>
      <c r="O34" s="877"/>
      <c r="P34" s="878"/>
      <c r="Q34" s="328"/>
      <c r="R34" s="328"/>
      <c r="S34" s="1221"/>
      <c r="T34" s="1222"/>
      <c r="U34" s="1223"/>
      <c r="V34" s="1224"/>
      <c r="W34" s="1224"/>
      <c r="X34" s="1224"/>
      <c r="Y34" s="1224"/>
      <c r="Z34" s="1225"/>
      <c r="AA34" s="1223"/>
      <c r="AB34" s="877"/>
      <c r="AC34" s="877"/>
      <c r="AD34" s="877"/>
      <c r="AE34" s="877"/>
      <c r="AF34" s="877"/>
      <c r="AG34" s="878"/>
      <c r="AH34" s="328"/>
      <c r="AI34" s="328"/>
      <c r="AJ34" s="4"/>
    </row>
    <row r="35" spans="1:36" ht="15" customHeight="1" x14ac:dyDescent="0.2">
      <c r="A35" s="4"/>
      <c r="B35" s="529"/>
      <c r="C35" s="529"/>
      <c r="D35" s="1223"/>
      <c r="E35" s="1224"/>
      <c r="F35" s="1224"/>
      <c r="G35" s="1224"/>
      <c r="H35" s="1224"/>
      <c r="I35" s="1225"/>
      <c r="J35" s="1223"/>
      <c r="K35" s="877"/>
      <c r="L35" s="877"/>
      <c r="M35" s="877"/>
      <c r="N35" s="877"/>
      <c r="O35" s="877"/>
      <c r="P35" s="878"/>
      <c r="Q35" s="328"/>
      <c r="R35" s="328"/>
      <c r="S35" s="1221"/>
      <c r="T35" s="1222"/>
      <c r="U35" s="1223"/>
      <c r="V35" s="1224"/>
      <c r="W35" s="1224"/>
      <c r="X35" s="1224"/>
      <c r="Y35" s="1224"/>
      <c r="Z35" s="1225"/>
      <c r="AA35" s="1223"/>
      <c r="AB35" s="877"/>
      <c r="AC35" s="877"/>
      <c r="AD35" s="877"/>
      <c r="AE35" s="877"/>
      <c r="AF35" s="877"/>
      <c r="AG35" s="878"/>
      <c r="AH35" s="328"/>
      <c r="AI35" s="328"/>
      <c r="AJ35" s="4"/>
    </row>
    <row r="36" spans="1:36" ht="15" customHeight="1" x14ac:dyDescent="0.2">
      <c r="A36" s="4"/>
      <c r="B36" s="529"/>
      <c r="C36" s="529"/>
      <c r="D36" s="1223"/>
      <c r="E36" s="1224"/>
      <c r="F36" s="1224"/>
      <c r="G36" s="1224"/>
      <c r="H36" s="1224"/>
      <c r="I36" s="1225"/>
      <c r="J36" s="1223"/>
      <c r="K36" s="877"/>
      <c r="L36" s="877"/>
      <c r="M36" s="877"/>
      <c r="N36" s="877"/>
      <c r="O36" s="877"/>
      <c r="P36" s="878"/>
      <c r="Q36" s="328"/>
      <c r="R36" s="328"/>
      <c r="S36" s="1221"/>
      <c r="T36" s="1222"/>
      <c r="U36" s="1223"/>
      <c r="V36" s="1224"/>
      <c r="W36" s="1224"/>
      <c r="X36" s="1224"/>
      <c r="Y36" s="1224"/>
      <c r="Z36" s="1225"/>
      <c r="AA36" s="1223"/>
      <c r="AB36" s="877"/>
      <c r="AC36" s="877"/>
      <c r="AD36" s="877"/>
      <c r="AE36" s="877"/>
      <c r="AF36" s="877"/>
      <c r="AG36" s="878"/>
      <c r="AH36" s="328"/>
      <c r="AI36" s="328"/>
      <c r="AJ36" s="4"/>
    </row>
    <row r="37" spans="1:36" ht="15" customHeight="1" x14ac:dyDescent="0.2">
      <c r="A37" s="7"/>
      <c r="B37" s="529"/>
      <c r="C37" s="529"/>
      <c r="D37" s="1223"/>
      <c r="E37" s="1224"/>
      <c r="F37" s="1224"/>
      <c r="G37" s="1224"/>
      <c r="H37" s="1224"/>
      <c r="I37" s="1225"/>
      <c r="J37" s="1223"/>
      <c r="K37" s="877"/>
      <c r="L37" s="877"/>
      <c r="M37" s="877"/>
      <c r="N37" s="877"/>
      <c r="O37" s="877"/>
      <c r="P37" s="878"/>
      <c r="Q37" s="328"/>
      <c r="R37" s="328"/>
      <c r="S37" s="1221"/>
      <c r="T37" s="1222"/>
      <c r="U37" s="1223"/>
      <c r="V37" s="1224"/>
      <c r="W37" s="1224"/>
      <c r="X37" s="1224"/>
      <c r="Y37" s="1224"/>
      <c r="Z37" s="1225"/>
      <c r="AA37" s="1223"/>
      <c r="AB37" s="877"/>
      <c r="AC37" s="877"/>
      <c r="AD37" s="877"/>
      <c r="AE37" s="877"/>
      <c r="AF37" s="877"/>
      <c r="AG37" s="878"/>
      <c r="AH37" s="328"/>
      <c r="AI37" s="328"/>
      <c r="AJ37" s="4"/>
    </row>
    <row r="38" spans="1:36" x14ac:dyDescent="0.2">
      <c r="A38" s="2"/>
      <c r="B38" s="608" t="s">
        <v>589</v>
      </c>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4"/>
    </row>
    <row r="39" spans="1:36" s="1" customFormat="1" x14ac:dyDescent="0.2">
      <c r="A39" s="376" t="s">
        <v>355</v>
      </c>
      <c r="B39" s="376"/>
      <c r="C39" s="376"/>
      <c r="D39" s="377">
        <f>'Form I'!$D$34</f>
        <v>0</v>
      </c>
      <c r="E39" s="499"/>
      <c r="F39" s="499"/>
      <c r="G39" s="500"/>
      <c r="H39" s="380" t="s">
        <v>352</v>
      </c>
      <c r="I39" s="357"/>
      <c r="J39" s="357"/>
      <c r="K39" s="357"/>
      <c r="L39" s="381"/>
      <c r="M39" s="501">
        <f>'Form I'!$M$34</f>
        <v>0</v>
      </c>
      <c r="N39" s="499"/>
      <c r="O39" s="499"/>
      <c r="P39" s="499"/>
      <c r="Q39" s="500"/>
      <c r="R39" s="359" t="s">
        <v>2</v>
      </c>
      <c r="S39" s="359"/>
      <c r="T39" s="359"/>
      <c r="U39" s="443"/>
      <c r="V39" s="444"/>
      <c r="W39" s="385" t="s">
        <v>354</v>
      </c>
      <c r="X39" s="357"/>
      <c r="Y39" s="357"/>
      <c r="Z39" s="381"/>
      <c r="AA39" s="443"/>
      <c r="AB39" s="445"/>
      <c r="AC39" s="359" t="s">
        <v>0</v>
      </c>
      <c r="AD39" s="359"/>
      <c r="AE39" s="440"/>
      <c r="AF39" s="441"/>
      <c r="AG39" s="441"/>
      <c r="AH39" s="441"/>
      <c r="AI39" s="442"/>
      <c r="AJ39" s="100" t="e" vm="1">
        <v>#VALUE!</v>
      </c>
    </row>
  </sheetData>
  <sheetProtection sheet="1" selectLockedCells="1"/>
  <mergeCells count="211">
    <mergeCell ref="U37:Z37"/>
    <mergeCell ref="AA37:AG37"/>
    <mergeCell ref="U33:Z33"/>
    <mergeCell ref="AA33:AG33"/>
    <mergeCell ref="U34:Z34"/>
    <mergeCell ref="AA34:AG34"/>
    <mergeCell ref="AA28:AG28"/>
    <mergeCell ref="U29:Z29"/>
    <mergeCell ref="AA29:AG29"/>
    <mergeCell ref="U30:Z30"/>
    <mergeCell ref="AA30:AG30"/>
    <mergeCell ref="U32:Z32"/>
    <mergeCell ref="AA32:AG32"/>
    <mergeCell ref="U36:Z36"/>
    <mergeCell ref="AA36:AG36"/>
    <mergeCell ref="AA5:AG5"/>
    <mergeCell ref="U6:Z6"/>
    <mergeCell ref="AA6:AG6"/>
    <mergeCell ref="U7:Z7"/>
    <mergeCell ref="AA7:AG7"/>
    <mergeCell ref="U8:Z8"/>
    <mergeCell ref="AA8:AG8"/>
    <mergeCell ref="U26:Z26"/>
    <mergeCell ref="U9:Z9"/>
    <mergeCell ref="AA26:AG26"/>
    <mergeCell ref="U17:Z17"/>
    <mergeCell ref="AA17:AG17"/>
    <mergeCell ref="U18:Z18"/>
    <mergeCell ref="AA18:AG18"/>
    <mergeCell ref="U19:Z19"/>
    <mergeCell ref="AA19:AG19"/>
    <mergeCell ref="U20:Z20"/>
    <mergeCell ref="AA20:AG20"/>
    <mergeCell ref="AA21:AG21"/>
    <mergeCell ref="U22:Z22"/>
    <mergeCell ref="AA22:AG22"/>
    <mergeCell ref="U23:Z23"/>
    <mergeCell ref="AA23:AG23"/>
    <mergeCell ref="U24:Z24"/>
    <mergeCell ref="AA13:AG13"/>
    <mergeCell ref="U14:Z14"/>
    <mergeCell ref="AA14:AG14"/>
    <mergeCell ref="U15:Z15"/>
    <mergeCell ref="AA15:AG15"/>
    <mergeCell ref="AA9:AG9"/>
    <mergeCell ref="U10:Z10"/>
    <mergeCell ref="AA10:AG10"/>
    <mergeCell ref="U11:Z11"/>
    <mergeCell ref="AA11:AG11"/>
    <mergeCell ref="U12:Z12"/>
    <mergeCell ref="AA12:AG12"/>
    <mergeCell ref="B37:C37"/>
    <mergeCell ref="J35:P35"/>
    <mergeCell ref="J36:P36"/>
    <mergeCell ref="U16:Z16"/>
    <mergeCell ref="AA16:AG16"/>
    <mergeCell ref="AA39:AB39"/>
    <mergeCell ref="AC39:AD39"/>
    <mergeCell ref="AE39:AI39"/>
    <mergeCell ref="U39:V39"/>
    <mergeCell ref="W39:Z39"/>
    <mergeCell ref="U21:Z21"/>
    <mergeCell ref="B38:AI38"/>
    <mergeCell ref="A39:C39"/>
    <mergeCell ref="J37:P37"/>
    <mergeCell ref="U31:Z31"/>
    <mergeCell ref="AA31:AG31"/>
    <mergeCell ref="AA24:AG24"/>
    <mergeCell ref="U25:Z25"/>
    <mergeCell ref="AA25:AG25"/>
    <mergeCell ref="U35:Z35"/>
    <mergeCell ref="AA35:AG35"/>
    <mergeCell ref="U27:Z27"/>
    <mergeCell ref="AA27:AG27"/>
    <mergeCell ref="U28:Z28"/>
    <mergeCell ref="M39:Q39"/>
    <mergeCell ref="R39:T39"/>
    <mergeCell ref="D33:I33"/>
    <mergeCell ref="S30:T30"/>
    <mergeCell ref="S29:T29"/>
    <mergeCell ref="D28:I28"/>
    <mergeCell ref="D29:I29"/>
    <mergeCell ref="D30:I30"/>
    <mergeCell ref="S37:T37"/>
    <mergeCell ref="S31:T31"/>
    <mergeCell ref="D35:I35"/>
    <mergeCell ref="D39:G39"/>
    <mergeCell ref="H39:L39"/>
    <mergeCell ref="D36:I36"/>
    <mergeCell ref="D37:I37"/>
    <mergeCell ref="D34:I34"/>
    <mergeCell ref="S36:T36"/>
    <mergeCell ref="J29:P29"/>
    <mergeCell ref="J30:P30"/>
    <mergeCell ref="B5:C5"/>
    <mergeCell ref="D5:I5"/>
    <mergeCell ref="S5:T5"/>
    <mergeCell ref="U5:Z5"/>
    <mergeCell ref="B36:C36"/>
    <mergeCell ref="J5:P5"/>
    <mergeCell ref="J7:P7"/>
    <mergeCell ref="J8:P8"/>
    <mergeCell ref="B26:C26"/>
    <mergeCell ref="B23:C23"/>
    <mergeCell ref="B33:C33"/>
    <mergeCell ref="B30:C30"/>
    <mergeCell ref="B29:C29"/>
    <mergeCell ref="B28:C28"/>
    <mergeCell ref="J6:P6"/>
    <mergeCell ref="B20:C20"/>
    <mergeCell ref="J10:P10"/>
    <mergeCell ref="J11:P11"/>
    <mergeCell ref="J12:P12"/>
    <mergeCell ref="B34:C34"/>
    <mergeCell ref="U13:Z13"/>
    <mergeCell ref="B24:C24"/>
    <mergeCell ref="B19:C19"/>
    <mergeCell ref="B22:C22"/>
    <mergeCell ref="B35:C35"/>
    <mergeCell ref="S35:T35"/>
    <mergeCell ref="B32:C32"/>
    <mergeCell ref="S32:T32"/>
    <mergeCell ref="B31:C31"/>
    <mergeCell ref="J33:P33"/>
    <mergeCell ref="S33:T33"/>
    <mergeCell ref="S34:T34"/>
    <mergeCell ref="D32:I32"/>
    <mergeCell ref="J31:P31"/>
    <mergeCell ref="J32:P32"/>
    <mergeCell ref="J34:P34"/>
    <mergeCell ref="B25:C25"/>
    <mergeCell ref="S25:T25"/>
    <mergeCell ref="D25:I25"/>
    <mergeCell ref="J27:P27"/>
    <mergeCell ref="J28:P28"/>
    <mergeCell ref="S28:T28"/>
    <mergeCell ref="B27:C27"/>
    <mergeCell ref="S27:T27"/>
    <mergeCell ref="D31:I31"/>
    <mergeCell ref="D27:I27"/>
    <mergeCell ref="S24:T24"/>
    <mergeCell ref="D24:I24"/>
    <mergeCell ref="J24:P24"/>
    <mergeCell ref="J25:P25"/>
    <mergeCell ref="J26:P26"/>
    <mergeCell ref="S20:T20"/>
    <mergeCell ref="S23:T23"/>
    <mergeCell ref="S22:T22"/>
    <mergeCell ref="D26:I26"/>
    <mergeCell ref="S26:T26"/>
    <mergeCell ref="D23:I23"/>
    <mergeCell ref="J23:P23"/>
    <mergeCell ref="J21:P21"/>
    <mergeCell ref="J22:P22"/>
    <mergeCell ref="D13:I13"/>
    <mergeCell ref="B12:C12"/>
    <mergeCell ref="S12:T12"/>
    <mergeCell ref="D14:I14"/>
    <mergeCell ref="J14:P14"/>
    <mergeCell ref="B21:C21"/>
    <mergeCell ref="S21:T21"/>
    <mergeCell ref="D21:I21"/>
    <mergeCell ref="D22:I22"/>
    <mergeCell ref="J13:P13"/>
    <mergeCell ref="J15:P15"/>
    <mergeCell ref="J17:P17"/>
    <mergeCell ref="S19:T19"/>
    <mergeCell ref="B18:C18"/>
    <mergeCell ref="S18:T18"/>
    <mergeCell ref="D18:I18"/>
    <mergeCell ref="D19:I19"/>
    <mergeCell ref="D20:I20"/>
    <mergeCell ref="J18:P18"/>
    <mergeCell ref="J19:P19"/>
    <mergeCell ref="J20:P20"/>
    <mergeCell ref="B4:R4"/>
    <mergeCell ref="S4:AI4"/>
    <mergeCell ref="D8:I8"/>
    <mergeCell ref="D10:I10"/>
    <mergeCell ref="D11:I11"/>
    <mergeCell ref="D12:I12"/>
    <mergeCell ref="B8:C8"/>
    <mergeCell ref="S8:T8"/>
    <mergeCell ref="B17:C17"/>
    <mergeCell ref="S17:T17"/>
    <mergeCell ref="D17:I17"/>
    <mergeCell ref="B16:C16"/>
    <mergeCell ref="S16:T16"/>
    <mergeCell ref="B15:C15"/>
    <mergeCell ref="S15:T15"/>
    <mergeCell ref="D15:I15"/>
    <mergeCell ref="D16:I16"/>
    <mergeCell ref="J16:P16"/>
    <mergeCell ref="B14:C14"/>
    <mergeCell ref="S14:T14"/>
    <mergeCell ref="B13:C13"/>
    <mergeCell ref="S13:T13"/>
    <mergeCell ref="B7:C7"/>
    <mergeCell ref="S7:T7"/>
    <mergeCell ref="B6:C6"/>
    <mergeCell ref="S6:T6"/>
    <mergeCell ref="D6:I6"/>
    <mergeCell ref="D7:I7"/>
    <mergeCell ref="B11:C11"/>
    <mergeCell ref="S11:T11"/>
    <mergeCell ref="B10:C10"/>
    <mergeCell ref="S10:T10"/>
    <mergeCell ref="B9:C9"/>
    <mergeCell ref="S9:T9"/>
    <mergeCell ref="D9:I9"/>
    <mergeCell ref="J9:P9"/>
  </mergeCells>
  <conditionalFormatting sqref="D39:G39 M39:Q39">
    <cfRule type="cellIs" dxfId="31" priority="5" stopIfTrue="1" operator="equal">
      <formula>0</formula>
    </cfRule>
  </conditionalFormatting>
  <conditionalFormatting sqref="Q6:R37">
    <cfRule type="containsText" dxfId="30" priority="3" operator="containsText" text="Y">
      <formula>NOT(ISERROR(SEARCH("Y",Q6)))</formula>
    </cfRule>
    <cfRule type="containsBlanks" dxfId="29" priority="4">
      <formula>LEN(TRIM(Q6))=0</formula>
    </cfRule>
  </conditionalFormatting>
  <conditionalFormatting sqref="AH6:AI37">
    <cfRule type="containsText" dxfId="28" priority="1" operator="containsText" text="Y">
      <formula>NOT(ISERROR(SEARCH("Y",AH6)))</formula>
    </cfRule>
    <cfRule type="containsBlanks" dxfId="27" priority="2">
      <formula>LEN(TRIM(AH6))=0</formula>
    </cfRule>
  </conditionalFormatting>
  <dataValidations count="1">
    <dataValidation type="list" allowBlank="1" showInputMessage="1" showErrorMessage="1" sqref="Q6:R37 AH6:AI37" xr:uid="{B0E3CB75-E53B-4A64-AC0D-60A2787D5271}">
      <formula1>$AL$1:$AL$2</formula1>
    </dataValidation>
  </dataValidations>
  <hyperlinks>
    <hyperlink ref="AJ39" location="'Form II(b)'!AC18" display="i" xr:uid="{00000000-0004-0000-4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&amp;LMiscellaneous Inputs and Outputs&amp;CPage &amp;P of &amp;N&amp;RForm XXX</oddFooter>
  </headerFooter>
  <legacyDrawing r:id="rId2"/>
  <legacyDrawingHF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4">
    <tabColor indexed="54"/>
  </sheetPr>
  <dimension ref="A1:AI28"/>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8" t="s">
        <v>201</v>
      </c>
      <c r="C4" s="732"/>
      <c r="D4" s="733"/>
      <c r="E4" s="650" t="s">
        <v>202</v>
      </c>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1211"/>
      <c r="AI4" s="4"/>
    </row>
    <row r="5" spans="1:35" ht="23.25" x14ac:dyDescent="0.2">
      <c r="A5" s="4"/>
      <c r="B5" s="192" t="s">
        <v>67</v>
      </c>
      <c r="C5" s="193" t="s">
        <v>199</v>
      </c>
      <c r="D5" s="193" t="s">
        <v>200</v>
      </c>
      <c r="E5" s="875"/>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982"/>
      <c r="AI5" s="4"/>
    </row>
    <row r="6" spans="1:35" ht="18.75" customHeight="1" x14ac:dyDescent="0.2">
      <c r="A6" s="4"/>
      <c r="B6" s="186"/>
      <c r="C6" s="186"/>
      <c r="D6" s="186"/>
      <c r="E6" s="1223"/>
      <c r="F6" s="420"/>
      <c r="G6" s="420"/>
      <c r="H6" s="420"/>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1"/>
      <c r="AI6" s="4"/>
    </row>
    <row r="7" spans="1:35" ht="18.75" customHeight="1" x14ac:dyDescent="0.2">
      <c r="A7" s="4"/>
      <c r="B7" s="186"/>
      <c r="C7" s="186"/>
      <c r="D7" s="186"/>
      <c r="E7" s="1223"/>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1"/>
      <c r="AI7" s="4"/>
    </row>
    <row r="8" spans="1:35" ht="18.75" customHeight="1" x14ac:dyDescent="0.2">
      <c r="A8" s="4"/>
      <c r="B8" s="186"/>
      <c r="C8" s="186"/>
      <c r="D8" s="186"/>
      <c r="E8" s="1223"/>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1"/>
      <c r="AI8" s="4"/>
    </row>
    <row r="9" spans="1:35" ht="18.75" customHeight="1" x14ac:dyDescent="0.2">
      <c r="A9" s="4"/>
      <c r="B9" s="186"/>
      <c r="C9" s="186"/>
      <c r="D9" s="186"/>
      <c r="E9" s="1223"/>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1"/>
      <c r="AI9" s="4"/>
    </row>
    <row r="10" spans="1:35" ht="18.75" customHeight="1" x14ac:dyDescent="0.2">
      <c r="A10" s="4"/>
      <c r="B10" s="186"/>
      <c r="C10" s="186"/>
      <c r="D10" s="186"/>
      <c r="E10" s="1223"/>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1"/>
      <c r="AI10" s="4"/>
    </row>
    <row r="11" spans="1:35" ht="18.75" customHeight="1" x14ac:dyDescent="0.2">
      <c r="A11" s="4"/>
      <c r="B11" s="186"/>
      <c r="C11" s="186"/>
      <c r="D11" s="186"/>
      <c r="E11" s="1223"/>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1"/>
      <c r="AI11" s="4"/>
    </row>
    <row r="12" spans="1:35" ht="18.75" customHeight="1" x14ac:dyDescent="0.2">
      <c r="A12" s="4"/>
      <c r="B12" s="186"/>
      <c r="C12" s="186"/>
      <c r="D12" s="186"/>
      <c r="E12" s="1223"/>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1"/>
      <c r="AI12" s="4"/>
    </row>
    <row r="13" spans="1:35" ht="18.75" customHeight="1" x14ac:dyDescent="0.2">
      <c r="A13" s="4"/>
      <c r="B13" s="186"/>
      <c r="C13" s="186"/>
      <c r="D13" s="186"/>
      <c r="E13" s="1223"/>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1"/>
      <c r="AI13" s="4"/>
    </row>
    <row r="14" spans="1:35" ht="18.75" customHeight="1" x14ac:dyDescent="0.2">
      <c r="A14" s="4"/>
      <c r="B14" s="186"/>
      <c r="C14" s="186"/>
      <c r="D14" s="186"/>
      <c r="E14" s="1223"/>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1"/>
      <c r="AI14" s="4"/>
    </row>
    <row r="15" spans="1:35" ht="18.75" customHeight="1" x14ac:dyDescent="0.2">
      <c r="A15" s="4"/>
      <c r="B15" s="186"/>
      <c r="C15" s="186"/>
      <c r="D15" s="186"/>
      <c r="E15" s="1223"/>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1"/>
      <c r="AI15" s="4"/>
    </row>
    <row r="16" spans="1:35" ht="18.75" customHeight="1" x14ac:dyDescent="0.2">
      <c r="A16" s="4"/>
      <c r="B16" s="186"/>
      <c r="C16" s="186"/>
      <c r="D16" s="186"/>
      <c r="E16" s="1223"/>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1"/>
      <c r="AI16" s="4"/>
    </row>
    <row r="17" spans="1:35" ht="18.75" customHeight="1" x14ac:dyDescent="0.2">
      <c r="A17" s="4"/>
      <c r="B17" s="186"/>
      <c r="C17" s="186"/>
      <c r="D17" s="186"/>
      <c r="E17" s="1223"/>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1"/>
      <c r="AI17" s="4"/>
    </row>
    <row r="18" spans="1:35" ht="18.75" customHeight="1" x14ac:dyDescent="0.2">
      <c r="A18" s="4"/>
      <c r="B18" s="186"/>
      <c r="C18" s="186"/>
      <c r="D18" s="186"/>
      <c r="E18" s="1223"/>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1"/>
      <c r="AI18" s="4"/>
    </row>
    <row r="19" spans="1:35" ht="18.75" customHeight="1" x14ac:dyDescent="0.2">
      <c r="A19" s="4"/>
      <c r="B19" s="186"/>
      <c r="C19" s="186"/>
      <c r="D19" s="186"/>
      <c r="E19" s="1223"/>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1"/>
      <c r="AI19" s="4"/>
    </row>
    <row r="20" spans="1:35" ht="18.75" customHeight="1" x14ac:dyDescent="0.2">
      <c r="A20" s="4"/>
      <c r="B20" s="186"/>
      <c r="C20" s="186"/>
      <c r="D20" s="186"/>
      <c r="E20" s="1223"/>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1"/>
      <c r="AI20" s="4"/>
    </row>
    <row r="21" spans="1:35" ht="18.75" customHeight="1" x14ac:dyDescent="0.2">
      <c r="A21" s="4"/>
      <c r="B21" s="186"/>
      <c r="C21" s="186"/>
      <c r="D21" s="186"/>
      <c r="E21" s="1223"/>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1"/>
      <c r="AI21" s="4"/>
    </row>
    <row r="22" spans="1:35" ht="18.75" customHeight="1" x14ac:dyDescent="0.2">
      <c r="A22" s="4"/>
      <c r="B22" s="186"/>
      <c r="C22" s="186"/>
      <c r="D22" s="186"/>
      <c r="E22" s="1223"/>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1"/>
      <c r="AI22" s="4"/>
    </row>
    <row r="23" spans="1:35" x14ac:dyDescent="0.2">
      <c r="A23" s="4"/>
      <c r="B23" s="659" t="s">
        <v>25</v>
      </c>
      <c r="C23" s="592"/>
      <c r="D23" s="582" t="s">
        <v>203</v>
      </c>
      <c r="E23" s="607"/>
      <c r="F23" s="607"/>
      <c r="G23" s="607"/>
      <c r="H23" s="607"/>
      <c r="I23" s="607"/>
      <c r="J23" s="607"/>
      <c r="K23" s="607"/>
      <c r="L23" s="607"/>
      <c r="M23" s="607"/>
      <c r="N23" s="607"/>
      <c r="O23" s="607"/>
      <c r="P23" s="607"/>
      <c r="Q23" s="607"/>
      <c r="R23" s="607"/>
      <c r="S23" s="607"/>
      <c r="T23" s="607"/>
      <c r="U23" s="607"/>
      <c r="V23" s="15"/>
      <c r="W23" s="15"/>
      <c r="X23" s="15"/>
      <c r="Y23" s="15"/>
      <c r="Z23" s="15"/>
      <c r="AA23" s="15"/>
      <c r="AB23" s="15"/>
      <c r="AC23" s="15"/>
      <c r="AD23" s="15"/>
      <c r="AE23" s="15"/>
      <c r="AF23" s="15"/>
      <c r="AG23" s="15"/>
      <c r="AH23" s="15"/>
      <c r="AI23" s="4"/>
    </row>
    <row r="24" spans="1:35" x14ac:dyDescent="0.2">
      <c r="A24" s="4"/>
      <c r="B24" s="591"/>
      <c r="C24" s="592"/>
      <c r="D24" s="581" t="s">
        <v>324</v>
      </c>
      <c r="E24" s="581"/>
      <c r="F24" s="581"/>
      <c r="G24" s="581"/>
      <c r="H24" s="581"/>
      <c r="I24" s="581"/>
      <c r="J24" s="581"/>
      <c r="K24" s="581"/>
      <c r="L24" s="581"/>
      <c r="M24" s="581"/>
      <c r="N24" s="581"/>
      <c r="O24" s="581"/>
      <c r="P24" s="581"/>
      <c r="Q24" s="581"/>
      <c r="R24" s="581"/>
      <c r="S24" s="581"/>
      <c r="T24" s="581"/>
      <c r="U24" s="581"/>
      <c r="V24" s="581"/>
      <c r="W24" s="581"/>
      <c r="X24" s="581"/>
      <c r="Y24" s="581"/>
      <c r="Z24" s="581"/>
      <c r="AA24" s="581"/>
      <c r="AB24" s="581"/>
      <c r="AC24" s="581"/>
      <c r="AD24" s="581"/>
      <c r="AE24" s="581"/>
      <c r="AF24" s="581"/>
      <c r="AG24" s="581"/>
      <c r="AH24" s="581"/>
      <c r="AI24" s="4"/>
    </row>
    <row r="25" spans="1:35" x14ac:dyDescent="0.2">
      <c r="A25" s="4"/>
      <c r="B25" s="591"/>
      <c r="C25" s="592"/>
      <c r="D25" s="563" t="s">
        <v>480</v>
      </c>
      <c r="E25" s="563"/>
      <c r="F25" s="563"/>
      <c r="G25" s="563"/>
      <c r="H25" s="563"/>
      <c r="I25" s="563"/>
      <c r="J25" s="563"/>
      <c r="K25" s="563"/>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4"/>
    </row>
    <row r="26" spans="1:35" x14ac:dyDescent="0.2">
      <c r="A26" s="7"/>
      <c r="B26" s="4"/>
      <c r="C26" s="4"/>
      <c r="D26" s="581" t="s">
        <v>481</v>
      </c>
      <c r="E26" s="581"/>
      <c r="F26" s="581"/>
      <c r="G26" s="581"/>
      <c r="H26" s="581"/>
      <c r="I26" s="581"/>
      <c r="J26" s="581"/>
      <c r="K26" s="581"/>
      <c r="L26" s="581"/>
      <c r="M26" s="581"/>
      <c r="N26" s="581"/>
      <c r="O26" s="581"/>
      <c r="P26" s="581"/>
      <c r="Q26" s="581"/>
      <c r="R26" s="581"/>
      <c r="S26" s="581"/>
      <c r="T26" s="581"/>
      <c r="U26" s="581"/>
      <c r="V26" s="581"/>
      <c r="W26" s="581"/>
      <c r="X26" s="581"/>
      <c r="Y26" s="581"/>
      <c r="Z26" s="581"/>
      <c r="AA26" s="581"/>
      <c r="AB26" s="581"/>
      <c r="AC26" s="581"/>
      <c r="AD26" s="581"/>
      <c r="AE26" s="581"/>
      <c r="AF26" s="581"/>
      <c r="AG26" s="581"/>
      <c r="AH26" s="581"/>
      <c r="AI26" s="4"/>
    </row>
    <row r="27" spans="1:35" x14ac:dyDescent="0.2">
      <c r="A27" s="2"/>
      <c r="B27" s="608" t="s">
        <v>323</v>
      </c>
      <c r="C27" s="563"/>
      <c r="D27" s="563"/>
      <c r="E27" s="563"/>
      <c r="F27" s="563"/>
      <c r="G27" s="563"/>
      <c r="H27" s="563"/>
      <c r="I27" s="563"/>
      <c r="J27" s="563"/>
      <c r="K27" s="563"/>
      <c r="L27" s="563"/>
      <c r="M27" s="563"/>
      <c r="N27" s="563"/>
      <c r="O27" s="563"/>
      <c r="P27" s="563"/>
      <c r="Q27" s="563"/>
      <c r="R27" s="563"/>
      <c r="S27" s="563"/>
      <c r="T27" s="563"/>
      <c r="U27" s="563"/>
      <c r="V27" s="563"/>
      <c r="W27" s="563"/>
      <c r="X27" s="563"/>
      <c r="Y27" s="563"/>
      <c r="Z27" s="563"/>
      <c r="AA27" s="563"/>
      <c r="AB27" s="563"/>
      <c r="AC27" s="563"/>
      <c r="AD27" s="563"/>
      <c r="AE27" s="563"/>
      <c r="AF27" s="563"/>
      <c r="AG27" s="563"/>
      <c r="AH27" s="563"/>
      <c r="AI27" s="4"/>
    </row>
    <row r="28" spans="1:35" s="1" customFormat="1" x14ac:dyDescent="0.2">
      <c r="A28" s="376" t="s">
        <v>355</v>
      </c>
      <c r="B28" s="376"/>
      <c r="C28" s="376"/>
      <c r="D28" s="377">
        <f>'Form I'!$D$34</f>
        <v>0</v>
      </c>
      <c r="E28" s="499"/>
      <c r="F28" s="499"/>
      <c r="G28" s="500"/>
      <c r="H28" s="380" t="s">
        <v>352</v>
      </c>
      <c r="I28" s="357"/>
      <c r="J28" s="357"/>
      <c r="K28" s="357"/>
      <c r="L28" s="381"/>
      <c r="M28" s="501">
        <f>'Form I'!$M$34</f>
        <v>0</v>
      </c>
      <c r="N28" s="499"/>
      <c r="O28" s="499"/>
      <c r="P28" s="500"/>
      <c r="Q28" s="359" t="s">
        <v>2</v>
      </c>
      <c r="R28" s="359"/>
      <c r="S28" s="359"/>
      <c r="T28" s="443"/>
      <c r="U28" s="444"/>
      <c r="V28" s="385" t="s">
        <v>354</v>
      </c>
      <c r="W28" s="357"/>
      <c r="X28" s="357"/>
      <c r="Y28" s="381"/>
      <c r="Z28" s="443"/>
      <c r="AA28" s="445"/>
      <c r="AB28" s="359" t="s">
        <v>0</v>
      </c>
      <c r="AC28" s="359"/>
      <c r="AD28" s="440"/>
      <c r="AE28" s="441"/>
      <c r="AF28" s="441"/>
      <c r="AG28" s="441"/>
      <c r="AH28" s="442"/>
      <c r="AI28" s="100" t="e" vm="1">
        <v>#VALUE!</v>
      </c>
    </row>
  </sheetData>
  <sheetProtection sheet="1" selectLockedCells="1"/>
  <mergeCells count="35">
    <mergeCell ref="E21:AH21"/>
    <mergeCell ref="E22:AH22"/>
    <mergeCell ref="E13:AH13"/>
    <mergeCell ref="E14:AH14"/>
    <mergeCell ref="E15:AH15"/>
    <mergeCell ref="E16:AH16"/>
    <mergeCell ref="E19:AH19"/>
    <mergeCell ref="B27:AH27"/>
    <mergeCell ref="AD28:AH28"/>
    <mergeCell ref="A28:C28"/>
    <mergeCell ref="D28:G28"/>
    <mergeCell ref="E9:AH9"/>
    <mergeCell ref="E10:AH10"/>
    <mergeCell ref="E11:AH11"/>
    <mergeCell ref="E12:AH12"/>
    <mergeCell ref="B23:C25"/>
    <mergeCell ref="D23:U23"/>
    <mergeCell ref="D24:AH24"/>
    <mergeCell ref="E17:AH17"/>
    <mergeCell ref="E18:AH18"/>
    <mergeCell ref="E20:AH20"/>
    <mergeCell ref="D26:AH26"/>
    <mergeCell ref="D25:AH25"/>
    <mergeCell ref="E6:AH6"/>
    <mergeCell ref="B4:D4"/>
    <mergeCell ref="E4:AH5"/>
    <mergeCell ref="E7:AH7"/>
    <mergeCell ref="E8:AH8"/>
    <mergeCell ref="M28:P28"/>
    <mergeCell ref="AB28:AC28"/>
    <mergeCell ref="H28:L28"/>
    <mergeCell ref="Q28:S28"/>
    <mergeCell ref="T28:U28"/>
    <mergeCell ref="V28:Y28"/>
    <mergeCell ref="Z28:AA28"/>
  </mergeCells>
  <phoneticPr fontId="5" type="noConversion"/>
  <conditionalFormatting sqref="D28:G28 M28:P28">
    <cfRule type="cellIs" dxfId="26" priority="1" stopIfTrue="1" operator="equal">
      <formula>0</formula>
    </cfRule>
  </conditionalFormatting>
  <hyperlinks>
    <hyperlink ref="AI28" location="'Form II(b)'!AC19" display="i" xr:uid="{00000000-0004-0000-4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Conditions&amp;CPage &amp;P of &amp;N&amp;RForm XXXI</oddFooter>
  </headerFooter>
  <legacyDrawing r:id="rId2"/>
  <legacyDrawingHF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5">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8" t="s">
        <v>201</v>
      </c>
      <c r="C4" s="732"/>
      <c r="D4" s="733"/>
      <c r="E4" s="650" t="s">
        <v>202</v>
      </c>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1211"/>
      <c r="AI4" s="4"/>
    </row>
    <row r="5" spans="1:35" ht="24.75" customHeight="1" x14ac:dyDescent="0.2">
      <c r="A5" s="4"/>
      <c r="B5" s="192" t="s">
        <v>67</v>
      </c>
      <c r="C5" s="193" t="s">
        <v>199</v>
      </c>
      <c r="D5" s="193" t="s">
        <v>200</v>
      </c>
      <c r="E5" s="875"/>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982"/>
      <c r="AI5" s="4"/>
    </row>
    <row r="6" spans="1:35" ht="18.75" customHeight="1" x14ac:dyDescent="0.2">
      <c r="A6" s="4"/>
      <c r="B6" s="186"/>
      <c r="C6" s="186"/>
      <c r="D6" s="186"/>
      <c r="E6" s="1223"/>
      <c r="F6" s="420"/>
      <c r="G6" s="420"/>
      <c r="H6" s="420"/>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1"/>
      <c r="AI6" s="4"/>
    </row>
    <row r="7" spans="1:35" ht="18.75" customHeight="1" x14ac:dyDescent="0.2">
      <c r="A7" s="4"/>
      <c r="B7" s="186"/>
      <c r="C7" s="186"/>
      <c r="D7" s="186"/>
      <c r="E7" s="1223"/>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1"/>
      <c r="AI7" s="4"/>
    </row>
    <row r="8" spans="1:35" ht="18.75" customHeight="1" x14ac:dyDescent="0.2">
      <c r="A8" s="4"/>
      <c r="B8" s="186"/>
      <c r="C8" s="186"/>
      <c r="D8" s="186"/>
      <c r="E8" s="1223"/>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1"/>
      <c r="AI8" s="4"/>
    </row>
    <row r="9" spans="1:35" ht="18.75" customHeight="1" x14ac:dyDescent="0.2">
      <c r="A9" s="4"/>
      <c r="B9" s="186"/>
      <c r="C9" s="186"/>
      <c r="D9" s="186"/>
      <c r="E9" s="1223"/>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1"/>
      <c r="AI9" s="4"/>
    </row>
    <row r="10" spans="1:35" ht="18.75" customHeight="1" x14ac:dyDescent="0.2">
      <c r="A10" s="4"/>
      <c r="B10" s="186"/>
      <c r="C10" s="186"/>
      <c r="D10" s="186"/>
      <c r="E10" s="1223"/>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1"/>
      <c r="AI10" s="4"/>
    </row>
    <row r="11" spans="1:35" ht="18.75" customHeight="1" x14ac:dyDescent="0.2">
      <c r="A11" s="4"/>
      <c r="B11" s="186"/>
      <c r="C11" s="186"/>
      <c r="D11" s="186"/>
      <c r="E11" s="1223"/>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1"/>
      <c r="AI11" s="4"/>
    </row>
    <row r="12" spans="1:35" ht="18.75" customHeight="1" x14ac:dyDescent="0.2">
      <c r="A12" s="4"/>
      <c r="B12" s="186"/>
      <c r="C12" s="186"/>
      <c r="D12" s="186"/>
      <c r="E12" s="1223"/>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1"/>
      <c r="AI12" s="4"/>
    </row>
    <row r="13" spans="1:35" ht="18.75" customHeight="1" x14ac:dyDescent="0.2">
      <c r="A13" s="4"/>
      <c r="B13" s="186"/>
      <c r="C13" s="186"/>
      <c r="D13" s="186"/>
      <c r="E13" s="1223"/>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1"/>
      <c r="AI13" s="4"/>
    </row>
    <row r="14" spans="1:35" ht="18.75" customHeight="1" x14ac:dyDescent="0.2">
      <c r="A14" s="4"/>
      <c r="B14" s="186"/>
      <c r="C14" s="186"/>
      <c r="D14" s="186"/>
      <c r="E14" s="1223"/>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1"/>
      <c r="AI14" s="4"/>
    </row>
    <row r="15" spans="1:35" ht="18.75" customHeight="1" x14ac:dyDescent="0.2">
      <c r="A15" s="4"/>
      <c r="B15" s="186"/>
      <c r="C15" s="186"/>
      <c r="D15" s="186"/>
      <c r="E15" s="1223"/>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1"/>
      <c r="AI15" s="4"/>
    </row>
    <row r="16" spans="1:35" ht="18.75" customHeight="1" x14ac:dyDescent="0.2">
      <c r="A16" s="4"/>
      <c r="B16" s="186"/>
      <c r="C16" s="186"/>
      <c r="D16" s="186"/>
      <c r="E16" s="1223"/>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1"/>
      <c r="AI16" s="4"/>
    </row>
    <row r="17" spans="1:35" ht="18.75" customHeight="1" x14ac:dyDescent="0.2">
      <c r="A17" s="4"/>
      <c r="B17" s="186"/>
      <c r="C17" s="186"/>
      <c r="D17" s="186"/>
      <c r="E17" s="1223"/>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1"/>
      <c r="AI17" s="4"/>
    </row>
    <row r="18" spans="1:35" ht="18.75" customHeight="1" x14ac:dyDescent="0.2">
      <c r="A18" s="4"/>
      <c r="B18" s="186"/>
      <c r="C18" s="186"/>
      <c r="D18" s="186"/>
      <c r="E18" s="1223"/>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1"/>
      <c r="AI18" s="4"/>
    </row>
    <row r="19" spans="1:35" ht="18.75" customHeight="1" x14ac:dyDescent="0.2">
      <c r="A19" s="4"/>
      <c r="B19" s="186"/>
      <c r="C19" s="186"/>
      <c r="D19" s="186"/>
      <c r="E19" s="1223"/>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1"/>
      <c r="AI19" s="4"/>
    </row>
    <row r="20" spans="1:35" ht="18.75" customHeight="1" x14ac:dyDescent="0.2">
      <c r="A20" s="4"/>
      <c r="B20" s="186"/>
      <c r="C20" s="186"/>
      <c r="D20" s="186"/>
      <c r="E20" s="1223"/>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1"/>
      <c r="AI20" s="4"/>
    </row>
    <row r="21" spans="1:35" ht="18.75" customHeight="1" x14ac:dyDescent="0.2">
      <c r="A21" s="4"/>
      <c r="B21" s="186"/>
      <c r="C21" s="186"/>
      <c r="D21" s="186"/>
      <c r="E21" s="1223"/>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1"/>
      <c r="AI21" s="4"/>
    </row>
    <row r="22" spans="1:35" ht="18.75" customHeight="1" x14ac:dyDescent="0.2">
      <c r="A22" s="4"/>
      <c r="B22" s="186"/>
      <c r="C22" s="186"/>
      <c r="D22" s="186"/>
      <c r="E22" s="1223"/>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1"/>
      <c r="AI22" s="4"/>
    </row>
    <row r="23" spans="1:35" ht="18.75" customHeight="1" x14ac:dyDescent="0.2">
      <c r="A23" s="4"/>
      <c r="B23" s="186"/>
      <c r="C23" s="186"/>
      <c r="D23" s="186"/>
      <c r="E23" s="1223"/>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1"/>
      <c r="AI23" s="4"/>
    </row>
    <row r="24" spans="1:35" ht="18.75" customHeight="1" x14ac:dyDescent="0.2">
      <c r="A24" s="4"/>
      <c r="B24" s="186"/>
      <c r="C24" s="186"/>
      <c r="D24" s="186"/>
      <c r="E24" s="1223"/>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1"/>
      <c r="AI24" s="4"/>
    </row>
    <row r="25" spans="1:35" x14ac:dyDescent="0.2">
      <c r="A25" s="7"/>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
    </row>
    <row r="26" spans="1:35" x14ac:dyDescent="0.2">
      <c r="A26" s="2"/>
      <c r="B26" s="608"/>
      <c r="C26" s="563"/>
      <c r="D26" s="563"/>
      <c r="E26" s="563"/>
      <c r="F26" s="563"/>
      <c r="G26" s="563"/>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4"/>
    </row>
    <row r="27" spans="1:35" s="1" customFormat="1" x14ac:dyDescent="0.2">
      <c r="A27" s="376" t="s">
        <v>355</v>
      </c>
      <c r="B27" s="376"/>
      <c r="C27" s="376"/>
      <c r="D27" s="377">
        <f>'Form I'!$D$34</f>
        <v>0</v>
      </c>
      <c r="E27" s="499"/>
      <c r="F27" s="499"/>
      <c r="G27" s="500"/>
      <c r="H27" s="380" t="s">
        <v>352</v>
      </c>
      <c r="I27" s="357"/>
      <c r="J27" s="357"/>
      <c r="K27" s="357"/>
      <c r="L27" s="381"/>
      <c r="M27" s="501">
        <f>'Form I'!$M$34</f>
        <v>0</v>
      </c>
      <c r="N27" s="499"/>
      <c r="O27" s="499"/>
      <c r="P27" s="500"/>
      <c r="Q27" s="359" t="s">
        <v>2</v>
      </c>
      <c r="R27" s="359"/>
      <c r="S27" s="359"/>
      <c r="T27" s="443"/>
      <c r="U27" s="444"/>
      <c r="V27" s="385" t="s">
        <v>354</v>
      </c>
      <c r="W27" s="357"/>
      <c r="X27" s="357"/>
      <c r="Y27" s="381"/>
      <c r="Z27" s="443"/>
      <c r="AA27" s="445"/>
      <c r="AB27" s="359" t="s">
        <v>0</v>
      </c>
      <c r="AC27" s="359"/>
      <c r="AD27" s="440"/>
      <c r="AE27" s="441"/>
      <c r="AF27" s="441"/>
      <c r="AG27" s="441"/>
      <c r="AH27" s="442"/>
      <c r="AI27" s="100" t="e" vm="1">
        <v>#VALUE!</v>
      </c>
    </row>
  </sheetData>
  <sheetProtection sheet="1" selectLockedCells="1"/>
  <mergeCells count="32">
    <mergeCell ref="B4:D4"/>
    <mergeCell ref="AD27:AH27"/>
    <mergeCell ref="A27:C27"/>
    <mergeCell ref="D27:G27"/>
    <mergeCell ref="M27:P27"/>
    <mergeCell ref="AB27:AC27"/>
    <mergeCell ref="H27:L27"/>
    <mergeCell ref="Q27:S27"/>
    <mergeCell ref="T27:U27"/>
    <mergeCell ref="V27:Y27"/>
    <mergeCell ref="E4:AH5"/>
    <mergeCell ref="E6:AH6"/>
    <mergeCell ref="E7:AH7"/>
    <mergeCell ref="E8:AH8"/>
    <mergeCell ref="E17:AH17"/>
    <mergeCell ref="E16:AH16"/>
    <mergeCell ref="E11:AH11"/>
    <mergeCell ref="E10:AH10"/>
    <mergeCell ref="E15:AH15"/>
    <mergeCell ref="E14:AH14"/>
    <mergeCell ref="E9:AH9"/>
    <mergeCell ref="E12:AH12"/>
    <mergeCell ref="E18:AH18"/>
    <mergeCell ref="E19:AH19"/>
    <mergeCell ref="E20:AH20"/>
    <mergeCell ref="E21:AH21"/>
    <mergeCell ref="E13:AH13"/>
    <mergeCell ref="Z27:AA27"/>
    <mergeCell ref="B26:AH26"/>
    <mergeCell ref="E23:AH23"/>
    <mergeCell ref="E24:AH24"/>
    <mergeCell ref="E22:AH22"/>
  </mergeCells>
  <phoneticPr fontId="5" type="noConversion"/>
  <conditionalFormatting sqref="D27:G27 M27:P27">
    <cfRule type="cellIs" dxfId="25" priority="1" stopIfTrue="1" operator="equal">
      <formula>0</formula>
    </cfRule>
  </conditionalFormatting>
  <hyperlinks>
    <hyperlink ref="AI27" location="'Form II(b)'!AC20" display="i" xr:uid="{00000000-0004-0000-4A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XXXI(a)</oddFooter>
  </headerFooter>
  <legacyDrawing r:id="rId2"/>
  <legacyDrawingHF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6">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8" t="s">
        <v>201</v>
      </c>
      <c r="C4" s="732"/>
      <c r="D4" s="733"/>
      <c r="E4" s="650" t="s">
        <v>202</v>
      </c>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1211"/>
      <c r="AI4" s="4"/>
    </row>
    <row r="5" spans="1:35" ht="24.75" customHeight="1" x14ac:dyDescent="0.2">
      <c r="A5" s="4"/>
      <c r="B5" s="192" t="s">
        <v>67</v>
      </c>
      <c r="C5" s="193" t="s">
        <v>199</v>
      </c>
      <c r="D5" s="193" t="s">
        <v>200</v>
      </c>
      <c r="E5" s="875"/>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982"/>
      <c r="AI5" s="4"/>
    </row>
    <row r="6" spans="1:35" s="77" customFormat="1" ht="18.75" customHeight="1" x14ac:dyDescent="0.2">
      <c r="A6" s="75"/>
      <c r="B6" s="186"/>
      <c r="C6" s="186"/>
      <c r="D6" s="186"/>
      <c r="E6" s="1223"/>
      <c r="F6" s="420"/>
      <c r="G6" s="420"/>
      <c r="H6" s="420"/>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1"/>
      <c r="AI6" s="76"/>
    </row>
    <row r="7" spans="1:35" s="77" customFormat="1" ht="18.75" customHeight="1" x14ac:dyDescent="0.2">
      <c r="A7" s="76"/>
      <c r="B7" s="186"/>
      <c r="C7" s="186"/>
      <c r="D7" s="186"/>
      <c r="E7" s="1223"/>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1"/>
      <c r="AI7" s="76"/>
    </row>
    <row r="8" spans="1:35" s="77" customFormat="1" ht="18.75" customHeight="1" x14ac:dyDescent="0.2">
      <c r="A8" s="76"/>
      <c r="B8" s="186"/>
      <c r="C8" s="186"/>
      <c r="D8" s="186"/>
      <c r="E8" s="1223"/>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1"/>
      <c r="AI8" s="76"/>
    </row>
    <row r="9" spans="1:35" s="77" customFormat="1" ht="18.75" customHeight="1" x14ac:dyDescent="0.2">
      <c r="A9" s="76"/>
      <c r="B9" s="186"/>
      <c r="C9" s="186"/>
      <c r="D9" s="186"/>
      <c r="E9" s="1223"/>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1"/>
      <c r="AI9" s="76"/>
    </row>
    <row r="10" spans="1:35" s="77" customFormat="1" ht="18.75" customHeight="1" x14ac:dyDescent="0.2">
      <c r="A10" s="76"/>
      <c r="B10" s="186"/>
      <c r="C10" s="186"/>
      <c r="D10" s="186"/>
      <c r="E10" s="1223"/>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1"/>
      <c r="AI10" s="76"/>
    </row>
    <row r="11" spans="1:35" s="77" customFormat="1" ht="18.75" customHeight="1" x14ac:dyDescent="0.2">
      <c r="A11" s="76"/>
      <c r="B11" s="186"/>
      <c r="C11" s="186"/>
      <c r="D11" s="186"/>
      <c r="E11" s="1223"/>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1"/>
      <c r="AI11" s="76"/>
    </row>
    <row r="12" spans="1:35" s="77" customFormat="1" ht="18.75" customHeight="1" x14ac:dyDescent="0.2">
      <c r="A12" s="76"/>
      <c r="B12" s="186"/>
      <c r="C12" s="186"/>
      <c r="D12" s="186"/>
      <c r="E12" s="1223"/>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1"/>
      <c r="AI12" s="76"/>
    </row>
    <row r="13" spans="1:35" s="77" customFormat="1" ht="18.75" customHeight="1" x14ac:dyDescent="0.2">
      <c r="A13" s="76"/>
      <c r="B13" s="186"/>
      <c r="C13" s="186"/>
      <c r="D13" s="186"/>
      <c r="E13" s="1223"/>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1"/>
      <c r="AI13" s="76"/>
    </row>
    <row r="14" spans="1:35" s="77" customFormat="1" ht="18.75" customHeight="1" x14ac:dyDescent="0.2">
      <c r="A14" s="76"/>
      <c r="B14" s="186"/>
      <c r="C14" s="186"/>
      <c r="D14" s="186"/>
      <c r="E14" s="1223"/>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1"/>
      <c r="AI14" s="76"/>
    </row>
    <row r="15" spans="1:35" s="77" customFormat="1" ht="18.75" customHeight="1" x14ac:dyDescent="0.2">
      <c r="A15" s="76"/>
      <c r="B15" s="186"/>
      <c r="C15" s="186"/>
      <c r="D15" s="186"/>
      <c r="E15" s="1223"/>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1"/>
      <c r="AI15" s="76"/>
    </row>
    <row r="16" spans="1:35" s="77" customFormat="1" ht="18.75" customHeight="1" x14ac:dyDescent="0.2">
      <c r="A16" s="76"/>
      <c r="B16" s="186"/>
      <c r="C16" s="186"/>
      <c r="D16" s="186"/>
      <c r="E16" s="1223"/>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1"/>
      <c r="AI16" s="76"/>
    </row>
    <row r="17" spans="1:35" s="77" customFormat="1" ht="18.75" customHeight="1" x14ac:dyDescent="0.2">
      <c r="A17" s="76"/>
      <c r="B17" s="186"/>
      <c r="C17" s="186"/>
      <c r="D17" s="186"/>
      <c r="E17" s="1223"/>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1"/>
      <c r="AI17" s="76"/>
    </row>
    <row r="18" spans="1:35" s="77" customFormat="1" ht="18.75" customHeight="1" x14ac:dyDescent="0.2">
      <c r="A18" s="76"/>
      <c r="B18" s="186"/>
      <c r="C18" s="186"/>
      <c r="D18" s="186"/>
      <c r="E18" s="1223"/>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1"/>
      <c r="AI18" s="76"/>
    </row>
    <row r="19" spans="1:35" s="77" customFormat="1" ht="18.75" customHeight="1" x14ac:dyDescent="0.2">
      <c r="A19" s="76"/>
      <c r="B19" s="186"/>
      <c r="C19" s="186"/>
      <c r="D19" s="186"/>
      <c r="E19" s="1223"/>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1"/>
      <c r="AI19" s="76"/>
    </row>
    <row r="20" spans="1:35" s="77" customFormat="1" ht="18.75" customHeight="1" x14ac:dyDescent="0.2">
      <c r="A20" s="76"/>
      <c r="B20" s="186"/>
      <c r="C20" s="186"/>
      <c r="D20" s="186"/>
      <c r="E20" s="1223"/>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1"/>
      <c r="AI20" s="76"/>
    </row>
    <row r="21" spans="1:35" s="77" customFormat="1" ht="18.75" customHeight="1" x14ac:dyDescent="0.2">
      <c r="A21" s="76"/>
      <c r="B21" s="186"/>
      <c r="C21" s="186"/>
      <c r="D21" s="186"/>
      <c r="E21" s="1223"/>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1"/>
      <c r="AI21" s="76"/>
    </row>
    <row r="22" spans="1:35" s="77" customFormat="1" ht="18.75" customHeight="1" x14ac:dyDescent="0.2">
      <c r="A22" s="76"/>
      <c r="B22" s="186"/>
      <c r="C22" s="186"/>
      <c r="D22" s="186"/>
      <c r="E22" s="1223"/>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1"/>
      <c r="AI22" s="76"/>
    </row>
    <row r="23" spans="1:35" s="77" customFormat="1" ht="18.75" customHeight="1" x14ac:dyDescent="0.2">
      <c r="A23" s="76"/>
      <c r="B23" s="186"/>
      <c r="C23" s="186"/>
      <c r="D23" s="186"/>
      <c r="E23" s="1223"/>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1"/>
      <c r="AI23" s="76"/>
    </row>
    <row r="24" spans="1:35" s="77" customFormat="1" ht="18.75" customHeight="1" x14ac:dyDescent="0.2">
      <c r="A24" s="76"/>
      <c r="B24" s="186"/>
      <c r="C24" s="186"/>
      <c r="D24" s="186"/>
      <c r="E24" s="1223"/>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1"/>
      <c r="AI24" s="76"/>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608"/>
      <c r="C26" s="563"/>
      <c r="D26" s="563"/>
      <c r="E26" s="563"/>
      <c r="F26" s="563"/>
      <c r="G26" s="563"/>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4"/>
    </row>
    <row r="27" spans="1:35" s="1" customFormat="1" x14ac:dyDescent="0.2">
      <c r="A27" s="376" t="s">
        <v>355</v>
      </c>
      <c r="B27" s="376"/>
      <c r="C27" s="376"/>
      <c r="D27" s="377">
        <f>'Form I'!$D$34</f>
        <v>0</v>
      </c>
      <c r="E27" s="499"/>
      <c r="F27" s="499"/>
      <c r="G27" s="500"/>
      <c r="H27" s="380" t="s">
        <v>352</v>
      </c>
      <c r="I27" s="357"/>
      <c r="J27" s="357"/>
      <c r="K27" s="357"/>
      <c r="L27" s="381"/>
      <c r="M27" s="501">
        <f>'Form I'!$M$34</f>
        <v>0</v>
      </c>
      <c r="N27" s="499"/>
      <c r="O27" s="499"/>
      <c r="P27" s="500"/>
      <c r="Q27" s="359" t="s">
        <v>2</v>
      </c>
      <c r="R27" s="359"/>
      <c r="S27" s="359"/>
      <c r="T27" s="443"/>
      <c r="U27" s="444"/>
      <c r="V27" s="385" t="s">
        <v>354</v>
      </c>
      <c r="W27" s="357"/>
      <c r="X27" s="357"/>
      <c r="Y27" s="381"/>
      <c r="Z27" s="443"/>
      <c r="AA27" s="445"/>
      <c r="AB27" s="359" t="s">
        <v>0</v>
      </c>
      <c r="AC27" s="359"/>
      <c r="AD27" s="440"/>
      <c r="AE27" s="441"/>
      <c r="AF27" s="441"/>
      <c r="AG27" s="441"/>
      <c r="AH27" s="442"/>
      <c r="AI27" s="100" t="e" vm="1">
        <v>#VALUE!</v>
      </c>
    </row>
  </sheetData>
  <sheetProtection sheet="1" selectLockedCells="1"/>
  <mergeCells count="32">
    <mergeCell ref="E24:AH24"/>
    <mergeCell ref="E19:AH19"/>
    <mergeCell ref="E20:AH20"/>
    <mergeCell ref="E21:AH21"/>
    <mergeCell ref="E22:AH22"/>
    <mergeCell ref="E23:AH23"/>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8:AH8"/>
    <mergeCell ref="E14:AH14"/>
    <mergeCell ref="E15:AH15"/>
    <mergeCell ref="E16:AH16"/>
    <mergeCell ref="E17:AH17"/>
    <mergeCell ref="AB27:AC27"/>
    <mergeCell ref="H27:L27"/>
    <mergeCell ref="Q27:S27"/>
    <mergeCell ref="T27:U27"/>
    <mergeCell ref="V27:Y27"/>
  </mergeCells>
  <phoneticPr fontId="5" type="noConversion"/>
  <conditionalFormatting sqref="D27:G27 M27:P27">
    <cfRule type="cellIs" dxfId="24" priority="1" stopIfTrue="1" operator="equal">
      <formula>0</formula>
    </cfRule>
  </conditionalFormatting>
  <hyperlinks>
    <hyperlink ref="AI27" location="'Form II(b)'!AC21" display="i" xr:uid="{00000000-0004-0000-4B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XXXI(b)</oddFooter>
  </headerFooter>
  <legacyDrawing r:id="rId2"/>
  <legacyDrawingHF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2">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8" t="s">
        <v>201</v>
      </c>
      <c r="C4" s="732"/>
      <c r="D4" s="733"/>
      <c r="E4" s="650" t="s">
        <v>202</v>
      </c>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1211"/>
      <c r="AI4" s="4"/>
    </row>
    <row r="5" spans="1:35" ht="24.75" customHeight="1" x14ac:dyDescent="0.2">
      <c r="A5" s="4"/>
      <c r="B5" s="192" t="s">
        <v>67</v>
      </c>
      <c r="C5" s="193" t="s">
        <v>199</v>
      </c>
      <c r="D5" s="193" t="s">
        <v>200</v>
      </c>
      <c r="E5" s="875"/>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982"/>
      <c r="AI5" s="4"/>
    </row>
    <row r="6" spans="1:35" s="102" customFormat="1" ht="18.75" customHeight="1" x14ac:dyDescent="0.2">
      <c r="A6" s="75"/>
      <c r="B6" s="186"/>
      <c r="C6" s="186"/>
      <c r="D6" s="186"/>
      <c r="E6" s="1223"/>
      <c r="F6" s="420"/>
      <c r="G6" s="420"/>
      <c r="H6" s="420"/>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1"/>
      <c r="AI6" s="75"/>
    </row>
    <row r="7" spans="1:35" s="102" customFormat="1" ht="18.75" customHeight="1" x14ac:dyDescent="0.2">
      <c r="A7" s="75"/>
      <c r="B7" s="186"/>
      <c r="C7" s="186"/>
      <c r="D7" s="186"/>
      <c r="E7" s="1223"/>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1"/>
      <c r="AI7" s="75"/>
    </row>
    <row r="8" spans="1:35" s="102" customFormat="1" ht="18.75" customHeight="1" x14ac:dyDescent="0.2">
      <c r="A8" s="75"/>
      <c r="B8" s="186"/>
      <c r="C8" s="186"/>
      <c r="D8" s="186"/>
      <c r="E8" s="1223"/>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1"/>
      <c r="AI8" s="75"/>
    </row>
    <row r="9" spans="1:35" s="102" customFormat="1" ht="18.75" customHeight="1" x14ac:dyDescent="0.2">
      <c r="A9" s="75"/>
      <c r="B9" s="186"/>
      <c r="C9" s="186"/>
      <c r="D9" s="186"/>
      <c r="E9" s="1223"/>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1"/>
      <c r="AI9" s="75"/>
    </row>
    <row r="10" spans="1:35" s="102" customFormat="1" ht="18.75" customHeight="1" x14ac:dyDescent="0.2">
      <c r="A10" s="75"/>
      <c r="B10" s="186"/>
      <c r="C10" s="186"/>
      <c r="D10" s="186"/>
      <c r="E10" s="1223"/>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1"/>
      <c r="AI10" s="75"/>
    </row>
    <row r="11" spans="1:35" s="102" customFormat="1" ht="18.75" customHeight="1" x14ac:dyDescent="0.2">
      <c r="A11" s="75"/>
      <c r="B11" s="186"/>
      <c r="C11" s="186"/>
      <c r="D11" s="186"/>
      <c r="E11" s="1223"/>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1"/>
      <c r="AI11" s="75"/>
    </row>
    <row r="12" spans="1:35" s="102" customFormat="1" ht="18.75" customHeight="1" x14ac:dyDescent="0.2">
      <c r="A12" s="75"/>
      <c r="B12" s="186"/>
      <c r="C12" s="186"/>
      <c r="D12" s="186"/>
      <c r="E12" s="1223"/>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1"/>
      <c r="AI12" s="75"/>
    </row>
    <row r="13" spans="1:35" s="102" customFormat="1" ht="18.75" customHeight="1" x14ac:dyDescent="0.2">
      <c r="A13" s="75"/>
      <c r="B13" s="186"/>
      <c r="C13" s="186"/>
      <c r="D13" s="186"/>
      <c r="E13" s="1223"/>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1"/>
      <c r="AI13" s="75"/>
    </row>
    <row r="14" spans="1:35" s="102" customFormat="1" ht="18.75" customHeight="1" x14ac:dyDescent="0.2">
      <c r="A14" s="75"/>
      <c r="B14" s="186"/>
      <c r="C14" s="186"/>
      <c r="D14" s="186"/>
      <c r="E14" s="1223"/>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1"/>
      <c r="AI14" s="75"/>
    </row>
    <row r="15" spans="1:35" s="102" customFormat="1" ht="18.75" customHeight="1" x14ac:dyDescent="0.2">
      <c r="A15" s="75"/>
      <c r="B15" s="186"/>
      <c r="C15" s="186"/>
      <c r="D15" s="186"/>
      <c r="E15" s="1223"/>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1"/>
      <c r="AI15" s="75"/>
    </row>
    <row r="16" spans="1:35" s="102" customFormat="1" ht="18.75" customHeight="1" x14ac:dyDescent="0.2">
      <c r="A16" s="75"/>
      <c r="B16" s="186"/>
      <c r="C16" s="186"/>
      <c r="D16" s="186"/>
      <c r="E16" s="1223"/>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1"/>
      <c r="AI16" s="75"/>
    </row>
    <row r="17" spans="1:35" s="102" customFormat="1" ht="18.75" customHeight="1" x14ac:dyDescent="0.2">
      <c r="A17" s="75"/>
      <c r="B17" s="186"/>
      <c r="C17" s="186"/>
      <c r="D17" s="186"/>
      <c r="E17" s="1223"/>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1"/>
      <c r="AI17" s="75"/>
    </row>
    <row r="18" spans="1:35" s="102" customFormat="1" ht="18.75" customHeight="1" x14ac:dyDescent="0.2">
      <c r="A18" s="75"/>
      <c r="B18" s="186"/>
      <c r="C18" s="186"/>
      <c r="D18" s="186"/>
      <c r="E18" s="1223"/>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1"/>
      <c r="AI18" s="75"/>
    </row>
    <row r="19" spans="1:35" s="102" customFormat="1" ht="18.75" customHeight="1" x14ac:dyDescent="0.2">
      <c r="A19" s="75"/>
      <c r="B19" s="186"/>
      <c r="C19" s="186"/>
      <c r="D19" s="186"/>
      <c r="E19" s="1223"/>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1"/>
      <c r="AI19" s="75"/>
    </row>
    <row r="20" spans="1:35" s="102" customFormat="1" ht="18.75" customHeight="1" x14ac:dyDescent="0.2">
      <c r="A20" s="75"/>
      <c r="B20" s="186"/>
      <c r="C20" s="186"/>
      <c r="D20" s="186"/>
      <c r="E20" s="1223"/>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1"/>
      <c r="AI20" s="75"/>
    </row>
    <row r="21" spans="1:35" s="102" customFormat="1" ht="18.75" customHeight="1" x14ac:dyDescent="0.2">
      <c r="A21" s="75"/>
      <c r="B21" s="186"/>
      <c r="C21" s="186"/>
      <c r="D21" s="186"/>
      <c r="E21" s="1223"/>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1"/>
      <c r="AI21" s="75"/>
    </row>
    <row r="22" spans="1:35" s="102" customFormat="1" ht="18.75" customHeight="1" x14ac:dyDescent="0.2">
      <c r="A22" s="75"/>
      <c r="B22" s="186"/>
      <c r="C22" s="186"/>
      <c r="D22" s="186"/>
      <c r="E22" s="1223"/>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1"/>
      <c r="AI22" s="75"/>
    </row>
    <row r="23" spans="1:35" s="102" customFormat="1" ht="18.75" customHeight="1" x14ac:dyDescent="0.2">
      <c r="A23" s="75"/>
      <c r="B23" s="186"/>
      <c r="C23" s="186"/>
      <c r="D23" s="186"/>
      <c r="E23" s="1223"/>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1"/>
      <c r="AI23" s="75"/>
    </row>
    <row r="24" spans="1:35" s="102" customFormat="1" ht="18.75" customHeight="1" x14ac:dyDescent="0.2">
      <c r="A24" s="75"/>
      <c r="B24" s="186"/>
      <c r="C24" s="186"/>
      <c r="D24" s="186"/>
      <c r="E24" s="1223"/>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1"/>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608"/>
      <c r="C26" s="563"/>
      <c r="D26" s="563"/>
      <c r="E26" s="563"/>
      <c r="F26" s="563"/>
      <c r="G26" s="563"/>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4"/>
    </row>
    <row r="27" spans="1:35" s="1" customFormat="1" x14ac:dyDescent="0.2">
      <c r="A27" s="376" t="s">
        <v>355</v>
      </c>
      <c r="B27" s="376"/>
      <c r="C27" s="376"/>
      <c r="D27" s="377">
        <f>'Form I'!$D$34</f>
        <v>0</v>
      </c>
      <c r="E27" s="499"/>
      <c r="F27" s="499"/>
      <c r="G27" s="500"/>
      <c r="H27" s="380" t="s">
        <v>352</v>
      </c>
      <c r="I27" s="357"/>
      <c r="J27" s="357"/>
      <c r="K27" s="357"/>
      <c r="L27" s="381"/>
      <c r="M27" s="501">
        <f>'Form I'!$M$34</f>
        <v>0</v>
      </c>
      <c r="N27" s="499"/>
      <c r="O27" s="499"/>
      <c r="P27" s="500"/>
      <c r="Q27" s="359" t="s">
        <v>2</v>
      </c>
      <c r="R27" s="359"/>
      <c r="S27" s="359"/>
      <c r="T27" s="443"/>
      <c r="U27" s="444"/>
      <c r="V27" s="385" t="s">
        <v>354</v>
      </c>
      <c r="W27" s="357"/>
      <c r="X27" s="357"/>
      <c r="Y27" s="381"/>
      <c r="Z27" s="443"/>
      <c r="AA27" s="445"/>
      <c r="AB27" s="359" t="s">
        <v>0</v>
      </c>
      <c r="AC27" s="359"/>
      <c r="AD27" s="440"/>
      <c r="AE27" s="441"/>
      <c r="AF27" s="441"/>
      <c r="AG27" s="441"/>
      <c r="AH27" s="442"/>
      <c r="AI27" s="100" t="e" vm="1">
        <v>#VALUE!</v>
      </c>
    </row>
  </sheetData>
  <sheetProtection sheet="1" selectLockedCells="1"/>
  <mergeCells count="32">
    <mergeCell ref="E8:AH8"/>
    <mergeCell ref="E11:AH11"/>
    <mergeCell ref="B4:D4"/>
    <mergeCell ref="E4:AH5"/>
    <mergeCell ref="E6:AH6"/>
    <mergeCell ref="E7:AH7"/>
    <mergeCell ref="E10:AH10"/>
    <mergeCell ref="E9:AH9"/>
    <mergeCell ref="V27:Y27"/>
    <mergeCell ref="Z27:AA27"/>
    <mergeCell ref="B26:AH26"/>
    <mergeCell ref="AD27:AH27"/>
    <mergeCell ref="A27:C27"/>
    <mergeCell ref="AB27:AC27"/>
    <mergeCell ref="H27:L27"/>
    <mergeCell ref="Q27:S27"/>
    <mergeCell ref="T27:U27"/>
    <mergeCell ref="D27:G27"/>
    <mergeCell ref="M27:P27"/>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s>
  <phoneticPr fontId="5" type="noConversion"/>
  <conditionalFormatting sqref="D27:G27 M27:P27">
    <cfRule type="cellIs" dxfId="23" priority="1" stopIfTrue="1" operator="equal">
      <formula>0</formula>
    </cfRule>
  </conditionalFormatting>
  <hyperlinks>
    <hyperlink ref="AI27" location="'Form II(b)'!AC22" display="i" xr:uid="{00000000-0004-0000-4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XXXI(c)</oddFooter>
  </headerFooter>
  <legacyDrawing r:id="rId2"/>
  <legacyDrawingHF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3">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8" t="s">
        <v>201</v>
      </c>
      <c r="C4" s="732"/>
      <c r="D4" s="733"/>
      <c r="E4" s="650" t="s">
        <v>202</v>
      </c>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1211"/>
      <c r="AI4" s="4"/>
    </row>
    <row r="5" spans="1:35" ht="24.75" customHeight="1" x14ac:dyDescent="0.2">
      <c r="A5" s="4"/>
      <c r="B5" s="192" t="s">
        <v>67</v>
      </c>
      <c r="C5" s="193" t="s">
        <v>199</v>
      </c>
      <c r="D5" s="193" t="s">
        <v>200</v>
      </c>
      <c r="E5" s="875"/>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982"/>
      <c r="AI5" s="4"/>
    </row>
    <row r="6" spans="1:35" s="102" customFormat="1" ht="18.75" customHeight="1" x14ac:dyDescent="0.2">
      <c r="A6" s="75"/>
      <c r="B6" s="186"/>
      <c r="C6" s="186"/>
      <c r="D6" s="186"/>
      <c r="E6" s="1223"/>
      <c r="F6" s="420"/>
      <c r="G6" s="420"/>
      <c r="H6" s="420"/>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1"/>
      <c r="AI6" s="75"/>
    </row>
    <row r="7" spans="1:35" s="102" customFormat="1" ht="18.75" customHeight="1" x14ac:dyDescent="0.2">
      <c r="A7" s="75"/>
      <c r="B7" s="186"/>
      <c r="C7" s="186"/>
      <c r="D7" s="186"/>
      <c r="E7" s="1223"/>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1"/>
      <c r="AI7" s="75"/>
    </row>
    <row r="8" spans="1:35" s="102" customFormat="1" ht="18.75" customHeight="1" x14ac:dyDescent="0.2">
      <c r="A8" s="75"/>
      <c r="B8" s="186"/>
      <c r="C8" s="186"/>
      <c r="D8" s="186"/>
      <c r="E8" s="1223"/>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1"/>
      <c r="AI8" s="75"/>
    </row>
    <row r="9" spans="1:35" s="102" customFormat="1" ht="18.75" customHeight="1" x14ac:dyDescent="0.2">
      <c r="A9" s="75"/>
      <c r="B9" s="186"/>
      <c r="C9" s="186"/>
      <c r="D9" s="186"/>
      <c r="E9" s="1223"/>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1"/>
      <c r="AI9" s="75"/>
    </row>
    <row r="10" spans="1:35" s="102" customFormat="1" ht="18.75" customHeight="1" x14ac:dyDescent="0.2">
      <c r="A10" s="75"/>
      <c r="B10" s="186"/>
      <c r="C10" s="186"/>
      <c r="D10" s="186"/>
      <c r="E10" s="1223"/>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1"/>
      <c r="AI10" s="75"/>
    </row>
    <row r="11" spans="1:35" s="102" customFormat="1" ht="18.75" customHeight="1" x14ac:dyDescent="0.2">
      <c r="A11" s="75"/>
      <c r="B11" s="186"/>
      <c r="C11" s="186"/>
      <c r="D11" s="186"/>
      <c r="E11" s="1223"/>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1"/>
      <c r="AI11" s="75"/>
    </row>
    <row r="12" spans="1:35" s="102" customFormat="1" ht="18.75" customHeight="1" x14ac:dyDescent="0.2">
      <c r="A12" s="75"/>
      <c r="B12" s="186"/>
      <c r="C12" s="186"/>
      <c r="D12" s="186"/>
      <c r="E12" s="1223"/>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1"/>
      <c r="AI12" s="75"/>
    </row>
    <row r="13" spans="1:35" s="102" customFormat="1" ht="18.75" customHeight="1" x14ac:dyDescent="0.2">
      <c r="A13" s="75"/>
      <c r="B13" s="186"/>
      <c r="C13" s="186"/>
      <c r="D13" s="186"/>
      <c r="E13" s="1223"/>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1"/>
      <c r="AI13" s="75"/>
    </row>
    <row r="14" spans="1:35" s="102" customFormat="1" ht="18.75" customHeight="1" x14ac:dyDescent="0.2">
      <c r="A14" s="75"/>
      <c r="B14" s="186"/>
      <c r="C14" s="186"/>
      <c r="D14" s="186"/>
      <c r="E14" s="1223"/>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1"/>
      <c r="AI14" s="75"/>
    </row>
    <row r="15" spans="1:35" s="102" customFormat="1" ht="18.75" customHeight="1" x14ac:dyDescent="0.2">
      <c r="A15" s="75"/>
      <c r="B15" s="186"/>
      <c r="C15" s="186"/>
      <c r="D15" s="186"/>
      <c r="E15" s="1223"/>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1"/>
      <c r="AI15" s="75"/>
    </row>
    <row r="16" spans="1:35" s="102" customFormat="1" ht="18.75" customHeight="1" x14ac:dyDescent="0.2">
      <c r="A16" s="75"/>
      <c r="B16" s="186"/>
      <c r="C16" s="186"/>
      <c r="D16" s="186"/>
      <c r="E16" s="1223"/>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1"/>
      <c r="AI16" s="75"/>
    </row>
    <row r="17" spans="1:35" s="102" customFormat="1" ht="18.75" customHeight="1" x14ac:dyDescent="0.2">
      <c r="A17" s="75"/>
      <c r="B17" s="186"/>
      <c r="C17" s="186"/>
      <c r="D17" s="186"/>
      <c r="E17" s="1223"/>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1"/>
      <c r="AI17" s="75"/>
    </row>
    <row r="18" spans="1:35" s="102" customFormat="1" ht="18.75" customHeight="1" x14ac:dyDescent="0.2">
      <c r="A18" s="75"/>
      <c r="B18" s="186"/>
      <c r="C18" s="186"/>
      <c r="D18" s="186"/>
      <c r="E18" s="1223"/>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1"/>
      <c r="AI18" s="75"/>
    </row>
    <row r="19" spans="1:35" s="102" customFormat="1" ht="18.75" customHeight="1" x14ac:dyDescent="0.2">
      <c r="A19" s="75"/>
      <c r="B19" s="186"/>
      <c r="C19" s="186"/>
      <c r="D19" s="186"/>
      <c r="E19" s="1223"/>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1"/>
      <c r="AI19" s="75"/>
    </row>
    <row r="20" spans="1:35" s="102" customFormat="1" ht="18.75" customHeight="1" x14ac:dyDescent="0.2">
      <c r="A20" s="75"/>
      <c r="B20" s="186"/>
      <c r="C20" s="186"/>
      <c r="D20" s="186"/>
      <c r="E20" s="1223"/>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1"/>
      <c r="AI20" s="75"/>
    </row>
    <row r="21" spans="1:35" s="102" customFormat="1" ht="18.75" customHeight="1" x14ac:dyDescent="0.2">
      <c r="A21" s="75"/>
      <c r="B21" s="186"/>
      <c r="C21" s="186"/>
      <c r="D21" s="186"/>
      <c r="E21" s="1223"/>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1"/>
      <c r="AI21" s="75"/>
    </row>
    <row r="22" spans="1:35" s="102" customFormat="1" ht="18.75" customHeight="1" x14ac:dyDescent="0.2">
      <c r="A22" s="75"/>
      <c r="B22" s="186"/>
      <c r="C22" s="186"/>
      <c r="D22" s="186"/>
      <c r="E22" s="1223"/>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1"/>
      <c r="AI22" s="75"/>
    </row>
    <row r="23" spans="1:35" s="102" customFormat="1" ht="18.75" customHeight="1" x14ac:dyDescent="0.2">
      <c r="A23" s="75"/>
      <c r="B23" s="186"/>
      <c r="C23" s="186"/>
      <c r="D23" s="186"/>
      <c r="E23" s="1223"/>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1"/>
      <c r="AI23" s="75"/>
    </row>
    <row r="24" spans="1:35" s="102" customFormat="1" ht="18.75" customHeight="1" x14ac:dyDescent="0.2">
      <c r="A24" s="75"/>
      <c r="B24" s="186"/>
      <c r="C24" s="186"/>
      <c r="D24" s="186"/>
      <c r="E24" s="1223"/>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1"/>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608"/>
      <c r="C26" s="563"/>
      <c r="D26" s="563"/>
      <c r="E26" s="563"/>
      <c r="F26" s="563"/>
      <c r="G26" s="563"/>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4"/>
    </row>
    <row r="27" spans="1:35" s="1" customFormat="1" x14ac:dyDescent="0.2">
      <c r="A27" s="376" t="s">
        <v>355</v>
      </c>
      <c r="B27" s="376"/>
      <c r="C27" s="376"/>
      <c r="D27" s="377">
        <f>'Form I'!$D$34</f>
        <v>0</v>
      </c>
      <c r="E27" s="499"/>
      <c r="F27" s="499"/>
      <c r="G27" s="500"/>
      <c r="H27" s="380" t="s">
        <v>352</v>
      </c>
      <c r="I27" s="357"/>
      <c r="J27" s="357"/>
      <c r="K27" s="357"/>
      <c r="L27" s="381"/>
      <c r="M27" s="501">
        <f>'Form I'!$M$34</f>
        <v>0</v>
      </c>
      <c r="N27" s="499"/>
      <c r="O27" s="499"/>
      <c r="P27" s="500"/>
      <c r="Q27" s="359" t="s">
        <v>2</v>
      </c>
      <c r="R27" s="359"/>
      <c r="S27" s="359"/>
      <c r="T27" s="443"/>
      <c r="U27" s="444"/>
      <c r="V27" s="385" t="s">
        <v>354</v>
      </c>
      <c r="W27" s="357"/>
      <c r="X27" s="357"/>
      <c r="Y27" s="381"/>
      <c r="Z27" s="443"/>
      <c r="AA27" s="445"/>
      <c r="AB27" s="359" t="s">
        <v>0</v>
      </c>
      <c r="AC27" s="359"/>
      <c r="AD27" s="440"/>
      <c r="AE27" s="441"/>
      <c r="AF27" s="441"/>
      <c r="AG27" s="441"/>
      <c r="AH27" s="442"/>
      <c r="AI27" s="100" t="e" vm="1">
        <v>#VALUE!</v>
      </c>
    </row>
  </sheetData>
  <sheetProtection sheet="1" selectLockedCells="1"/>
  <mergeCells count="32">
    <mergeCell ref="E24:AH24"/>
    <mergeCell ref="E19:AH19"/>
    <mergeCell ref="E20:AH20"/>
    <mergeCell ref="E21:AH21"/>
    <mergeCell ref="E22:AH22"/>
    <mergeCell ref="E23:AH23"/>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8:AH8"/>
    <mergeCell ref="E14:AH14"/>
    <mergeCell ref="E15:AH15"/>
    <mergeCell ref="E16:AH16"/>
    <mergeCell ref="E17:AH17"/>
    <mergeCell ref="AB27:AC27"/>
    <mergeCell ref="H27:L27"/>
    <mergeCell ref="Q27:S27"/>
    <mergeCell ref="T27:U27"/>
    <mergeCell ref="V27:Y27"/>
  </mergeCells>
  <phoneticPr fontId="5" type="noConversion"/>
  <conditionalFormatting sqref="D27:G27 M27:P27">
    <cfRule type="cellIs" dxfId="22" priority="1" stopIfTrue="1" operator="equal">
      <formula>0</formula>
    </cfRule>
  </conditionalFormatting>
  <hyperlinks>
    <hyperlink ref="AI27" location="'Form II(b)'!AC23" display="i" xr:uid="{00000000-0004-0000-4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XXXI(d)</oddFooter>
  </headerFooter>
  <legacyDrawing r:id="rId2"/>
  <legacyDrawingHF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4">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8" t="s">
        <v>201</v>
      </c>
      <c r="C4" s="732"/>
      <c r="D4" s="733"/>
      <c r="E4" s="650" t="s">
        <v>202</v>
      </c>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1211"/>
      <c r="AI4" s="4"/>
    </row>
    <row r="5" spans="1:35" ht="24.75" customHeight="1" x14ac:dyDescent="0.2">
      <c r="A5" s="4"/>
      <c r="B5" s="192" t="s">
        <v>67</v>
      </c>
      <c r="C5" s="193" t="s">
        <v>199</v>
      </c>
      <c r="D5" s="193" t="s">
        <v>200</v>
      </c>
      <c r="E5" s="875"/>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982"/>
      <c r="AI5" s="4"/>
    </row>
    <row r="6" spans="1:35" s="102" customFormat="1" ht="18.75" customHeight="1" x14ac:dyDescent="0.2">
      <c r="A6" s="75"/>
      <c r="B6" s="186"/>
      <c r="C6" s="186"/>
      <c r="D6" s="186"/>
      <c r="E6" s="1223"/>
      <c r="F6" s="420"/>
      <c r="G6" s="420"/>
      <c r="H6" s="420"/>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1"/>
      <c r="AI6" s="75"/>
    </row>
    <row r="7" spans="1:35" s="102" customFormat="1" ht="18.75" customHeight="1" x14ac:dyDescent="0.2">
      <c r="A7" s="75"/>
      <c r="B7" s="186"/>
      <c r="C7" s="186"/>
      <c r="D7" s="186"/>
      <c r="E7" s="1223"/>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1"/>
      <c r="AI7" s="75"/>
    </row>
    <row r="8" spans="1:35" s="102" customFormat="1" ht="18.75" customHeight="1" x14ac:dyDescent="0.2">
      <c r="A8" s="75"/>
      <c r="B8" s="186"/>
      <c r="C8" s="186"/>
      <c r="D8" s="186"/>
      <c r="E8" s="1223"/>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1"/>
      <c r="AI8" s="75"/>
    </row>
    <row r="9" spans="1:35" s="102" customFormat="1" ht="18.75" customHeight="1" x14ac:dyDescent="0.2">
      <c r="A9" s="75"/>
      <c r="B9" s="186"/>
      <c r="C9" s="186"/>
      <c r="D9" s="186"/>
      <c r="E9" s="1223"/>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1"/>
      <c r="AI9" s="75"/>
    </row>
    <row r="10" spans="1:35" s="102" customFormat="1" ht="18.75" customHeight="1" x14ac:dyDescent="0.2">
      <c r="A10" s="75"/>
      <c r="B10" s="186"/>
      <c r="C10" s="186"/>
      <c r="D10" s="186"/>
      <c r="E10" s="1223"/>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1"/>
      <c r="AI10" s="75"/>
    </row>
    <row r="11" spans="1:35" s="102" customFormat="1" ht="18.75" customHeight="1" x14ac:dyDescent="0.2">
      <c r="A11" s="75"/>
      <c r="B11" s="186"/>
      <c r="C11" s="186"/>
      <c r="D11" s="186"/>
      <c r="E11" s="1223"/>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1"/>
      <c r="AI11" s="75"/>
    </row>
    <row r="12" spans="1:35" s="102" customFormat="1" ht="18.75" customHeight="1" x14ac:dyDescent="0.2">
      <c r="A12" s="75"/>
      <c r="B12" s="186"/>
      <c r="C12" s="186"/>
      <c r="D12" s="186"/>
      <c r="E12" s="1223"/>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1"/>
      <c r="AI12" s="75"/>
    </row>
    <row r="13" spans="1:35" s="102" customFormat="1" ht="18.75" customHeight="1" x14ac:dyDescent="0.2">
      <c r="A13" s="75"/>
      <c r="B13" s="186"/>
      <c r="C13" s="186"/>
      <c r="D13" s="186"/>
      <c r="E13" s="1223"/>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1"/>
      <c r="AI13" s="75"/>
    </row>
    <row r="14" spans="1:35" s="102" customFormat="1" ht="18.75" customHeight="1" x14ac:dyDescent="0.2">
      <c r="A14" s="75"/>
      <c r="B14" s="186"/>
      <c r="C14" s="186"/>
      <c r="D14" s="186"/>
      <c r="E14" s="1223"/>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1"/>
      <c r="AI14" s="75"/>
    </row>
    <row r="15" spans="1:35" s="102" customFormat="1" ht="18.75" customHeight="1" x14ac:dyDescent="0.2">
      <c r="A15" s="75"/>
      <c r="B15" s="186"/>
      <c r="C15" s="186"/>
      <c r="D15" s="186"/>
      <c r="E15" s="1223"/>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1"/>
      <c r="AI15" s="75"/>
    </row>
    <row r="16" spans="1:35" s="102" customFormat="1" ht="18.75" customHeight="1" x14ac:dyDescent="0.2">
      <c r="A16" s="75"/>
      <c r="B16" s="186"/>
      <c r="C16" s="186"/>
      <c r="D16" s="186"/>
      <c r="E16" s="1223"/>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1"/>
      <c r="AI16" s="75"/>
    </row>
    <row r="17" spans="1:35" s="102" customFormat="1" ht="18.75" customHeight="1" x14ac:dyDescent="0.2">
      <c r="A17" s="75"/>
      <c r="B17" s="186"/>
      <c r="C17" s="186"/>
      <c r="D17" s="186"/>
      <c r="E17" s="1223"/>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1"/>
      <c r="AI17" s="75"/>
    </row>
    <row r="18" spans="1:35" s="102" customFormat="1" ht="18.75" customHeight="1" x14ac:dyDescent="0.2">
      <c r="A18" s="75"/>
      <c r="B18" s="186"/>
      <c r="C18" s="186"/>
      <c r="D18" s="186"/>
      <c r="E18" s="1223"/>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1"/>
      <c r="AI18" s="75"/>
    </row>
    <row r="19" spans="1:35" s="102" customFormat="1" ht="18.75" customHeight="1" x14ac:dyDescent="0.2">
      <c r="A19" s="75"/>
      <c r="B19" s="186"/>
      <c r="C19" s="186"/>
      <c r="D19" s="186"/>
      <c r="E19" s="1223"/>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1"/>
      <c r="AI19" s="75"/>
    </row>
    <row r="20" spans="1:35" s="102" customFormat="1" ht="18.75" customHeight="1" x14ac:dyDescent="0.2">
      <c r="A20" s="75"/>
      <c r="B20" s="186"/>
      <c r="C20" s="186"/>
      <c r="D20" s="186"/>
      <c r="E20" s="1223"/>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1"/>
      <c r="AI20" s="75"/>
    </row>
    <row r="21" spans="1:35" s="102" customFormat="1" ht="18.75" customHeight="1" x14ac:dyDescent="0.2">
      <c r="A21" s="75"/>
      <c r="B21" s="186"/>
      <c r="C21" s="186"/>
      <c r="D21" s="186"/>
      <c r="E21" s="1223"/>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1"/>
      <c r="AI21" s="75"/>
    </row>
    <row r="22" spans="1:35" s="102" customFormat="1" ht="18.75" customHeight="1" x14ac:dyDescent="0.2">
      <c r="A22" s="75"/>
      <c r="B22" s="186"/>
      <c r="C22" s="186"/>
      <c r="D22" s="186"/>
      <c r="E22" s="1223"/>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1"/>
      <c r="AI22" s="75"/>
    </row>
    <row r="23" spans="1:35" s="102" customFormat="1" ht="18.75" customHeight="1" x14ac:dyDescent="0.2">
      <c r="A23" s="75"/>
      <c r="B23" s="186"/>
      <c r="C23" s="186"/>
      <c r="D23" s="186"/>
      <c r="E23" s="1223"/>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1"/>
      <c r="AI23" s="75"/>
    </row>
    <row r="24" spans="1:35" s="102" customFormat="1" ht="18.75" customHeight="1" x14ac:dyDescent="0.2">
      <c r="A24" s="75"/>
      <c r="B24" s="186"/>
      <c r="C24" s="186"/>
      <c r="D24" s="186"/>
      <c r="E24" s="1223"/>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1"/>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608"/>
      <c r="C26" s="563"/>
      <c r="D26" s="563"/>
      <c r="E26" s="563"/>
      <c r="F26" s="563"/>
      <c r="G26" s="563"/>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4"/>
    </row>
    <row r="27" spans="1:35" s="1" customFormat="1" x14ac:dyDescent="0.2">
      <c r="A27" s="376" t="s">
        <v>355</v>
      </c>
      <c r="B27" s="376"/>
      <c r="C27" s="376"/>
      <c r="D27" s="377">
        <f>'Form I'!$D$34</f>
        <v>0</v>
      </c>
      <c r="E27" s="499"/>
      <c r="F27" s="499"/>
      <c r="G27" s="500"/>
      <c r="H27" s="380" t="s">
        <v>352</v>
      </c>
      <c r="I27" s="357"/>
      <c r="J27" s="357"/>
      <c r="K27" s="357"/>
      <c r="L27" s="381"/>
      <c r="M27" s="501">
        <f>'Form I'!$M$34</f>
        <v>0</v>
      </c>
      <c r="N27" s="499"/>
      <c r="O27" s="499"/>
      <c r="P27" s="500"/>
      <c r="Q27" s="359" t="s">
        <v>2</v>
      </c>
      <c r="R27" s="359"/>
      <c r="S27" s="359"/>
      <c r="T27" s="443"/>
      <c r="U27" s="444"/>
      <c r="V27" s="385" t="s">
        <v>354</v>
      </c>
      <c r="W27" s="357"/>
      <c r="X27" s="357"/>
      <c r="Y27" s="381"/>
      <c r="Z27" s="443"/>
      <c r="AA27" s="445"/>
      <c r="AB27" s="359" t="s">
        <v>0</v>
      </c>
      <c r="AC27" s="359"/>
      <c r="AD27" s="440"/>
      <c r="AE27" s="441"/>
      <c r="AF27" s="441"/>
      <c r="AG27" s="441"/>
      <c r="AH27" s="442"/>
      <c r="AI27" s="100" t="e" vm="1">
        <v>#VALUE!</v>
      </c>
    </row>
  </sheetData>
  <sheetProtection sheet="1" selectLockedCells="1"/>
  <mergeCells count="32">
    <mergeCell ref="E8:AH8"/>
    <mergeCell ref="E11:AH11"/>
    <mergeCell ref="B4:D4"/>
    <mergeCell ref="E4:AH5"/>
    <mergeCell ref="E6:AH6"/>
    <mergeCell ref="E7:AH7"/>
    <mergeCell ref="E10:AH10"/>
    <mergeCell ref="E9:AH9"/>
    <mergeCell ref="V27:Y27"/>
    <mergeCell ref="Z27:AA27"/>
    <mergeCell ref="B26:AH26"/>
    <mergeCell ref="AD27:AH27"/>
    <mergeCell ref="A27:C27"/>
    <mergeCell ref="AB27:AC27"/>
    <mergeCell ref="H27:L27"/>
    <mergeCell ref="Q27:S27"/>
    <mergeCell ref="T27:U27"/>
    <mergeCell ref="D27:G27"/>
    <mergeCell ref="M27:P27"/>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s>
  <phoneticPr fontId="5" type="noConversion"/>
  <conditionalFormatting sqref="D27:G27 M27:P27">
    <cfRule type="cellIs" dxfId="21" priority="1" stopIfTrue="1" operator="equal">
      <formula>0</formula>
    </cfRule>
  </conditionalFormatting>
  <hyperlinks>
    <hyperlink ref="AI27" location="'Form II(b)'!AC24" display="i" xr:uid="{00000000-0004-0000-4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XXXI(e)</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88" t="s">
        <v>29</v>
      </c>
      <c r="C4" s="588"/>
      <c r="D4" s="56">
        <v>1</v>
      </c>
      <c r="E4" s="585" t="s">
        <v>30</v>
      </c>
      <c r="F4" s="585"/>
      <c r="G4" s="56">
        <v>0</v>
      </c>
      <c r="H4" s="105"/>
      <c r="I4" s="106"/>
      <c r="J4" s="585" t="s">
        <v>29</v>
      </c>
      <c r="K4" s="585"/>
      <c r="L4" s="56">
        <v>1</v>
      </c>
      <c r="M4" s="585" t="s">
        <v>30</v>
      </c>
      <c r="N4" s="585"/>
      <c r="O4" s="56">
        <v>1</v>
      </c>
      <c r="P4" s="105"/>
      <c r="Q4" s="106"/>
      <c r="R4" s="585" t="s">
        <v>29</v>
      </c>
      <c r="S4" s="585"/>
      <c r="T4" s="56">
        <v>1</v>
      </c>
      <c r="U4" s="585" t="s">
        <v>30</v>
      </c>
      <c r="V4" s="585"/>
      <c r="W4" s="56">
        <v>2</v>
      </c>
      <c r="X4" s="105"/>
      <c r="Y4" s="106"/>
      <c r="Z4" s="585" t="s">
        <v>29</v>
      </c>
      <c r="AA4" s="585"/>
      <c r="AB4" s="56"/>
      <c r="AC4" s="585" t="s">
        <v>30</v>
      </c>
      <c r="AD4" s="585"/>
      <c r="AE4" s="56"/>
      <c r="AF4" s="105"/>
      <c r="AG4" s="106"/>
      <c r="AH4" s="10"/>
      <c r="AI4" s="4"/>
    </row>
    <row r="5" spans="1:35" x14ac:dyDescent="0.2">
      <c r="A5" s="4"/>
      <c r="B5" s="586"/>
      <c r="C5" s="586"/>
      <c r="D5" s="586"/>
      <c r="E5" s="586"/>
      <c r="F5" s="586"/>
      <c r="G5" s="586"/>
      <c r="H5" s="587"/>
      <c r="I5" s="587"/>
      <c r="J5" s="586"/>
      <c r="K5" s="586"/>
      <c r="L5" s="586"/>
      <c r="M5" s="586"/>
      <c r="N5" s="586"/>
      <c r="O5" s="586"/>
      <c r="P5" s="587"/>
      <c r="Q5" s="587"/>
      <c r="R5" s="586"/>
      <c r="S5" s="586"/>
      <c r="T5" s="586"/>
      <c r="U5" s="586"/>
      <c r="V5" s="586"/>
      <c r="W5" s="586"/>
      <c r="X5" s="587"/>
      <c r="Y5" s="587"/>
      <c r="Z5" s="586"/>
      <c r="AA5" s="586"/>
      <c r="AB5" s="586"/>
      <c r="AC5" s="586"/>
      <c r="AD5" s="586"/>
      <c r="AE5" s="586"/>
      <c r="AF5" s="587"/>
      <c r="AG5" s="587"/>
      <c r="AH5" s="10"/>
      <c r="AI5" s="4"/>
    </row>
    <row r="6" spans="1:35" x14ac:dyDescent="0.2">
      <c r="A6" s="4"/>
      <c r="B6" s="586"/>
      <c r="C6" s="586"/>
      <c r="D6" s="586"/>
      <c r="E6" s="586"/>
      <c r="F6" s="586"/>
      <c r="G6" s="586"/>
      <c r="H6" s="586"/>
      <c r="I6" s="586"/>
      <c r="J6" s="586"/>
      <c r="K6" s="586"/>
      <c r="L6" s="586"/>
      <c r="M6" s="586"/>
      <c r="N6" s="586"/>
      <c r="O6" s="586"/>
      <c r="P6" s="586"/>
      <c r="Q6" s="586"/>
      <c r="R6" s="586"/>
      <c r="S6" s="586"/>
      <c r="T6" s="586"/>
      <c r="U6" s="586"/>
      <c r="V6" s="586"/>
      <c r="W6" s="586"/>
      <c r="X6" s="586"/>
      <c r="Y6" s="586"/>
      <c r="Z6" s="586"/>
      <c r="AA6" s="586"/>
      <c r="AB6" s="586"/>
      <c r="AC6" s="586"/>
      <c r="AD6" s="586"/>
      <c r="AE6" s="586"/>
      <c r="AF6" s="586"/>
      <c r="AG6" s="586"/>
      <c r="AH6" s="10"/>
      <c r="AI6" s="4"/>
    </row>
    <row r="7" spans="1:35" x14ac:dyDescent="0.2">
      <c r="A7" s="4"/>
      <c r="B7" s="586"/>
      <c r="C7" s="586"/>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10"/>
      <c r="AI7" s="4"/>
    </row>
    <row r="8" spans="1:35" x14ac:dyDescent="0.2">
      <c r="A8" s="4"/>
      <c r="B8" s="586"/>
      <c r="C8" s="586"/>
      <c r="D8" s="586"/>
      <c r="E8" s="586"/>
      <c r="F8" s="586"/>
      <c r="G8" s="586"/>
      <c r="H8" s="586"/>
      <c r="I8" s="586"/>
      <c r="J8" s="586"/>
      <c r="K8" s="586"/>
      <c r="L8" s="586"/>
      <c r="M8" s="586"/>
      <c r="N8" s="586"/>
      <c r="O8" s="586"/>
      <c r="P8" s="586"/>
      <c r="Q8" s="586"/>
      <c r="R8" s="586"/>
      <c r="S8" s="586"/>
      <c r="T8" s="586"/>
      <c r="U8" s="586"/>
      <c r="V8" s="586"/>
      <c r="W8" s="586"/>
      <c r="X8" s="586"/>
      <c r="Y8" s="586"/>
      <c r="Z8" s="586"/>
      <c r="AA8" s="586"/>
      <c r="AB8" s="586"/>
      <c r="AC8" s="586"/>
      <c r="AD8" s="586"/>
      <c r="AE8" s="586"/>
      <c r="AF8" s="586"/>
      <c r="AG8" s="586"/>
      <c r="AH8" s="10"/>
      <c r="AI8" s="4"/>
    </row>
    <row r="9" spans="1:35" x14ac:dyDescent="0.2">
      <c r="A9" s="4"/>
      <c r="B9" s="586"/>
      <c r="C9" s="586"/>
      <c r="D9" s="586"/>
      <c r="E9" s="586"/>
      <c r="F9" s="586"/>
      <c r="G9" s="586"/>
      <c r="H9" s="586"/>
      <c r="I9" s="586"/>
      <c r="J9" s="586"/>
      <c r="K9" s="586"/>
      <c r="L9" s="586"/>
      <c r="M9" s="586"/>
      <c r="N9" s="586"/>
      <c r="O9" s="586"/>
      <c r="P9" s="586"/>
      <c r="Q9" s="586"/>
      <c r="R9" s="586"/>
      <c r="S9" s="586"/>
      <c r="T9" s="586"/>
      <c r="U9" s="586"/>
      <c r="V9" s="586"/>
      <c r="W9" s="586"/>
      <c r="X9" s="586"/>
      <c r="Y9" s="586"/>
      <c r="Z9" s="586"/>
      <c r="AA9" s="586"/>
      <c r="AB9" s="586"/>
      <c r="AC9" s="586"/>
      <c r="AD9" s="586"/>
      <c r="AE9" s="586"/>
      <c r="AF9" s="586"/>
      <c r="AG9" s="586"/>
      <c r="AH9" s="10"/>
      <c r="AI9" s="4"/>
    </row>
    <row r="10" spans="1:35" x14ac:dyDescent="0.2">
      <c r="A10" s="4"/>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10"/>
      <c r="AI10" s="4"/>
    </row>
    <row r="11" spans="1:35" x14ac:dyDescent="0.2">
      <c r="A11" s="4"/>
      <c r="B11" s="586"/>
      <c r="C11" s="586"/>
      <c r="D11" s="586"/>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10"/>
      <c r="AI11" s="4"/>
    </row>
    <row r="12" spans="1:35" x14ac:dyDescent="0.2">
      <c r="A12" s="4"/>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10"/>
      <c r="AI12" s="4"/>
    </row>
    <row r="13" spans="1:35" x14ac:dyDescent="0.2">
      <c r="A13" s="4"/>
      <c r="B13" s="586"/>
      <c r="C13" s="586"/>
      <c r="D13" s="586"/>
      <c r="E13" s="586"/>
      <c r="F13" s="586"/>
      <c r="G13" s="586"/>
      <c r="H13" s="586"/>
      <c r="I13" s="586"/>
      <c r="J13" s="586"/>
      <c r="K13" s="586"/>
      <c r="L13" s="586"/>
      <c r="M13" s="586"/>
      <c r="N13" s="586"/>
      <c r="O13" s="586"/>
      <c r="P13" s="586"/>
      <c r="Q13" s="586"/>
      <c r="R13" s="586"/>
      <c r="S13" s="586"/>
      <c r="T13" s="586"/>
      <c r="U13" s="586"/>
      <c r="V13" s="586"/>
      <c r="W13" s="586"/>
      <c r="X13" s="586"/>
      <c r="Y13" s="586"/>
      <c r="Z13" s="586"/>
      <c r="AA13" s="586"/>
      <c r="AB13" s="586"/>
      <c r="AC13" s="586"/>
      <c r="AD13" s="586"/>
      <c r="AE13" s="586"/>
      <c r="AF13" s="586"/>
      <c r="AG13" s="586"/>
      <c r="AH13" s="10"/>
      <c r="AI13" s="4"/>
    </row>
    <row r="14" spans="1:35" ht="12.75" customHeight="1" x14ac:dyDescent="0.2">
      <c r="A14" s="4"/>
      <c r="B14" s="586"/>
      <c r="C14" s="586"/>
      <c r="D14" s="586"/>
      <c r="E14" s="586"/>
      <c r="F14" s="586"/>
      <c r="G14" s="586"/>
      <c r="H14" s="586"/>
      <c r="I14" s="586"/>
      <c r="J14" s="586"/>
      <c r="K14" s="586"/>
      <c r="L14" s="586"/>
      <c r="M14" s="586"/>
      <c r="N14" s="586"/>
      <c r="O14" s="586"/>
      <c r="P14" s="586"/>
      <c r="Q14" s="586"/>
      <c r="R14" s="586"/>
      <c r="S14" s="586"/>
      <c r="T14" s="586"/>
      <c r="U14" s="586"/>
      <c r="V14" s="586"/>
      <c r="W14" s="586"/>
      <c r="X14" s="586"/>
      <c r="Y14" s="586"/>
      <c r="Z14" s="586"/>
      <c r="AA14" s="586"/>
      <c r="AB14" s="586"/>
      <c r="AC14" s="586"/>
      <c r="AD14" s="586"/>
      <c r="AE14" s="586"/>
      <c r="AF14" s="586"/>
      <c r="AG14" s="586"/>
      <c r="AH14" s="10"/>
      <c r="AI14" s="4"/>
    </row>
    <row r="15" spans="1:35" x14ac:dyDescent="0.2">
      <c r="A15" s="4"/>
      <c r="B15" s="586"/>
      <c r="C15" s="586"/>
      <c r="D15" s="586"/>
      <c r="E15" s="586"/>
      <c r="F15" s="586"/>
      <c r="G15" s="586"/>
      <c r="H15" s="586"/>
      <c r="I15" s="586"/>
      <c r="J15" s="586"/>
      <c r="K15" s="586"/>
      <c r="L15" s="586"/>
      <c r="M15" s="586"/>
      <c r="N15" s="586"/>
      <c r="O15" s="586"/>
      <c r="P15" s="586"/>
      <c r="Q15" s="586"/>
      <c r="R15" s="586"/>
      <c r="S15" s="586"/>
      <c r="T15" s="586"/>
      <c r="U15" s="586"/>
      <c r="V15" s="586"/>
      <c r="W15" s="586"/>
      <c r="X15" s="586"/>
      <c r="Y15" s="586"/>
      <c r="Z15" s="586"/>
      <c r="AA15" s="586"/>
      <c r="AB15" s="586"/>
      <c r="AC15" s="586"/>
      <c r="AD15" s="586"/>
      <c r="AE15" s="586"/>
      <c r="AF15" s="586"/>
      <c r="AG15" s="586"/>
      <c r="AH15" s="10"/>
      <c r="AI15" s="4"/>
    </row>
    <row r="16" spans="1:35" x14ac:dyDescent="0.2">
      <c r="A16" s="4"/>
      <c r="B16" s="586"/>
      <c r="C16" s="586"/>
      <c r="D16" s="586"/>
      <c r="E16" s="586"/>
      <c r="F16" s="586"/>
      <c r="G16" s="586"/>
      <c r="H16" s="586"/>
      <c r="I16" s="586"/>
      <c r="J16" s="586"/>
      <c r="K16" s="586"/>
      <c r="L16" s="586"/>
      <c r="M16" s="586"/>
      <c r="N16" s="586"/>
      <c r="O16" s="586"/>
      <c r="P16" s="586"/>
      <c r="Q16" s="586"/>
      <c r="R16" s="586"/>
      <c r="S16" s="586"/>
      <c r="T16" s="586"/>
      <c r="U16" s="586"/>
      <c r="V16" s="586"/>
      <c r="W16" s="586"/>
      <c r="X16" s="586"/>
      <c r="Y16" s="586"/>
      <c r="Z16" s="586"/>
      <c r="AA16" s="586"/>
      <c r="AB16" s="586"/>
      <c r="AC16" s="586"/>
      <c r="AD16" s="586"/>
      <c r="AE16" s="586"/>
      <c r="AF16" s="586"/>
      <c r="AG16" s="586"/>
      <c r="AH16" s="10"/>
      <c r="AI16" s="4"/>
    </row>
    <row r="17" spans="1:35" x14ac:dyDescent="0.2">
      <c r="A17" s="4"/>
      <c r="B17" s="586"/>
      <c r="C17" s="586"/>
      <c r="D17" s="586"/>
      <c r="E17" s="586"/>
      <c r="F17" s="586"/>
      <c r="G17" s="586"/>
      <c r="H17" s="586"/>
      <c r="I17" s="586"/>
      <c r="J17" s="586"/>
      <c r="K17" s="586"/>
      <c r="L17" s="586"/>
      <c r="M17" s="586"/>
      <c r="N17" s="586"/>
      <c r="O17" s="586"/>
      <c r="P17" s="586"/>
      <c r="Q17" s="586"/>
      <c r="R17" s="586"/>
      <c r="S17" s="586"/>
      <c r="T17" s="586"/>
      <c r="U17" s="586"/>
      <c r="V17" s="586"/>
      <c r="W17" s="586"/>
      <c r="X17" s="586"/>
      <c r="Y17" s="586"/>
      <c r="Z17" s="586"/>
      <c r="AA17" s="586"/>
      <c r="AB17" s="586"/>
      <c r="AC17" s="586"/>
      <c r="AD17" s="586"/>
      <c r="AE17" s="586"/>
      <c r="AF17" s="586"/>
      <c r="AG17" s="586"/>
      <c r="AH17" s="10"/>
      <c r="AI17" s="4"/>
    </row>
    <row r="18" spans="1:35" x14ac:dyDescent="0.2">
      <c r="A18" s="4"/>
      <c r="B18" s="585" t="s">
        <v>29</v>
      </c>
      <c r="C18" s="585"/>
      <c r="D18" s="56"/>
      <c r="E18" s="585" t="s">
        <v>30</v>
      </c>
      <c r="F18" s="585"/>
      <c r="G18" s="56"/>
      <c r="H18" s="105"/>
      <c r="I18" s="106"/>
      <c r="J18" s="585" t="s">
        <v>29</v>
      </c>
      <c r="K18" s="585"/>
      <c r="L18" s="56"/>
      <c r="M18" s="585" t="s">
        <v>30</v>
      </c>
      <c r="N18" s="585"/>
      <c r="O18" s="56"/>
      <c r="P18" s="105"/>
      <c r="Q18" s="106"/>
      <c r="R18" s="585" t="s">
        <v>29</v>
      </c>
      <c r="S18" s="585"/>
      <c r="T18" s="56"/>
      <c r="U18" s="585" t="s">
        <v>30</v>
      </c>
      <c r="V18" s="585"/>
      <c r="W18" s="56"/>
      <c r="X18" s="105"/>
      <c r="Y18" s="106"/>
      <c r="Z18" s="585" t="s">
        <v>29</v>
      </c>
      <c r="AA18" s="585"/>
      <c r="AB18" s="56"/>
      <c r="AC18" s="585" t="s">
        <v>30</v>
      </c>
      <c r="AD18" s="585"/>
      <c r="AE18" s="56"/>
      <c r="AF18" s="105"/>
      <c r="AG18" s="106"/>
      <c r="AH18" s="10"/>
      <c r="AI18" s="4"/>
    </row>
    <row r="19" spans="1:35" x14ac:dyDescent="0.2">
      <c r="A19" s="4"/>
      <c r="B19" s="586"/>
      <c r="C19" s="586"/>
      <c r="D19" s="586"/>
      <c r="E19" s="586"/>
      <c r="F19" s="586"/>
      <c r="G19" s="586"/>
      <c r="H19" s="587"/>
      <c r="I19" s="587"/>
      <c r="J19" s="586"/>
      <c r="K19" s="586"/>
      <c r="L19" s="586"/>
      <c r="M19" s="586"/>
      <c r="N19" s="586"/>
      <c r="O19" s="586"/>
      <c r="P19" s="587"/>
      <c r="Q19" s="587"/>
      <c r="R19" s="586"/>
      <c r="S19" s="586"/>
      <c r="T19" s="586"/>
      <c r="U19" s="586"/>
      <c r="V19" s="586"/>
      <c r="W19" s="586"/>
      <c r="X19" s="587"/>
      <c r="Y19" s="587"/>
      <c r="Z19" s="586"/>
      <c r="AA19" s="586"/>
      <c r="AB19" s="586"/>
      <c r="AC19" s="586"/>
      <c r="AD19" s="586"/>
      <c r="AE19" s="586"/>
      <c r="AF19" s="587"/>
      <c r="AG19" s="587"/>
      <c r="AH19" s="10"/>
      <c r="AI19" s="4"/>
    </row>
    <row r="20" spans="1:35" x14ac:dyDescent="0.2">
      <c r="A20" s="4"/>
      <c r="B20" s="586"/>
      <c r="C20" s="586"/>
      <c r="D20" s="586"/>
      <c r="E20" s="586"/>
      <c r="F20" s="586"/>
      <c r="G20" s="586"/>
      <c r="H20" s="586"/>
      <c r="I20" s="586"/>
      <c r="J20" s="586"/>
      <c r="K20" s="586"/>
      <c r="L20" s="586"/>
      <c r="M20" s="586"/>
      <c r="N20" s="586"/>
      <c r="O20" s="586"/>
      <c r="P20" s="586"/>
      <c r="Q20" s="586"/>
      <c r="R20" s="586"/>
      <c r="S20" s="586"/>
      <c r="T20" s="586"/>
      <c r="U20" s="586"/>
      <c r="V20" s="586"/>
      <c r="W20" s="586"/>
      <c r="X20" s="586"/>
      <c r="Y20" s="586"/>
      <c r="Z20" s="586"/>
      <c r="AA20" s="586"/>
      <c r="AB20" s="586"/>
      <c r="AC20" s="586"/>
      <c r="AD20" s="586"/>
      <c r="AE20" s="586"/>
      <c r="AF20" s="586"/>
      <c r="AG20" s="586"/>
      <c r="AH20" s="10"/>
      <c r="AI20" s="4"/>
    </row>
    <row r="21" spans="1:35" x14ac:dyDescent="0.2">
      <c r="A21" s="4"/>
      <c r="B21" s="586"/>
      <c r="C21" s="586"/>
      <c r="D21" s="586"/>
      <c r="E21" s="586"/>
      <c r="F21" s="586"/>
      <c r="G21" s="586"/>
      <c r="H21" s="586"/>
      <c r="I21" s="586"/>
      <c r="J21" s="586"/>
      <c r="K21" s="586"/>
      <c r="L21" s="586"/>
      <c r="M21" s="586"/>
      <c r="N21" s="586"/>
      <c r="O21" s="586"/>
      <c r="P21" s="586"/>
      <c r="Q21" s="586"/>
      <c r="R21" s="586"/>
      <c r="S21" s="586"/>
      <c r="T21" s="586"/>
      <c r="U21" s="586"/>
      <c r="V21" s="586"/>
      <c r="W21" s="586"/>
      <c r="X21" s="586"/>
      <c r="Y21" s="586"/>
      <c r="Z21" s="586"/>
      <c r="AA21" s="586"/>
      <c r="AB21" s="586"/>
      <c r="AC21" s="586"/>
      <c r="AD21" s="586"/>
      <c r="AE21" s="586"/>
      <c r="AF21" s="586"/>
      <c r="AG21" s="586"/>
      <c r="AH21" s="10"/>
      <c r="AI21" s="4"/>
    </row>
    <row r="22" spans="1:35" x14ac:dyDescent="0.2">
      <c r="A22" s="4"/>
      <c r="B22" s="586"/>
      <c r="C22" s="586"/>
      <c r="D22" s="586"/>
      <c r="E22" s="586"/>
      <c r="F22" s="586"/>
      <c r="G22" s="586"/>
      <c r="H22" s="586"/>
      <c r="I22" s="586"/>
      <c r="J22" s="586"/>
      <c r="K22" s="586"/>
      <c r="L22" s="586"/>
      <c r="M22" s="586"/>
      <c r="N22" s="586"/>
      <c r="O22" s="586"/>
      <c r="P22" s="586"/>
      <c r="Q22" s="586"/>
      <c r="R22" s="586"/>
      <c r="S22" s="586"/>
      <c r="T22" s="586"/>
      <c r="U22" s="586"/>
      <c r="V22" s="586"/>
      <c r="W22" s="586"/>
      <c r="X22" s="586"/>
      <c r="Y22" s="586"/>
      <c r="Z22" s="586"/>
      <c r="AA22" s="586"/>
      <c r="AB22" s="586"/>
      <c r="AC22" s="586"/>
      <c r="AD22" s="586"/>
      <c r="AE22" s="586"/>
      <c r="AF22" s="586"/>
      <c r="AG22" s="586"/>
      <c r="AH22" s="10"/>
      <c r="AI22" s="4"/>
    </row>
    <row r="23" spans="1:35" x14ac:dyDescent="0.2">
      <c r="A23" s="4"/>
      <c r="B23" s="586"/>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c r="AA23" s="586"/>
      <c r="AB23" s="586"/>
      <c r="AC23" s="586"/>
      <c r="AD23" s="586"/>
      <c r="AE23" s="586"/>
      <c r="AF23" s="586"/>
      <c r="AG23" s="586"/>
      <c r="AH23" s="10"/>
      <c r="AI23" s="4"/>
    </row>
    <row r="24" spans="1:35" x14ac:dyDescent="0.2">
      <c r="A24" s="4"/>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c r="AA24" s="586"/>
      <c r="AB24" s="586"/>
      <c r="AC24" s="586"/>
      <c r="AD24" s="586"/>
      <c r="AE24" s="586"/>
      <c r="AF24" s="586"/>
      <c r="AG24" s="586"/>
      <c r="AH24" s="10"/>
      <c r="AI24" s="4"/>
    </row>
    <row r="25" spans="1:35" x14ac:dyDescent="0.2">
      <c r="A25" s="4"/>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c r="AA25" s="586"/>
      <c r="AB25" s="586"/>
      <c r="AC25" s="586"/>
      <c r="AD25" s="586"/>
      <c r="AE25" s="586"/>
      <c r="AF25" s="586"/>
      <c r="AG25" s="586"/>
      <c r="AH25" s="10"/>
      <c r="AI25" s="4"/>
    </row>
    <row r="26" spans="1:35" x14ac:dyDescent="0.2">
      <c r="A26" s="4"/>
      <c r="B26" s="586"/>
      <c r="C26" s="586"/>
      <c r="D26" s="586"/>
      <c r="E26" s="586"/>
      <c r="F26" s="586"/>
      <c r="G26" s="586"/>
      <c r="H26" s="586"/>
      <c r="I26" s="586"/>
      <c r="J26" s="586"/>
      <c r="K26" s="586"/>
      <c r="L26" s="586"/>
      <c r="M26" s="586"/>
      <c r="N26" s="586"/>
      <c r="O26" s="586"/>
      <c r="P26" s="586"/>
      <c r="Q26" s="586"/>
      <c r="R26" s="586"/>
      <c r="S26" s="586"/>
      <c r="T26" s="586"/>
      <c r="U26" s="586"/>
      <c r="V26" s="586"/>
      <c r="W26" s="586"/>
      <c r="X26" s="586"/>
      <c r="Y26" s="586"/>
      <c r="Z26" s="586"/>
      <c r="AA26" s="586"/>
      <c r="AB26" s="586"/>
      <c r="AC26" s="586"/>
      <c r="AD26" s="586"/>
      <c r="AE26" s="586"/>
      <c r="AF26" s="586"/>
      <c r="AG26" s="586"/>
      <c r="AH26" s="10"/>
      <c r="AI26" s="4"/>
    </row>
    <row r="27" spans="1:35" x14ac:dyDescent="0.2">
      <c r="A27" s="4"/>
      <c r="B27" s="586"/>
      <c r="C27" s="586"/>
      <c r="D27" s="586"/>
      <c r="E27" s="586"/>
      <c r="F27" s="586"/>
      <c r="G27" s="586"/>
      <c r="H27" s="586"/>
      <c r="I27" s="586"/>
      <c r="J27" s="586"/>
      <c r="K27" s="586"/>
      <c r="L27" s="586"/>
      <c r="M27" s="586"/>
      <c r="N27" s="586"/>
      <c r="O27" s="586"/>
      <c r="P27" s="586"/>
      <c r="Q27" s="586"/>
      <c r="R27" s="586"/>
      <c r="S27" s="586"/>
      <c r="T27" s="586"/>
      <c r="U27" s="586"/>
      <c r="V27" s="586"/>
      <c r="W27" s="586"/>
      <c r="X27" s="586"/>
      <c r="Y27" s="586"/>
      <c r="Z27" s="586"/>
      <c r="AA27" s="586"/>
      <c r="AB27" s="586"/>
      <c r="AC27" s="586"/>
      <c r="AD27" s="586"/>
      <c r="AE27" s="586"/>
      <c r="AF27" s="586"/>
      <c r="AG27" s="586"/>
      <c r="AH27" s="10"/>
      <c r="AI27" s="4"/>
    </row>
    <row r="28" spans="1:35" x14ac:dyDescent="0.2">
      <c r="A28" s="4"/>
      <c r="B28" s="586"/>
      <c r="C28" s="586"/>
      <c r="D28" s="586"/>
      <c r="E28" s="586"/>
      <c r="F28" s="586"/>
      <c r="G28" s="586"/>
      <c r="H28" s="586"/>
      <c r="I28" s="586"/>
      <c r="J28" s="586"/>
      <c r="K28" s="586"/>
      <c r="L28" s="586"/>
      <c r="M28" s="586"/>
      <c r="N28" s="586"/>
      <c r="O28" s="586"/>
      <c r="P28" s="586"/>
      <c r="Q28" s="586"/>
      <c r="R28" s="586"/>
      <c r="S28" s="586"/>
      <c r="T28" s="586"/>
      <c r="U28" s="586"/>
      <c r="V28" s="586"/>
      <c r="W28" s="586"/>
      <c r="X28" s="586"/>
      <c r="Y28" s="586"/>
      <c r="Z28" s="586"/>
      <c r="AA28" s="586"/>
      <c r="AB28" s="586"/>
      <c r="AC28" s="586"/>
      <c r="AD28" s="586"/>
      <c r="AE28" s="586"/>
      <c r="AF28" s="586"/>
      <c r="AG28" s="586"/>
      <c r="AH28" s="10"/>
      <c r="AI28" s="4"/>
    </row>
    <row r="29" spans="1:35" x14ac:dyDescent="0.2">
      <c r="A29" s="4"/>
      <c r="B29" s="586"/>
      <c r="C29" s="586"/>
      <c r="D29" s="586"/>
      <c r="E29" s="586"/>
      <c r="F29" s="586"/>
      <c r="G29" s="586"/>
      <c r="H29" s="586"/>
      <c r="I29" s="586"/>
      <c r="J29" s="586"/>
      <c r="K29" s="586"/>
      <c r="L29" s="586"/>
      <c r="M29" s="586"/>
      <c r="N29" s="586"/>
      <c r="O29" s="586"/>
      <c r="P29" s="586"/>
      <c r="Q29" s="586"/>
      <c r="R29" s="586"/>
      <c r="S29" s="586"/>
      <c r="T29" s="586"/>
      <c r="U29" s="586"/>
      <c r="V29" s="586"/>
      <c r="W29" s="586"/>
      <c r="X29" s="586"/>
      <c r="Y29" s="586"/>
      <c r="Z29" s="586"/>
      <c r="AA29" s="586"/>
      <c r="AB29" s="586"/>
      <c r="AC29" s="586"/>
      <c r="AD29" s="586"/>
      <c r="AE29" s="586"/>
      <c r="AF29" s="586"/>
      <c r="AG29" s="586"/>
      <c r="AH29" s="10"/>
      <c r="AI29" s="4"/>
    </row>
    <row r="30" spans="1:35" x14ac:dyDescent="0.2">
      <c r="A30" s="4"/>
      <c r="B30" s="586"/>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c r="AA30" s="586"/>
      <c r="AB30" s="586"/>
      <c r="AC30" s="586"/>
      <c r="AD30" s="586"/>
      <c r="AE30" s="586"/>
      <c r="AF30" s="586"/>
      <c r="AG30" s="586"/>
      <c r="AH30" s="10"/>
      <c r="AI30" s="4"/>
    </row>
    <row r="31" spans="1:35" x14ac:dyDescent="0.2">
      <c r="A31" s="4"/>
      <c r="B31" s="586"/>
      <c r="C31" s="586"/>
      <c r="D31" s="586"/>
      <c r="E31" s="586"/>
      <c r="F31" s="586"/>
      <c r="G31" s="586"/>
      <c r="H31" s="586"/>
      <c r="I31" s="586"/>
      <c r="J31" s="586"/>
      <c r="K31" s="586"/>
      <c r="L31" s="586"/>
      <c r="M31" s="586"/>
      <c r="N31" s="586"/>
      <c r="O31" s="586"/>
      <c r="P31" s="586"/>
      <c r="Q31" s="586"/>
      <c r="R31" s="586"/>
      <c r="S31" s="586"/>
      <c r="T31" s="586"/>
      <c r="U31" s="586"/>
      <c r="V31" s="586"/>
      <c r="W31" s="586"/>
      <c r="X31" s="586"/>
      <c r="Y31" s="586"/>
      <c r="Z31" s="586"/>
      <c r="AA31" s="586"/>
      <c r="AB31" s="586"/>
      <c r="AC31" s="586"/>
      <c r="AD31" s="586"/>
      <c r="AE31" s="586"/>
      <c r="AF31" s="586"/>
      <c r="AG31" s="586"/>
      <c r="AH31" s="10"/>
      <c r="AI31" s="4"/>
    </row>
    <row r="32" spans="1:35" x14ac:dyDescent="0.2">
      <c r="A32" s="4"/>
      <c r="B32" s="589" t="s">
        <v>25</v>
      </c>
      <c r="C32" s="590"/>
      <c r="D32" s="593" t="s">
        <v>316</v>
      </c>
      <c r="E32" s="594"/>
      <c r="F32" s="594"/>
      <c r="G32" s="594"/>
      <c r="H32" s="594"/>
      <c r="I32" s="594"/>
      <c r="J32" s="594"/>
      <c r="K32" s="594"/>
      <c r="L32" s="594"/>
      <c r="M32" s="594"/>
      <c r="N32" s="597" t="s">
        <v>29</v>
      </c>
      <c r="O32" s="598"/>
      <c r="P32" s="598"/>
      <c r="Q32" s="599"/>
      <c r="R32" s="600"/>
      <c r="S32" s="601"/>
      <c r="T32" s="600"/>
      <c r="U32" s="601"/>
      <c r="V32" s="600"/>
      <c r="W32" s="601"/>
      <c r="X32" s="600"/>
      <c r="Y32" s="601"/>
      <c r="Z32" s="600"/>
      <c r="AA32" s="601"/>
      <c r="AB32" s="600"/>
      <c r="AC32" s="601"/>
      <c r="AD32" s="600"/>
      <c r="AE32" s="601"/>
      <c r="AF32" s="600"/>
      <c r="AG32" s="601"/>
      <c r="AH32" s="15"/>
      <c r="AI32" s="4"/>
    </row>
    <row r="33" spans="1:35" x14ac:dyDescent="0.2">
      <c r="A33" s="4"/>
      <c r="B33" s="591"/>
      <c r="C33" s="592"/>
      <c r="D33" s="581" t="s">
        <v>315</v>
      </c>
      <c r="E33" s="581"/>
      <c r="F33" s="581"/>
      <c r="G33" s="581"/>
      <c r="H33" s="581"/>
      <c r="I33" s="581"/>
      <c r="J33" s="581"/>
      <c r="K33" s="581"/>
      <c r="L33" s="581"/>
      <c r="M33" s="581"/>
      <c r="N33" s="595" t="s">
        <v>35</v>
      </c>
      <c r="O33" s="596"/>
      <c r="P33" s="596"/>
      <c r="Q33" s="596"/>
      <c r="R33" s="600"/>
      <c r="S33" s="601"/>
      <c r="T33" s="600"/>
      <c r="U33" s="601"/>
      <c r="V33" s="600"/>
      <c r="W33" s="601"/>
      <c r="X33" s="600"/>
      <c r="Y33" s="601"/>
      <c r="Z33" s="600"/>
      <c r="AA33" s="601"/>
      <c r="AB33" s="600"/>
      <c r="AC33" s="601"/>
      <c r="AD33" s="600"/>
      <c r="AE33" s="601"/>
      <c r="AF33" s="600"/>
      <c r="AG33" s="601"/>
      <c r="AH33" s="15"/>
      <c r="AI33" s="4"/>
    </row>
    <row r="34" spans="1:35" x14ac:dyDescent="0.2">
      <c r="A34" s="7"/>
      <c r="B34" s="591"/>
      <c r="C34" s="592"/>
      <c r="D34" s="582" t="s">
        <v>314</v>
      </c>
      <c r="E34" s="582"/>
      <c r="F34" s="582"/>
      <c r="G34" s="582"/>
      <c r="H34" s="582"/>
      <c r="I34" s="582"/>
      <c r="J34" s="582"/>
      <c r="K34" s="582"/>
      <c r="L34" s="582"/>
      <c r="M34" s="582"/>
      <c r="N34" s="468" t="s">
        <v>34</v>
      </c>
      <c r="O34" s="468"/>
      <c r="P34" s="468"/>
      <c r="Q34" s="468"/>
      <c r="R34" s="600"/>
      <c r="S34" s="601"/>
      <c r="T34" s="600"/>
      <c r="U34" s="601"/>
      <c r="V34" s="600"/>
      <c r="W34" s="601"/>
      <c r="X34" s="600"/>
      <c r="Y34" s="601"/>
      <c r="Z34" s="600"/>
      <c r="AA34" s="601"/>
      <c r="AB34" s="600"/>
      <c r="AC34" s="601"/>
      <c r="AD34" s="600"/>
      <c r="AE34" s="601"/>
      <c r="AF34" s="600"/>
      <c r="AG34" s="601"/>
      <c r="AH34" s="15"/>
      <c r="AI34" s="4"/>
    </row>
    <row r="35" spans="1:35" x14ac:dyDescent="0.2">
      <c r="A35" s="2"/>
      <c r="B35" s="2"/>
      <c r="C35" s="3"/>
      <c r="D35" s="581" t="s">
        <v>54</v>
      </c>
      <c r="E35" s="582"/>
      <c r="F35" s="582"/>
      <c r="G35" s="582"/>
      <c r="H35" s="582"/>
      <c r="I35" s="582"/>
      <c r="J35" s="582"/>
      <c r="K35" s="582"/>
      <c r="L35" s="582"/>
      <c r="M35" s="583"/>
      <c r="N35" s="584" t="s">
        <v>53</v>
      </c>
      <c r="O35" s="584"/>
      <c r="P35" s="584"/>
      <c r="Q35" s="584"/>
      <c r="R35" s="600"/>
      <c r="S35" s="601"/>
      <c r="T35" s="600"/>
      <c r="U35" s="601"/>
      <c r="V35" s="600"/>
      <c r="W35" s="601"/>
      <c r="X35" s="600"/>
      <c r="Y35" s="601"/>
      <c r="Z35" s="600"/>
      <c r="AA35" s="601"/>
      <c r="AB35" s="600"/>
      <c r="AC35" s="601"/>
      <c r="AD35" s="600"/>
      <c r="AE35" s="601"/>
      <c r="AF35" s="600"/>
      <c r="AG35" s="601"/>
      <c r="AH35" s="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formatCells="0" selectLockedCells="1"/>
  <mergeCells count="75">
    <mergeCell ref="AD34:AE34"/>
    <mergeCell ref="AD35:AE35"/>
    <mergeCell ref="AF33:AG33"/>
    <mergeCell ref="AF34:AG34"/>
    <mergeCell ref="AF35:AG35"/>
    <mergeCell ref="AD33:AE33"/>
    <mergeCell ref="Z34:AA34"/>
    <mergeCell ref="Z35:AA35"/>
    <mergeCell ref="Z33:AA33"/>
    <mergeCell ref="V33:W33"/>
    <mergeCell ref="AB34:AC34"/>
    <mergeCell ref="AB35:AC35"/>
    <mergeCell ref="AB33:AC33"/>
    <mergeCell ref="V34:W34"/>
    <mergeCell ref="V35:W35"/>
    <mergeCell ref="X33:Y33"/>
    <mergeCell ref="R32:S32"/>
    <mergeCell ref="X34:Y34"/>
    <mergeCell ref="X35:Y35"/>
    <mergeCell ref="T34:U34"/>
    <mergeCell ref="T35:U35"/>
    <mergeCell ref="R33:S33"/>
    <mergeCell ref="T32:U32"/>
    <mergeCell ref="R34:S34"/>
    <mergeCell ref="R35:S35"/>
    <mergeCell ref="T33:U33"/>
    <mergeCell ref="Z18:AA18"/>
    <mergeCell ref="AC18:AD18"/>
    <mergeCell ref="Z19:AG31"/>
    <mergeCell ref="R18:S18"/>
    <mergeCell ref="U18:V18"/>
    <mergeCell ref="R19:Y31"/>
    <mergeCell ref="AD32:AE32"/>
    <mergeCell ref="AF32:AG32"/>
    <mergeCell ref="V32:W32"/>
    <mergeCell ref="X32:Y32"/>
    <mergeCell ref="Z32:AA32"/>
    <mergeCell ref="AB32:AC32"/>
    <mergeCell ref="U4:V4"/>
    <mergeCell ref="Z4:AA4"/>
    <mergeCell ref="R5:Y17"/>
    <mergeCell ref="Z5:AG17"/>
    <mergeCell ref="AC4:AD4"/>
    <mergeCell ref="R4:S4"/>
    <mergeCell ref="B4:C4"/>
    <mergeCell ref="E4:F4"/>
    <mergeCell ref="B32:C34"/>
    <mergeCell ref="D32:M32"/>
    <mergeCell ref="D34:M34"/>
    <mergeCell ref="J4:K4"/>
    <mergeCell ref="M4:N4"/>
    <mergeCell ref="B5:I17"/>
    <mergeCell ref="J5:Q17"/>
    <mergeCell ref="N34:Q34"/>
    <mergeCell ref="N33:Q33"/>
    <mergeCell ref="M18:N18"/>
    <mergeCell ref="J19:Q31"/>
    <mergeCell ref="N32:Q32"/>
    <mergeCell ref="D35:M35"/>
    <mergeCell ref="N35:Q35"/>
    <mergeCell ref="B18:C18"/>
    <mergeCell ref="E18:F18"/>
    <mergeCell ref="B19:I31"/>
    <mergeCell ref="J18:K18"/>
    <mergeCell ref="D33:M33"/>
    <mergeCell ref="AB36:AC36"/>
    <mergeCell ref="AD36:AH36"/>
    <mergeCell ref="A36:C36"/>
    <mergeCell ref="D36:G36"/>
    <mergeCell ref="M36:P36"/>
    <mergeCell ref="H36:L36"/>
    <mergeCell ref="Q36:S36"/>
    <mergeCell ref="T36:U36"/>
    <mergeCell ref="V36:Y36"/>
    <mergeCell ref="Z36:AA36"/>
  </mergeCells>
  <phoneticPr fontId="5" type="noConversion"/>
  <conditionalFormatting sqref="D36:G36 M36:P36">
    <cfRule type="cellIs" dxfId="8241" priority="1" stopIfTrue="1" operator="equal">
      <formula>0</formula>
    </cfRule>
  </conditionalFormatting>
  <hyperlinks>
    <hyperlink ref="AI36" location="'Form II'!AC13" display="i" xr:uid="{00000000-0004-0000-07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Data&amp;CPage &amp;P of &amp;N&amp;RForm V</oddFooter>
  </headerFooter>
  <drawing r:id="rId2"/>
  <legacyDrawing r:id="rId3"/>
  <legacyDrawingHF r:id="rId4"/>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5">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8" t="s">
        <v>201</v>
      </c>
      <c r="C4" s="732"/>
      <c r="D4" s="733"/>
      <c r="E4" s="650" t="s">
        <v>202</v>
      </c>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1211"/>
      <c r="AI4" s="4"/>
    </row>
    <row r="5" spans="1:35" ht="24.75" customHeight="1" x14ac:dyDescent="0.2">
      <c r="A5" s="4"/>
      <c r="B5" s="192" t="s">
        <v>67</v>
      </c>
      <c r="C5" s="193" t="s">
        <v>199</v>
      </c>
      <c r="D5" s="193" t="s">
        <v>200</v>
      </c>
      <c r="E5" s="875"/>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982"/>
      <c r="AI5" s="4"/>
    </row>
    <row r="6" spans="1:35" s="102" customFormat="1" ht="18.75" customHeight="1" x14ac:dyDescent="0.2">
      <c r="A6" s="75"/>
      <c r="B6" s="186"/>
      <c r="C6" s="186"/>
      <c r="D6" s="186"/>
      <c r="E6" s="1223"/>
      <c r="F6" s="420"/>
      <c r="G6" s="420"/>
      <c r="H6" s="420"/>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1"/>
      <c r="AI6" s="75"/>
    </row>
    <row r="7" spans="1:35" s="102" customFormat="1" ht="18.75" customHeight="1" x14ac:dyDescent="0.2">
      <c r="A7" s="75"/>
      <c r="B7" s="186"/>
      <c r="C7" s="186"/>
      <c r="D7" s="186"/>
      <c r="E7" s="1223"/>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1"/>
      <c r="AI7" s="75"/>
    </row>
    <row r="8" spans="1:35" s="102" customFormat="1" ht="18.75" customHeight="1" x14ac:dyDescent="0.2">
      <c r="A8" s="75"/>
      <c r="B8" s="186"/>
      <c r="C8" s="186"/>
      <c r="D8" s="186"/>
      <c r="E8" s="1223"/>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1"/>
      <c r="AI8" s="75"/>
    </row>
    <row r="9" spans="1:35" s="102" customFormat="1" ht="18.75" customHeight="1" x14ac:dyDescent="0.2">
      <c r="A9" s="75"/>
      <c r="B9" s="186"/>
      <c r="C9" s="186"/>
      <c r="D9" s="186"/>
      <c r="E9" s="1223"/>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1"/>
      <c r="AI9" s="75"/>
    </row>
    <row r="10" spans="1:35" s="102" customFormat="1" ht="18.75" customHeight="1" x14ac:dyDescent="0.2">
      <c r="A10" s="75"/>
      <c r="B10" s="186"/>
      <c r="C10" s="186"/>
      <c r="D10" s="186"/>
      <c r="E10" s="1223"/>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1"/>
      <c r="AI10" s="75"/>
    </row>
    <row r="11" spans="1:35" s="102" customFormat="1" ht="18.75" customHeight="1" x14ac:dyDescent="0.2">
      <c r="A11" s="75"/>
      <c r="B11" s="186"/>
      <c r="C11" s="186"/>
      <c r="D11" s="186"/>
      <c r="E11" s="1223"/>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1"/>
      <c r="AI11" s="75"/>
    </row>
    <row r="12" spans="1:35" s="102" customFormat="1" ht="18.75" customHeight="1" x14ac:dyDescent="0.2">
      <c r="A12" s="75"/>
      <c r="B12" s="186"/>
      <c r="C12" s="186"/>
      <c r="D12" s="186"/>
      <c r="E12" s="1223"/>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1"/>
      <c r="AI12" s="75"/>
    </row>
    <row r="13" spans="1:35" s="102" customFormat="1" ht="18.75" customHeight="1" x14ac:dyDescent="0.2">
      <c r="A13" s="75"/>
      <c r="B13" s="186"/>
      <c r="C13" s="186"/>
      <c r="D13" s="186"/>
      <c r="E13" s="1223"/>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1"/>
      <c r="AI13" s="75"/>
    </row>
    <row r="14" spans="1:35" s="102" customFormat="1" ht="18.75" customHeight="1" x14ac:dyDescent="0.2">
      <c r="A14" s="75"/>
      <c r="B14" s="186"/>
      <c r="C14" s="186"/>
      <c r="D14" s="186"/>
      <c r="E14" s="1223"/>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1"/>
      <c r="AI14" s="75"/>
    </row>
    <row r="15" spans="1:35" s="102" customFormat="1" ht="18.75" customHeight="1" x14ac:dyDescent="0.2">
      <c r="A15" s="75"/>
      <c r="B15" s="186"/>
      <c r="C15" s="186"/>
      <c r="D15" s="186"/>
      <c r="E15" s="1223"/>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1"/>
      <c r="AI15" s="75"/>
    </row>
    <row r="16" spans="1:35" s="102" customFormat="1" ht="18.75" customHeight="1" x14ac:dyDescent="0.2">
      <c r="A16" s="75"/>
      <c r="B16" s="186"/>
      <c r="C16" s="186"/>
      <c r="D16" s="186"/>
      <c r="E16" s="1223"/>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1"/>
      <c r="AI16" s="75"/>
    </row>
    <row r="17" spans="1:35" s="102" customFormat="1" ht="18.75" customHeight="1" x14ac:dyDescent="0.2">
      <c r="A17" s="75"/>
      <c r="B17" s="186"/>
      <c r="C17" s="186"/>
      <c r="D17" s="186"/>
      <c r="E17" s="1223"/>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1"/>
      <c r="AI17" s="75"/>
    </row>
    <row r="18" spans="1:35" s="102" customFormat="1" ht="18.75" customHeight="1" x14ac:dyDescent="0.2">
      <c r="A18" s="75"/>
      <c r="B18" s="186"/>
      <c r="C18" s="186"/>
      <c r="D18" s="186"/>
      <c r="E18" s="1223"/>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1"/>
      <c r="AI18" s="75"/>
    </row>
    <row r="19" spans="1:35" s="102" customFormat="1" ht="18.75" customHeight="1" x14ac:dyDescent="0.2">
      <c r="A19" s="75"/>
      <c r="B19" s="186"/>
      <c r="C19" s="186"/>
      <c r="D19" s="186"/>
      <c r="E19" s="1223"/>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1"/>
      <c r="AI19" s="75"/>
    </row>
    <row r="20" spans="1:35" s="102" customFormat="1" ht="18.75" customHeight="1" x14ac:dyDescent="0.2">
      <c r="A20" s="75"/>
      <c r="B20" s="186"/>
      <c r="C20" s="186"/>
      <c r="D20" s="186"/>
      <c r="E20" s="1223"/>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1"/>
      <c r="AI20" s="75"/>
    </row>
    <row r="21" spans="1:35" s="102" customFormat="1" ht="18.75" customHeight="1" x14ac:dyDescent="0.2">
      <c r="A21" s="75"/>
      <c r="B21" s="186"/>
      <c r="C21" s="186"/>
      <c r="D21" s="186"/>
      <c r="E21" s="1223"/>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1"/>
      <c r="AI21" s="75"/>
    </row>
    <row r="22" spans="1:35" s="102" customFormat="1" ht="18.75" customHeight="1" x14ac:dyDescent="0.2">
      <c r="A22" s="75"/>
      <c r="B22" s="186"/>
      <c r="C22" s="186"/>
      <c r="D22" s="186"/>
      <c r="E22" s="1223"/>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1"/>
      <c r="AI22" s="75"/>
    </row>
    <row r="23" spans="1:35" s="102" customFormat="1" ht="18.75" customHeight="1" x14ac:dyDescent="0.2">
      <c r="A23" s="75"/>
      <c r="B23" s="186"/>
      <c r="C23" s="186"/>
      <c r="D23" s="186"/>
      <c r="E23" s="1223"/>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1"/>
      <c r="AI23" s="75"/>
    </row>
    <row r="24" spans="1:35" s="102" customFormat="1" ht="18.75" customHeight="1" x14ac:dyDescent="0.2">
      <c r="A24" s="75"/>
      <c r="B24" s="186"/>
      <c r="C24" s="186"/>
      <c r="D24" s="186"/>
      <c r="E24" s="1223"/>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1"/>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608"/>
      <c r="C26" s="563"/>
      <c r="D26" s="563"/>
      <c r="E26" s="563"/>
      <c r="F26" s="563"/>
      <c r="G26" s="563"/>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4"/>
    </row>
    <row r="27" spans="1:35" s="1" customFormat="1" x14ac:dyDescent="0.2">
      <c r="A27" s="376" t="s">
        <v>355</v>
      </c>
      <c r="B27" s="376"/>
      <c r="C27" s="376"/>
      <c r="D27" s="377">
        <f>'Form I'!$D$34</f>
        <v>0</v>
      </c>
      <c r="E27" s="499"/>
      <c r="F27" s="499"/>
      <c r="G27" s="500"/>
      <c r="H27" s="380" t="s">
        <v>352</v>
      </c>
      <c r="I27" s="357"/>
      <c r="J27" s="357"/>
      <c r="K27" s="357"/>
      <c r="L27" s="381"/>
      <c r="M27" s="501">
        <f>'Form I'!$M$34</f>
        <v>0</v>
      </c>
      <c r="N27" s="499"/>
      <c r="O27" s="499"/>
      <c r="P27" s="500"/>
      <c r="Q27" s="359" t="s">
        <v>2</v>
      </c>
      <c r="R27" s="359"/>
      <c r="S27" s="359"/>
      <c r="T27" s="443"/>
      <c r="U27" s="444"/>
      <c r="V27" s="385" t="s">
        <v>354</v>
      </c>
      <c r="W27" s="357"/>
      <c r="X27" s="357"/>
      <c r="Y27" s="381"/>
      <c r="Z27" s="443"/>
      <c r="AA27" s="445"/>
      <c r="AB27" s="359" t="s">
        <v>0</v>
      </c>
      <c r="AC27" s="359"/>
      <c r="AD27" s="440"/>
      <c r="AE27" s="441"/>
      <c r="AF27" s="441"/>
      <c r="AG27" s="441"/>
      <c r="AH27" s="442"/>
      <c r="AI27" s="100" t="e" vm="1">
        <v>#VALUE!</v>
      </c>
    </row>
  </sheetData>
  <sheetProtection sheet="1" selectLockedCells="1"/>
  <mergeCells count="32">
    <mergeCell ref="E24:AH24"/>
    <mergeCell ref="E19:AH19"/>
    <mergeCell ref="E20:AH20"/>
    <mergeCell ref="E21:AH21"/>
    <mergeCell ref="E22:AH22"/>
    <mergeCell ref="E23:AH23"/>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8:AH8"/>
    <mergeCell ref="E14:AH14"/>
    <mergeCell ref="E15:AH15"/>
    <mergeCell ref="E16:AH16"/>
    <mergeCell ref="E17:AH17"/>
    <mergeCell ref="AB27:AC27"/>
    <mergeCell ref="H27:L27"/>
    <mergeCell ref="Q27:S27"/>
    <mergeCell ref="T27:U27"/>
    <mergeCell ref="V27:Y27"/>
  </mergeCells>
  <phoneticPr fontId="5" type="noConversion"/>
  <conditionalFormatting sqref="D27:G27 M27:P27">
    <cfRule type="cellIs" dxfId="20" priority="1" stopIfTrue="1" operator="equal">
      <formula>0</formula>
    </cfRule>
  </conditionalFormatting>
  <hyperlinks>
    <hyperlink ref="AI27" location="'Form II(b)'!AC25" display="i" xr:uid="{00000000-0004-0000-4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XXXI(f)</oddFooter>
  </headerFooter>
  <legacyDrawing r:id="rId2"/>
  <legacyDrawingHF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6">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8" t="s">
        <v>201</v>
      </c>
      <c r="C4" s="732"/>
      <c r="D4" s="733"/>
      <c r="E4" s="650" t="s">
        <v>202</v>
      </c>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1211"/>
      <c r="AI4" s="4"/>
    </row>
    <row r="5" spans="1:35" ht="24.75" customHeight="1" x14ac:dyDescent="0.2">
      <c r="A5" s="4"/>
      <c r="B5" s="192" t="s">
        <v>67</v>
      </c>
      <c r="C5" s="193" t="s">
        <v>199</v>
      </c>
      <c r="D5" s="193" t="s">
        <v>200</v>
      </c>
      <c r="E5" s="875"/>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982"/>
      <c r="AI5" s="4"/>
    </row>
    <row r="6" spans="1:35" s="102" customFormat="1" ht="18.75" customHeight="1" x14ac:dyDescent="0.2">
      <c r="A6" s="75"/>
      <c r="B6" s="186"/>
      <c r="C6" s="186"/>
      <c r="D6" s="186"/>
      <c r="E6" s="1223"/>
      <c r="F6" s="420"/>
      <c r="G6" s="420"/>
      <c r="H6" s="420"/>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1"/>
      <c r="AI6" s="75"/>
    </row>
    <row r="7" spans="1:35" s="102" customFormat="1" ht="18.75" customHeight="1" x14ac:dyDescent="0.2">
      <c r="A7" s="75"/>
      <c r="B7" s="186"/>
      <c r="C7" s="186"/>
      <c r="D7" s="186"/>
      <c r="E7" s="1223"/>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1"/>
      <c r="AI7" s="75"/>
    </row>
    <row r="8" spans="1:35" s="102" customFormat="1" ht="18.75" customHeight="1" x14ac:dyDescent="0.2">
      <c r="A8" s="75"/>
      <c r="B8" s="186"/>
      <c r="C8" s="186"/>
      <c r="D8" s="186"/>
      <c r="E8" s="1223"/>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1"/>
      <c r="AI8" s="75"/>
    </row>
    <row r="9" spans="1:35" s="102" customFormat="1" ht="18.75" customHeight="1" x14ac:dyDescent="0.2">
      <c r="A9" s="75"/>
      <c r="B9" s="186"/>
      <c r="C9" s="186"/>
      <c r="D9" s="186"/>
      <c r="E9" s="1223"/>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1"/>
      <c r="AI9" s="75"/>
    </row>
    <row r="10" spans="1:35" s="102" customFormat="1" ht="18.75" customHeight="1" x14ac:dyDescent="0.2">
      <c r="A10" s="75"/>
      <c r="B10" s="186"/>
      <c r="C10" s="186"/>
      <c r="D10" s="186"/>
      <c r="E10" s="1223"/>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1"/>
      <c r="AI10" s="75"/>
    </row>
    <row r="11" spans="1:35" s="102" customFormat="1" ht="18.75" customHeight="1" x14ac:dyDescent="0.2">
      <c r="A11" s="75"/>
      <c r="B11" s="186"/>
      <c r="C11" s="186"/>
      <c r="D11" s="186"/>
      <c r="E11" s="1223"/>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1"/>
      <c r="AI11" s="75"/>
    </row>
    <row r="12" spans="1:35" s="102" customFormat="1" ht="18.75" customHeight="1" x14ac:dyDescent="0.2">
      <c r="A12" s="75"/>
      <c r="B12" s="186"/>
      <c r="C12" s="186"/>
      <c r="D12" s="186"/>
      <c r="E12" s="1223"/>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1"/>
      <c r="AI12" s="75"/>
    </row>
    <row r="13" spans="1:35" s="102" customFormat="1" ht="18.75" customHeight="1" x14ac:dyDescent="0.2">
      <c r="A13" s="75"/>
      <c r="B13" s="186"/>
      <c r="C13" s="186"/>
      <c r="D13" s="186"/>
      <c r="E13" s="1223"/>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1"/>
      <c r="AI13" s="75"/>
    </row>
    <row r="14" spans="1:35" s="102" customFormat="1" ht="18.75" customHeight="1" x14ac:dyDescent="0.2">
      <c r="A14" s="75"/>
      <c r="B14" s="186"/>
      <c r="C14" s="186"/>
      <c r="D14" s="186"/>
      <c r="E14" s="1223"/>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1"/>
      <c r="AI14" s="75"/>
    </row>
    <row r="15" spans="1:35" s="102" customFormat="1" ht="18.75" customHeight="1" x14ac:dyDescent="0.2">
      <c r="A15" s="75"/>
      <c r="B15" s="186"/>
      <c r="C15" s="186"/>
      <c r="D15" s="186"/>
      <c r="E15" s="1223"/>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1"/>
      <c r="AI15" s="75"/>
    </row>
    <row r="16" spans="1:35" s="102" customFormat="1" ht="18.75" customHeight="1" x14ac:dyDescent="0.2">
      <c r="A16" s="75"/>
      <c r="B16" s="186"/>
      <c r="C16" s="186"/>
      <c r="D16" s="186"/>
      <c r="E16" s="1223"/>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1"/>
      <c r="AI16" s="75"/>
    </row>
    <row r="17" spans="1:35" s="102" customFormat="1" ht="18.75" customHeight="1" x14ac:dyDescent="0.2">
      <c r="A17" s="75"/>
      <c r="B17" s="186"/>
      <c r="C17" s="186"/>
      <c r="D17" s="186"/>
      <c r="E17" s="1223"/>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1"/>
      <c r="AI17" s="75"/>
    </row>
    <row r="18" spans="1:35" s="102" customFormat="1" ht="18.75" customHeight="1" x14ac:dyDescent="0.2">
      <c r="A18" s="75"/>
      <c r="B18" s="186"/>
      <c r="C18" s="186"/>
      <c r="D18" s="186"/>
      <c r="E18" s="1223"/>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1"/>
      <c r="AI18" s="75"/>
    </row>
    <row r="19" spans="1:35" s="102" customFormat="1" ht="18.75" customHeight="1" x14ac:dyDescent="0.2">
      <c r="A19" s="75"/>
      <c r="B19" s="186"/>
      <c r="C19" s="186"/>
      <c r="D19" s="186"/>
      <c r="E19" s="1223"/>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1"/>
      <c r="AI19" s="75"/>
    </row>
    <row r="20" spans="1:35" s="102" customFormat="1" ht="18.75" customHeight="1" x14ac:dyDescent="0.2">
      <c r="A20" s="75"/>
      <c r="B20" s="186"/>
      <c r="C20" s="186"/>
      <c r="D20" s="186"/>
      <c r="E20" s="1223"/>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1"/>
      <c r="AI20" s="75"/>
    </row>
    <row r="21" spans="1:35" s="102" customFormat="1" ht="18.75" customHeight="1" x14ac:dyDescent="0.2">
      <c r="A21" s="75"/>
      <c r="B21" s="186"/>
      <c r="C21" s="186"/>
      <c r="D21" s="186"/>
      <c r="E21" s="1223"/>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1"/>
      <c r="AI21" s="75"/>
    </row>
    <row r="22" spans="1:35" s="102" customFormat="1" ht="18.75" customHeight="1" x14ac:dyDescent="0.2">
      <c r="A22" s="75"/>
      <c r="B22" s="186"/>
      <c r="C22" s="186"/>
      <c r="D22" s="186"/>
      <c r="E22" s="1223"/>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1"/>
      <c r="AI22" s="75"/>
    </row>
    <row r="23" spans="1:35" s="102" customFormat="1" ht="18.75" customHeight="1" x14ac:dyDescent="0.2">
      <c r="A23" s="75"/>
      <c r="B23" s="186"/>
      <c r="C23" s="186"/>
      <c r="D23" s="186"/>
      <c r="E23" s="1223"/>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1"/>
      <c r="AI23" s="75"/>
    </row>
    <row r="24" spans="1:35" s="102" customFormat="1" ht="18.75" customHeight="1" x14ac:dyDescent="0.2">
      <c r="A24" s="75"/>
      <c r="B24" s="186"/>
      <c r="C24" s="186"/>
      <c r="D24" s="186"/>
      <c r="E24" s="1223"/>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1"/>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608"/>
      <c r="C26" s="563"/>
      <c r="D26" s="563"/>
      <c r="E26" s="563"/>
      <c r="F26" s="563"/>
      <c r="G26" s="563"/>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4"/>
    </row>
    <row r="27" spans="1:35" s="1" customFormat="1" x14ac:dyDescent="0.2">
      <c r="A27" s="376" t="s">
        <v>355</v>
      </c>
      <c r="B27" s="376"/>
      <c r="C27" s="376"/>
      <c r="D27" s="377">
        <f>'Form I'!$D$34</f>
        <v>0</v>
      </c>
      <c r="E27" s="499"/>
      <c r="F27" s="499"/>
      <c r="G27" s="500"/>
      <c r="H27" s="380" t="s">
        <v>352</v>
      </c>
      <c r="I27" s="357"/>
      <c r="J27" s="357"/>
      <c r="K27" s="357"/>
      <c r="L27" s="381"/>
      <c r="M27" s="501">
        <f>'Form I'!$M$34</f>
        <v>0</v>
      </c>
      <c r="N27" s="499"/>
      <c r="O27" s="499"/>
      <c r="P27" s="500"/>
      <c r="Q27" s="359" t="s">
        <v>2</v>
      </c>
      <c r="R27" s="359"/>
      <c r="S27" s="359"/>
      <c r="T27" s="443"/>
      <c r="U27" s="444"/>
      <c r="V27" s="385" t="s">
        <v>354</v>
      </c>
      <c r="W27" s="357"/>
      <c r="X27" s="357"/>
      <c r="Y27" s="381"/>
      <c r="Z27" s="443"/>
      <c r="AA27" s="445"/>
      <c r="AB27" s="359" t="s">
        <v>0</v>
      </c>
      <c r="AC27" s="359"/>
      <c r="AD27" s="440"/>
      <c r="AE27" s="441"/>
      <c r="AF27" s="441"/>
      <c r="AG27" s="441"/>
      <c r="AH27" s="442"/>
      <c r="AI27" s="100" t="e" vm="1">
        <v>#VALUE!</v>
      </c>
    </row>
  </sheetData>
  <sheetProtection sheet="1" selectLockedCells="1"/>
  <mergeCells count="32">
    <mergeCell ref="E8:AH8"/>
    <mergeCell ref="E11:AH11"/>
    <mergeCell ref="B4:D4"/>
    <mergeCell ref="E4:AH5"/>
    <mergeCell ref="E6:AH6"/>
    <mergeCell ref="E7:AH7"/>
    <mergeCell ref="E10:AH10"/>
    <mergeCell ref="E9:AH9"/>
    <mergeCell ref="V27:Y27"/>
    <mergeCell ref="Z27:AA27"/>
    <mergeCell ref="B26:AH26"/>
    <mergeCell ref="AD27:AH27"/>
    <mergeCell ref="A27:C27"/>
    <mergeCell ref="AB27:AC27"/>
    <mergeCell ref="H27:L27"/>
    <mergeCell ref="Q27:S27"/>
    <mergeCell ref="T27:U27"/>
    <mergeCell ref="D27:G27"/>
    <mergeCell ref="M27:P27"/>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s>
  <phoneticPr fontId="5" type="noConversion"/>
  <conditionalFormatting sqref="D27:G27 M27:P27">
    <cfRule type="cellIs" dxfId="19" priority="1" stopIfTrue="1" operator="equal">
      <formula>0</formula>
    </cfRule>
  </conditionalFormatting>
  <hyperlinks>
    <hyperlink ref="AI27" location="'Form II(b)'!AC26" display="i" xr:uid="{00000000-0004-0000-5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XXXI(g)</oddFooter>
  </headerFooter>
  <legacyDrawing r:id="rId2"/>
  <legacyDrawingHF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7">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8" t="s">
        <v>201</v>
      </c>
      <c r="C4" s="732"/>
      <c r="D4" s="733"/>
      <c r="E4" s="650" t="s">
        <v>202</v>
      </c>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1211"/>
      <c r="AI4" s="4"/>
    </row>
    <row r="5" spans="1:35" ht="24.75" customHeight="1" x14ac:dyDescent="0.2">
      <c r="A5" s="4"/>
      <c r="B5" s="192" t="s">
        <v>67</v>
      </c>
      <c r="C5" s="193" t="s">
        <v>199</v>
      </c>
      <c r="D5" s="193" t="s">
        <v>200</v>
      </c>
      <c r="E5" s="875"/>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982"/>
      <c r="AI5" s="4"/>
    </row>
    <row r="6" spans="1:35" s="102" customFormat="1" ht="18.75" customHeight="1" x14ac:dyDescent="0.2">
      <c r="A6" s="75"/>
      <c r="B6" s="237"/>
      <c r="C6" s="186"/>
      <c r="D6" s="186"/>
      <c r="E6" s="1223"/>
      <c r="F6" s="420"/>
      <c r="G6" s="420"/>
      <c r="H6" s="420"/>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1"/>
      <c r="AI6" s="75"/>
    </row>
    <row r="7" spans="1:35" s="102" customFormat="1" ht="18.75" customHeight="1" x14ac:dyDescent="0.2">
      <c r="A7" s="75"/>
      <c r="B7" s="186"/>
      <c r="C7" s="186"/>
      <c r="D7" s="186"/>
      <c r="E7" s="1223"/>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1"/>
      <c r="AI7" s="75"/>
    </row>
    <row r="8" spans="1:35" s="102" customFormat="1" ht="18.75" customHeight="1" x14ac:dyDescent="0.2">
      <c r="A8" s="75"/>
      <c r="B8" s="186"/>
      <c r="C8" s="186"/>
      <c r="D8" s="186"/>
      <c r="E8" s="1223"/>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1"/>
      <c r="AI8" s="75"/>
    </row>
    <row r="9" spans="1:35" s="102" customFormat="1" ht="18.75" customHeight="1" x14ac:dyDescent="0.2">
      <c r="A9" s="75"/>
      <c r="B9" s="186"/>
      <c r="C9" s="186"/>
      <c r="D9" s="186"/>
      <c r="E9" s="1223"/>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1"/>
      <c r="AI9" s="75"/>
    </row>
    <row r="10" spans="1:35" s="102" customFormat="1" ht="18.75" customHeight="1" x14ac:dyDescent="0.2">
      <c r="A10" s="75"/>
      <c r="B10" s="186"/>
      <c r="C10" s="186"/>
      <c r="D10" s="186"/>
      <c r="E10" s="1223"/>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1"/>
      <c r="AI10" s="75"/>
    </row>
    <row r="11" spans="1:35" s="102" customFormat="1" ht="18.75" customHeight="1" x14ac:dyDescent="0.2">
      <c r="A11" s="75"/>
      <c r="B11" s="186"/>
      <c r="C11" s="186"/>
      <c r="D11" s="186"/>
      <c r="E11" s="1223"/>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1"/>
      <c r="AI11" s="75"/>
    </row>
    <row r="12" spans="1:35" s="102" customFormat="1" ht="18.75" customHeight="1" x14ac:dyDescent="0.2">
      <c r="A12" s="75"/>
      <c r="B12" s="186"/>
      <c r="C12" s="186"/>
      <c r="D12" s="186"/>
      <c r="E12" s="1223"/>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1"/>
      <c r="AI12" s="75"/>
    </row>
    <row r="13" spans="1:35" s="102" customFormat="1" ht="18.75" customHeight="1" x14ac:dyDescent="0.2">
      <c r="A13" s="75"/>
      <c r="B13" s="186"/>
      <c r="C13" s="186"/>
      <c r="D13" s="186"/>
      <c r="E13" s="1223"/>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1"/>
      <c r="AI13" s="75"/>
    </row>
    <row r="14" spans="1:35" s="102" customFormat="1" ht="18.75" customHeight="1" x14ac:dyDescent="0.2">
      <c r="A14" s="75"/>
      <c r="B14" s="186"/>
      <c r="C14" s="186"/>
      <c r="D14" s="186"/>
      <c r="E14" s="1223"/>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1"/>
      <c r="AI14" s="75"/>
    </row>
    <row r="15" spans="1:35" s="102" customFormat="1" ht="18.75" customHeight="1" x14ac:dyDescent="0.2">
      <c r="A15" s="75"/>
      <c r="B15" s="186"/>
      <c r="C15" s="186"/>
      <c r="D15" s="186"/>
      <c r="E15" s="1223"/>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1"/>
      <c r="AI15" s="75"/>
    </row>
    <row r="16" spans="1:35" s="102" customFormat="1" ht="18.75" customHeight="1" x14ac:dyDescent="0.2">
      <c r="A16" s="75"/>
      <c r="B16" s="186"/>
      <c r="C16" s="186"/>
      <c r="D16" s="186"/>
      <c r="E16" s="1223"/>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1"/>
      <c r="AI16" s="75"/>
    </row>
    <row r="17" spans="1:35" s="102" customFormat="1" ht="18.75" customHeight="1" x14ac:dyDescent="0.2">
      <c r="A17" s="75"/>
      <c r="B17" s="186"/>
      <c r="C17" s="186"/>
      <c r="D17" s="186"/>
      <c r="E17" s="1223"/>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1"/>
      <c r="AI17" s="75"/>
    </row>
    <row r="18" spans="1:35" s="102" customFormat="1" ht="18.75" customHeight="1" x14ac:dyDescent="0.2">
      <c r="A18" s="75"/>
      <c r="B18" s="186"/>
      <c r="C18" s="186"/>
      <c r="D18" s="186"/>
      <c r="E18" s="1223"/>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1"/>
      <c r="AI18" s="75"/>
    </row>
    <row r="19" spans="1:35" s="102" customFormat="1" ht="18.75" customHeight="1" x14ac:dyDescent="0.2">
      <c r="A19" s="75"/>
      <c r="B19" s="186"/>
      <c r="C19" s="186"/>
      <c r="D19" s="186"/>
      <c r="E19" s="1223"/>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1"/>
      <c r="AI19" s="75"/>
    </row>
    <row r="20" spans="1:35" s="102" customFormat="1" ht="18.75" customHeight="1" x14ac:dyDescent="0.2">
      <c r="A20" s="75"/>
      <c r="B20" s="186"/>
      <c r="C20" s="186"/>
      <c r="D20" s="186"/>
      <c r="E20" s="1223"/>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1"/>
      <c r="AI20" s="75"/>
    </row>
    <row r="21" spans="1:35" s="102" customFormat="1" ht="18.75" customHeight="1" x14ac:dyDescent="0.2">
      <c r="A21" s="75"/>
      <c r="B21" s="186"/>
      <c r="C21" s="186"/>
      <c r="D21" s="186"/>
      <c r="E21" s="1223"/>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1"/>
      <c r="AI21" s="75"/>
    </row>
    <row r="22" spans="1:35" s="102" customFormat="1" ht="18.75" customHeight="1" x14ac:dyDescent="0.2">
      <c r="A22" s="75"/>
      <c r="B22" s="186"/>
      <c r="C22" s="186"/>
      <c r="D22" s="186"/>
      <c r="E22" s="1223"/>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1"/>
      <c r="AI22" s="75"/>
    </row>
    <row r="23" spans="1:35" s="102" customFormat="1" ht="18.75" customHeight="1" x14ac:dyDescent="0.2">
      <c r="A23" s="75"/>
      <c r="B23" s="186"/>
      <c r="C23" s="186"/>
      <c r="D23" s="186"/>
      <c r="E23" s="1223"/>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1"/>
      <c r="AI23" s="75"/>
    </row>
    <row r="24" spans="1:35" s="102" customFormat="1" ht="18.75" customHeight="1" x14ac:dyDescent="0.2">
      <c r="A24" s="75"/>
      <c r="B24" s="186"/>
      <c r="C24" s="186"/>
      <c r="D24" s="186"/>
      <c r="E24" s="1223"/>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1"/>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608"/>
      <c r="C26" s="563"/>
      <c r="D26" s="563"/>
      <c r="E26" s="563"/>
      <c r="F26" s="563"/>
      <c r="G26" s="563"/>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4"/>
    </row>
    <row r="27" spans="1:35" s="1" customFormat="1" x14ac:dyDescent="0.2">
      <c r="A27" s="376" t="s">
        <v>355</v>
      </c>
      <c r="B27" s="376"/>
      <c r="C27" s="376"/>
      <c r="D27" s="377">
        <f>'Form I'!$D$34</f>
        <v>0</v>
      </c>
      <c r="E27" s="499"/>
      <c r="F27" s="499"/>
      <c r="G27" s="500"/>
      <c r="H27" s="380" t="s">
        <v>352</v>
      </c>
      <c r="I27" s="357"/>
      <c r="J27" s="357"/>
      <c r="K27" s="357"/>
      <c r="L27" s="381"/>
      <c r="M27" s="501">
        <f>'Form I'!$M$34</f>
        <v>0</v>
      </c>
      <c r="N27" s="499"/>
      <c r="O27" s="499"/>
      <c r="P27" s="500"/>
      <c r="Q27" s="359" t="s">
        <v>2</v>
      </c>
      <c r="R27" s="359"/>
      <c r="S27" s="359"/>
      <c r="T27" s="443"/>
      <c r="U27" s="444"/>
      <c r="V27" s="385" t="s">
        <v>354</v>
      </c>
      <c r="W27" s="357"/>
      <c r="X27" s="357"/>
      <c r="Y27" s="381"/>
      <c r="Z27" s="443"/>
      <c r="AA27" s="445"/>
      <c r="AB27" s="359" t="s">
        <v>0</v>
      </c>
      <c r="AC27" s="359"/>
      <c r="AD27" s="440"/>
      <c r="AE27" s="441"/>
      <c r="AF27" s="441"/>
      <c r="AG27" s="441"/>
      <c r="AH27" s="442"/>
      <c r="AI27" s="100" t="e" vm="1">
        <v>#VALUE!</v>
      </c>
    </row>
  </sheetData>
  <sheetProtection sheet="1" selectLockedCells="1"/>
  <mergeCells count="32">
    <mergeCell ref="E24:AH24"/>
    <mergeCell ref="E19:AH19"/>
    <mergeCell ref="E20:AH20"/>
    <mergeCell ref="E21:AH21"/>
    <mergeCell ref="E22:AH22"/>
    <mergeCell ref="E23:AH23"/>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8:AH8"/>
    <mergeCell ref="E14:AH14"/>
    <mergeCell ref="E15:AH15"/>
    <mergeCell ref="E16:AH16"/>
    <mergeCell ref="E17:AH17"/>
    <mergeCell ref="AB27:AC27"/>
    <mergeCell ref="H27:L27"/>
    <mergeCell ref="Q27:S27"/>
    <mergeCell ref="T27:U27"/>
    <mergeCell ref="V27:Y27"/>
  </mergeCells>
  <phoneticPr fontId="5" type="noConversion"/>
  <conditionalFormatting sqref="D27:G27 M27:P27">
    <cfRule type="cellIs" dxfId="18" priority="1" stopIfTrue="1" operator="equal">
      <formula>0</formula>
    </cfRule>
  </conditionalFormatting>
  <hyperlinks>
    <hyperlink ref="AI27" location="'Form II(b)'!AC27" display="i" xr:uid="{00000000-0004-0000-5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XXXI(h)</oddFooter>
  </headerFooter>
  <legacyDrawing r:id="rId2"/>
  <legacyDrawingHF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8">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8" t="s">
        <v>201</v>
      </c>
      <c r="C4" s="732"/>
      <c r="D4" s="733"/>
      <c r="E4" s="650" t="s">
        <v>202</v>
      </c>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1211"/>
      <c r="AI4" s="4"/>
    </row>
    <row r="5" spans="1:35" ht="24.75" customHeight="1" x14ac:dyDescent="0.2">
      <c r="A5" s="4"/>
      <c r="B5" s="192" t="s">
        <v>67</v>
      </c>
      <c r="C5" s="193" t="s">
        <v>199</v>
      </c>
      <c r="D5" s="193" t="s">
        <v>200</v>
      </c>
      <c r="E5" s="875"/>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982"/>
      <c r="AI5" s="4"/>
    </row>
    <row r="6" spans="1:35" s="102" customFormat="1" ht="18.75" customHeight="1" x14ac:dyDescent="0.2">
      <c r="A6" s="75"/>
      <c r="B6" s="186"/>
      <c r="C6" s="186"/>
      <c r="D6" s="186"/>
      <c r="E6" s="1223"/>
      <c r="F6" s="420"/>
      <c r="G6" s="420"/>
      <c r="H6" s="420"/>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1"/>
      <c r="AI6" s="75"/>
    </row>
    <row r="7" spans="1:35" s="102" customFormat="1" ht="18.75" customHeight="1" x14ac:dyDescent="0.2">
      <c r="A7" s="75"/>
      <c r="B7" s="186"/>
      <c r="C7" s="186"/>
      <c r="D7" s="186"/>
      <c r="E7" s="1223"/>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1"/>
      <c r="AI7" s="75"/>
    </row>
    <row r="8" spans="1:35" s="102" customFormat="1" ht="18.75" customHeight="1" x14ac:dyDescent="0.2">
      <c r="A8" s="75"/>
      <c r="B8" s="186"/>
      <c r="C8" s="186"/>
      <c r="D8" s="186"/>
      <c r="E8" s="1223"/>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1"/>
      <c r="AI8" s="75"/>
    </row>
    <row r="9" spans="1:35" s="102" customFormat="1" ht="18.75" customHeight="1" x14ac:dyDescent="0.2">
      <c r="A9" s="75"/>
      <c r="B9" s="186"/>
      <c r="C9" s="186"/>
      <c r="D9" s="186"/>
      <c r="E9" s="1223"/>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1"/>
      <c r="AI9" s="75"/>
    </row>
    <row r="10" spans="1:35" s="102" customFormat="1" ht="18.75" customHeight="1" x14ac:dyDescent="0.2">
      <c r="A10" s="75"/>
      <c r="B10" s="186"/>
      <c r="C10" s="186"/>
      <c r="D10" s="186"/>
      <c r="E10" s="1223"/>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1"/>
      <c r="AI10" s="75"/>
    </row>
    <row r="11" spans="1:35" s="102" customFormat="1" ht="18.75" customHeight="1" x14ac:dyDescent="0.2">
      <c r="A11" s="75"/>
      <c r="B11" s="186"/>
      <c r="C11" s="186"/>
      <c r="D11" s="186"/>
      <c r="E11" s="1223"/>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1"/>
      <c r="AI11" s="75"/>
    </row>
    <row r="12" spans="1:35" s="102" customFormat="1" ht="18.75" customHeight="1" x14ac:dyDescent="0.2">
      <c r="A12" s="75"/>
      <c r="B12" s="186"/>
      <c r="C12" s="186"/>
      <c r="D12" s="186"/>
      <c r="E12" s="1223"/>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1"/>
      <c r="AI12" s="75"/>
    </row>
    <row r="13" spans="1:35" s="102" customFormat="1" ht="18.75" customHeight="1" x14ac:dyDescent="0.2">
      <c r="A13" s="75"/>
      <c r="B13" s="186"/>
      <c r="C13" s="186"/>
      <c r="D13" s="186"/>
      <c r="E13" s="1223"/>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1"/>
      <c r="AI13" s="75"/>
    </row>
    <row r="14" spans="1:35" s="102" customFormat="1" ht="18.75" customHeight="1" x14ac:dyDescent="0.2">
      <c r="A14" s="75"/>
      <c r="B14" s="186"/>
      <c r="C14" s="186"/>
      <c r="D14" s="186"/>
      <c r="E14" s="1223"/>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1"/>
      <c r="AI14" s="75"/>
    </row>
    <row r="15" spans="1:35" s="102" customFormat="1" ht="18.75" customHeight="1" x14ac:dyDescent="0.2">
      <c r="A15" s="75"/>
      <c r="B15" s="186"/>
      <c r="C15" s="186"/>
      <c r="D15" s="186"/>
      <c r="E15" s="1223"/>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1"/>
      <c r="AI15" s="75"/>
    </row>
    <row r="16" spans="1:35" s="102" customFormat="1" ht="18.75" customHeight="1" x14ac:dyDescent="0.2">
      <c r="A16" s="75"/>
      <c r="B16" s="186"/>
      <c r="C16" s="186"/>
      <c r="D16" s="186"/>
      <c r="E16" s="1223"/>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1"/>
      <c r="AI16" s="75"/>
    </row>
    <row r="17" spans="1:35" s="102" customFormat="1" ht="18.75" customHeight="1" x14ac:dyDescent="0.2">
      <c r="A17" s="75"/>
      <c r="B17" s="186"/>
      <c r="C17" s="186"/>
      <c r="D17" s="186"/>
      <c r="E17" s="1223"/>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1"/>
      <c r="AI17" s="75"/>
    </row>
    <row r="18" spans="1:35" s="102" customFormat="1" ht="18.75" customHeight="1" x14ac:dyDescent="0.2">
      <c r="A18" s="75"/>
      <c r="B18" s="186"/>
      <c r="C18" s="186"/>
      <c r="D18" s="186"/>
      <c r="E18" s="1223"/>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1"/>
      <c r="AI18" s="75"/>
    </row>
    <row r="19" spans="1:35" s="102" customFormat="1" ht="18.75" customHeight="1" x14ac:dyDescent="0.2">
      <c r="A19" s="75"/>
      <c r="B19" s="186"/>
      <c r="C19" s="186"/>
      <c r="D19" s="186"/>
      <c r="E19" s="1223"/>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1"/>
      <c r="AI19" s="75"/>
    </row>
    <row r="20" spans="1:35" s="102" customFormat="1" ht="18.75" customHeight="1" x14ac:dyDescent="0.2">
      <c r="A20" s="75"/>
      <c r="B20" s="186"/>
      <c r="C20" s="186"/>
      <c r="D20" s="186"/>
      <c r="E20" s="1223"/>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1"/>
      <c r="AI20" s="75"/>
    </row>
    <row r="21" spans="1:35" s="102" customFormat="1" ht="18.75" customHeight="1" x14ac:dyDescent="0.2">
      <c r="A21" s="75"/>
      <c r="B21" s="186"/>
      <c r="C21" s="186"/>
      <c r="D21" s="186"/>
      <c r="E21" s="1223"/>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1"/>
      <c r="AI21" s="75"/>
    </row>
    <row r="22" spans="1:35" s="102" customFormat="1" ht="18.75" customHeight="1" x14ac:dyDescent="0.2">
      <c r="A22" s="75"/>
      <c r="B22" s="186"/>
      <c r="C22" s="186"/>
      <c r="D22" s="186"/>
      <c r="E22" s="1223"/>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1"/>
      <c r="AI22" s="75"/>
    </row>
    <row r="23" spans="1:35" s="102" customFormat="1" ht="18.75" customHeight="1" x14ac:dyDescent="0.2">
      <c r="A23" s="75"/>
      <c r="B23" s="186"/>
      <c r="C23" s="186"/>
      <c r="D23" s="186"/>
      <c r="E23" s="1223"/>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1"/>
      <c r="AI23" s="75"/>
    </row>
    <row r="24" spans="1:35" s="102" customFormat="1" ht="18.75" customHeight="1" x14ac:dyDescent="0.2">
      <c r="A24" s="75"/>
      <c r="B24" s="186"/>
      <c r="C24" s="186"/>
      <c r="D24" s="186"/>
      <c r="E24" s="1223"/>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1"/>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608"/>
      <c r="C26" s="563"/>
      <c r="D26" s="563"/>
      <c r="E26" s="563"/>
      <c r="F26" s="563"/>
      <c r="G26" s="563"/>
      <c r="H26" s="563"/>
      <c r="I26" s="563"/>
      <c r="J26" s="563"/>
      <c r="K26" s="563"/>
      <c r="L26" s="563"/>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4"/>
    </row>
    <row r="27" spans="1:35" s="1" customFormat="1" x14ac:dyDescent="0.2">
      <c r="A27" s="376" t="s">
        <v>355</v>
      </c>
      <c r="B27" s="376"/>
      <c r="C27" s="376"/>
      <c r="D27" s="377">
        <f>'Form I'!$D$34</f>
        <v>0</v>
      </c>
      <c r="E27" s="499"/>
      <c r="F27" s="499"/>
      <c r="G27" s="500"/>
      <c r="H27" s="380" t="s">
        <v>352</v>
      </c>
      <c r="I27" s="357"/>
      <c r="J27" s="357"/>
      <c r="K27" s="357"/>
      <c r="L27" s="381"/>
      <c r="M27" s="501">
        <f>'Form I'!$M$34</f>
        <v>0</v>
      </c>
      <c r="N27" s="499"/>
      <c r="O27" s="499"/>
      <c r="P27" s="500"/>
      <c r="Q27" s="359" t="s">
        <v>2</v>
      </c>
      <c r="R27" s="359"/>
      <c r="S27" s="359"/>
      <c r="T27" s="443"/>
      <c r="U27" s="444"/>
      <c r="V27" s="385" t="s">
        <v>354</v>
      </c>
      <c r="W27" s="357"/>
      <c r="X27" s="357"/>
      <c r="Y27" s="381"/>
      <c r="Z27" s="443"/>
      <c r="AA27" s="445"/>
      <c r="AB27" s="359" t="s">
        <v>0</v>
      </c>
      <c r="AC27" s="359"/>
      <c r="AD27" s="440"/>
      <c r="AE27" s="441"/>
      <c r="AF27" s="441"/>
      <c r="AG27" s="441"/>
      <c r="AH27" s="442"/>
      <c r="AI27" s="100" t="e" vm="1">
        <v>#VALUE!</v>
      </c>
    </row>
  </sheetData>
  <sheetProtection sheet="1" selectLockedCells="1"/>
  <mergeCells count="32">
    <mergeCell ref="E8:AH8"/>
    <mergeCell ref="E11:AH11"/>
    <mergeCell ref="B4:D4"/>
    <mergeCell ref="E4:AH5"/>
    <mergeCell ref="E6:AH6"/>
    <mergeCell ref="E7:AH7"/>
    <mergeCell ref="E10:AH10"/>
    <mergeCell ref="E9:AH9"/>
    <mergeCell ref="V27:Y27"/>
    <mergeCell ref="Z27:AA27"/>
    <mergeCell ref="B26:AH26"/>
    <mergeCell ref="AD27:AH27"/>
    <mergeCell ref="A27:C27"/>
    <mergeCell ref="AB27:AC27"/>
    <mergeCell ref="H27:L27"/>
    <mergeCell ref="Q27:S27"/>
    <mergeCell ref="T27:U27"/>
    <mergeCell ref="D27:G27"/>
    <mergeCell ref="M27:P27"/>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s>
  <phoneticPr fontId="5" type="noConversion"/>
  <conditionalFormatting sqref="D27:G27 M27:P27">
    <cfRule type="cellIs" dxfId="17" priority="1" stopIfTrue="1" operator="equal">
      <formula>0</formula>
    </cfRule>
  </conditionalFormatting>
  <hyperlinks>
    <hyperlink ref="AI27" location="'Form II(b)'!AC28" display="i" xr:uid="{00000000-0004-0000-5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XXXI(i)</oddFooter>
  </headerFooter>
  <legacyDrawing r:id="rId2"/>
  <legacyDrawingHF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58">
    <tabColor theme="2" tint="-0.249977111117893"/>
  </sheetPr>
  <dimension ref="A1:BG31"/>
  <sheetViews>
    <sheetView view="pageBreakPreview" zoomScaleNormal="100" zoomScaleSheetLayoutView="100" workbookViewId="0">
      <selection activeCell="Q5" sqref="Q5:T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723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25"/>
      <c r="C4" s="25"/>
      <c r="D4" s="25"/>
      <c r="E4" s="25"/>
      <c r="F4" s="1287" t="s">
        <v>346</v>
      </c>
      <c r="G4" s="1288"/>
      <c r="H4" s="1288"/>
      <c r="I4" s="1288"/>
      <c r="J4" s="1288"/>
      <c r="K4" s="1288"/>
      <c r="L4" s="1288"/>
      <c r="M4" s="1288"/>
      <c r="N4" s="1288"/>
      <c r="O4" s="1288"/>
      <c r="P4" s="1288"/>
      <c r="Q4" s="1289" t="s">
        <v>347</v>
      </c>
      <c r="R4" s="1290"/>
      <c r="S4" s="1290"/>
      <c r="T4" s="1290"/>
      <c r="U4" s="1289" t="s">
        <v>61</v>
      </c>
      <c r="V4" s="1290"/>
      <c r="W4" s="1290"/>
      <c r="X4" s="1290"/>
      <c r="Y4" s="1289" t="s">
        <v>348</v>
      </c>
      <c r="Z4" s="1290"/>
      <c r="AA4" s="1290"/>
      <c r="AB4" s="1290"/>
      <c r="AC4" s="163"/>
      <c r="AD4" s="4"/>
      <c r="AE4" s="4"/>
      <c r="AF4" s="4"/>
      <c r="AG4" s="54"/>
      <c r="AH4" s="54"/>
      <c r="AI4" s="4"/>
    </row>
    <row r="5" spans="1:35" ht="18.75" customHeight="1" x14ac:dyDescent="0.2">
      <c r="A5" s="4"/>
      <c r="B5" s="9"/>
      <c r="C5" s="9"/>
      <c r="D5" s="9"/>
      <c r="E5" s="9"/>
      <c r="F5" s="1278" t="s">
        <v>391</v>
      </c>
      <c r="G5" s="1279"/>
      <c r="H5" s="1279"/>
      <c r="I5" s="1279"/>
      <c r="J5" s="1279"/>
      <c r="K5" s="1279"/>
      <c r="L5" s="1279"/>
      <c r="M5" s="1279"/>
      <c r="N5" s="1279"/>
      <c r="O5" s="1279"/>
      <c r="P5" s="1279"/>
      <c r="Q5" s="1240"/>
      <c r="R5" s="1246"/>
      <c r="S5" s="1246"/>
      <c r="T5" s="1246"/>
      <c r="U5" s="1240"/>
      <c r="V5" s="1241"/>
      <c r="W5" s="1241"/>
      <c r="X5" s="1241"/>
      <c r="Y5" s="1242">
        <f>U5*Q5</f>
        <v>0</v>
      </c>
      <c r="Z5" s="1243"/>
      <c r="AA5" s="1243"/>
      <c r="AB5" s="1243"/>
      <c r="AC5" s="164"/>
      <c r="AD5" s="7"/>
      <c r="AE5" s="7"/>
      <c r="AF5" s="7"/>
      <c r="AG5" s="54"/>
      <c r="AH5" s="54"/>
      <c r="AI5" s="4"/>
    </row>
    <row r="6" spans="1:35" s="102" customFormat="1" ht="18.75" customHeight="1" x14ac:dyDescent="0.2">
      <c r="A6" s="75"/>
      <c r="B6" s="49"/>
      <c r="C6" s="49"/>
      <c r="D6" s="49"/>
      <c r="E6" s="49"/>
      <c r="F6" s="1278" t="s">
        <v>392</v>
      </c>
      <c r="G6" s="1279"/>
      <c r="H6" s="1279"/>
      <c r="I6" s="1279"/>
      <c r="J6" s="1279"/>
      <c r="K6" s="1279"/>
      <c r="L6" s="1279"/>
      <c r="M6" s="1279"/>
      <c r="N6" s="1279"/>
      <c r="O6" s="1279"/>
      <c r="P6" s="1280"/>
      <c r="Q6" s="1259"/>
      <c r="R6" s="1291"/>
      <c r="S6" s="1291"/>
      <c r="T6" s="1268"/>
      <c r="U6" s="1259"/>
      <c r="V6" s="1291"/>
      <c r="W6" s="1291"/>
      <c r="X6" s="1268"/>
      <c r="Y6" s="1242">
        <f t="shared" ref="Y6:Y16" si="0">U6*Q6</f>
        <v>0</v>
      </c>
      <c r="Z6" s="1243"/>
      <c r="AA6" s="1243"/>
      <c r="AB6" s="1243"/>
      <c r="AC6" s="164"/>
      <c r="AD6" s="75" t="s">
        <v>325</v>
      </c>
      <c r="AE6" s="75"/>
      <c r="AF6" s="75"/>
      <c r="AG6" s="72"/>
      <c r="AH6" s="72"/>
      <c r="AI6" s="75"/>
    </row>
    <row r="7" spans="1:35" s="102" customFormat="1" ht="18.75" customHeight="1" x14ac:dyDescent="0.2">
      <c r="A7" s="75"/>
      <c r="B7" s="49"/>
      <c r="C7" s="49"/>
      <c r="D7" s="49"/>
      <c r="E7" s="49"/>
      <c r="F7" s="1278" t="s">
        <v>349</v>
      </c>
      <c r="G7" s="1279"/>
      <c r="H7" s="1279"/>
      <c r="I7" s="1279"/>
      <c r="J7" s="1279"/>
      <c r="K7" s="1279"/>
      <c r="L7" s="1279"/>
      <c r="M7" s="1279"/>
      <c r="N7" s="1279"/>
      <c r="O7" s="1279"/>
      <c r="P7" s="1279"/>
      <c r="Q7" s="1240"/>
      <c r="R7" s="1246"/>
      <c r="S7" s="1246"/>
      <c r="T7" s="1246"/>
      <c r="U7" s="1240"/>
      <c r="V7" s="1241"/>
      <c r="W7" s="1241"/>
      <c r="X7" s="1241"/>
      <c r="Y7" s="1242">
        <f t="shared" si="0"/>
        <v>0</v>
      </c>
      <c r="Z7" s="1243"/>
      <c r="AA7" s="1243"/>
      <c r="AB7" s="1243"/>
      <c r="AC7" s="164"/>
      <c r="AD7" s="752" t="s">
        <v>737</v>
      </c>
      <c r="AE7" s="753"/>
      <c r="AF7" s="753"/>
      <c r="AG7" s="753"/>
      <c r="AH7" s="753"/>
      <c r="AI7" s="75"/>
    </row>
    <row r="8" spans="1:35" s="102" customFormat="1" ht="18.75" customHeight="1" x14ac:dyDescent="0.2">
      <c r="A8" s="75"/>
      <c r="B8" s="49"/>
      <c r="C8" s="49"/>
      <c r="D8" s="49"/>
      <c r="E8" s="49"/>
      <c r="F8" s="1278" t="s">
        <v>393</v>
      </c>
      <c r="G8" s="1279"/>
      <c r="H8" s="1279"/>
      <c r="I8" s="1279"/>
      <c r="J8" s="1279"/>
      <c r="K8" s="1279"/>
      <c r="L8" s="1279"/>
      <c r="M8" s="1279"/>
      <c r="N8" s="1279"/>
      <c r="O8" s="1279"/>
      <c r="P8" s="1279"/>
      <c r="Q8" s="1240"/>
      <c r="R8" s="1246"/>
      <c r="S8" s="1246"/>
      <c r="T8" s="1246"/>
      <c r="U8" s="1240"/>
      <c r="V8" s="1241"/>
      <c r="W8" s="1241"/>
      <c r="X8" s="1241"/>
      <c r="Y8" s="1242">
        <f t="shared" si="0"/>
        <v>0</v>
      </c>
      <c r="Z8" s="1243"/>
      <c r="AA8" s="1243"/>
      <c r="AB8" s="1243"/>
      <c r="AC8" s="164"/>
      <c r="AD8" s="753"/>
      <c r="AE8" s="753"/>
      <c r="AF8" s="753"/>
      <c r="AG8" s="753"/>
      <c r="AH8" s="753"/>
      <c r="AI8" s="75"/>
    </row>
    <row r="9" spans="1:35" s="102" customFormat="1" ht="18.75" customHeight="1" x14ac:dyDescent="0.2">
      <c r="A9" s="75"/>
      <c r="B9" s="49"/>
      <c r="C9" s="49"/>
      <c r="D9" s="49"/>
      <c r="E9" s="49"/>
      <c r="F9" s="1278" t="s">
        <v>394</v>
      </c>
      <c r="G9" s="1279"/>
      <c r="H9" s="1279"/>
      <c r="I9" s="1279"/>
      <c r="J9" s="1279"/>
      <c r="K9" s="1279"/>
      <c r="L9" s="1279"/>
      <c r="M9" s="1279"/>
      <c r="N9" s="1279"/>
      <c r="O9" s="1279"/>
      <c r="P9" s="1279"/>
      <c r="Q9" s="1240"/>
      <c r="R9" s="1246"/>
      <c r="S9" s="1246"/>
      <c r="T9" s="1246"/>
      <c r="U9" s="1240"/>
      <c r="V9" s="1241"/>
      <c r="W9" s="1241"/>
      <c r="X9" s="1241"/>
      <c r="Y9" s="1242">
        <f t="shared" si="0"/>
        <v>0</v>
      </c>
      <c r="Z9" s="1243"/>
      <c r="AA9" s="1243"/>
      <c r="AB9" s="1243"/>
      <c r="AC9" s="164"/>
      <c r="AD9" s="753"/>
      <c r="AE9" s="753"/>
      <c r="AF9" s="753"/>
      <c r="AG9" s="753"/>
      <c r="AH9" s="753"/>
      <c r="AI9" s="75"/>
    </row>
    <row r="10" spans="1:35" s="102" customFormat="1" ht="18.75" customHeight="1" x14ac:dyDescent="0.2">
      <c r="A10" s="75"/>
      <c r="B10" s="49"/>
      <c r="C10" s="49"/>
      <c r="D10" s="49"/>
      <c r="E10" s="49"/>
      <c r="F10" s="1278" t="s">
        <v>396</v>
      </c>
      <c r="G10" s="1279"/>
      <c r="H10" s="1279"/>
      <c r="I10" s="1279"/>
      <c r="J10" s="1279"/>
      <c r="K10" s="1279"/>
      <c r="L10" s="1279"/>
      <c r="M10" s="1279"/>
      <c r="N10" s="1279"/>
      <c r="O10" s="1279"/>
      <c r="P10" s="1279"/>
      <c r="Q10" s="1240"/>
      <c r="R10" s="1246"/>
      <c r="S10" s="1246"/>
      <c r="T10" s="1246"/>
      <c r="U10" s="1240"/>
      <c r="V10" s="1241"/>
      <c r="W10" s="1241"/>
      <c r="X10" s="1241"/>
      <c r="Y10" s="1242">
        <f t="shared" si="0"/>
        <v>0</v>
      </c>
      <c r="Z10" s="1243"/>
      <c r="AA10" s="1243"/>
      <c r="AB10" s="1243"/>
      <c r="AC10" s="164"/>
      <c r="AD10" s="753"/>
      <c r="AE10" s="753"/>
      <c r="AF10" s="753"/>
      <c r="AG10" s="753"/>
      <c r="AH10" s="753"/>
      <c r="AI10" s="75"/>
    </row>
    <row r="11" spans="1:35" s="102" customFormat="1" ht="18.75" customHeight="1" x14ac:dyDescent="0.2">
      <c r="A11" s="75"/>
      <c r="B11" s="49"/>
      <c r="C11" s="49"/>
      <c r="D11" s="49"/>
      <c r="E11" s="49"/>
      <c r="F11" s="1278" t="s">
        <v>397</v>
      </c>
      <c r="G11" s="1279"/>
      <c r="H11" s="1279"/>
      <c r="I11" s="1279"/>
      <c r="J11" s="1279"/>
      <c r="K11" s="1279"/>
      <c r="L11" s="1279"/>
      <c r="M11" s="1279"/>
      <c r="N11" s="1279"/>
      <c r="O11" s="1279"/>
      <c r="P11" s="1279"/>
      <c r="Q11" s="1240"/>
      <c r="R11" s="1246"/>
      <c r="S11" s="1246"/>
      <c r="T11" s="1246"/>
      <c r="U11" s="1240"/>
      <c r="V11" s="1241"/>
      <c r="W11" s="1241"/>
      <c r="X11" s="1241"/>
      <c r="Y11" s="1242">
        <f t="shared" si="0"/>
        <v>0</v>
      </c>
      <c r="Z11" s="1243"/>
      <c r="AA11" s="1243"/>
      <c r="AB11" s="1243"/>
      <c r="AC11" s="164"/>
      <c r="AD11" s="753"/>
      <c r="AE11" s="753"/>
      <c r="AF11" s="753"/>
      <c r="AG11" s="753"/>
      <c r="AH11" s="753"/>
      <c r="AI11" s="75"/>
    </row>
    <row r="12" spans="1:35" s="102" customFormat="1" ht="18.75" customHeight="1" x14ac:dyDescent="0.2">
      <c r="A12" s="75"/>
      <c r="B12" s="49"/>
      <c r="C12" s="49"/>
      <c r="D12" s="49"/>
      <c r="E12" s="49"/>
      <c r="F12" s="1278" t="s">
        <v>398</v>
      </c>
      <c r="G12" s="1279"/>
      <c r="H12" s="1279"/>
      <c r="I12" s="1279"/>
      <c r="J12" s="1279"/>
      <c r="K12" s="1279"/>
      <c r="L12" s="1279"/>
      <c r="M12" s="1279"/>
      <c r="N12" s="1279"/>
      <c r="O12" s="1279"/>
      <c r="P12" s="1279"/>
      <c r="Q12" s="1240"/>
      <c r="R12" s="1246"/>
      <c r="S12" s="1246"/>
      <c r="T12" s="1246"/>
      <c r="U12" s="1240"/>
      <c r="V12" s="1241"/>
      <c r="W12" s="1241"/>
      <c r="X12" s="1241"/>
      <c r="Y12" s="1242">
        <f t="shared" si="0"/>
        <v>0</v>
      </c>
      <c r="Z12" s="1243"/>
      <c r="AA12" s="1243"/>
      <c r="AB12" s="1243"/>
      <c r="AC12" s="164"/>
      <c r="AD12" s="753"/>
      <c r="AE12" s="753"/>
      <c r="AF12" s="753"/>
      <c r="AG12" s="753"/>
      <c r="AH12" s="753"/>
      <c r="AI12" s="75"/>
    </row>
    <row r="13" spans="1:35" s="102" customFormat="1" ht="18.75" customHeight="1" x14ac:dyDescent="0.2">
      <c r="A13" s="75"/>
      <c r="B13" s="49"/>
      <c r="C13" s="49"/>
      <c r="D13" s="49"/>
      <c r="E13" s="49"/>
      <c r="F13" s="1278" t="s">
        <v>395</v>
      </c>
      <c r="G13" s="1279"/>
      <c r="H13" s="1279"/>
      <c r="I13" s="1279"/>
      <c r="J13" s="1279"/>
      <c r="K13" s="1279"/>
      <c r="L13" s="1279"/>
      <c r="M13" s="1279"/>
      <c r="N13" s="1279"/>
      <c r="O13" s="1279"/>
      <c r="P13" s="1279"/>
      <c r="Q13" s="1240"/>
      <c r="R13" s="1246"/>
      <c r="S13" s="1246"/>
      <c r="T13" s="1246"/>
      <c r="U13" s="1240"/>
      <c r="V13" s="1241"/>
      <c r="W13" s="1241"/>
      <c r="X13" s="1241"/>
      <c r="Y13" s="1242">
        <f t="shared" si="0"/>
        <v>0</v>
      </c>
      <c r="Z13" s="1243"/>
      <c r="AA13" s="1243"/>
      <c r="AB13" s="1243"/>
      <c r="AC13" s="164"/>
      <c r="AD13" s="753"/>
      <c r="AE13" s="753"/>
      <c r="AF13" s="753"/>
      <c r="AG13" s="753"/>
      <c r="AH13" s="753"/>
      <c r="AI13" s="75"/>
    </row>
    <row r="14" spans="1:35" s="102" customFormat="1" ht="18.75" customHeight="1" x14ac:dyDescent="0.2">
      <c r="A14" s="75"/>
      <c r="B14" s="49"/>
      <c r="C14" s="49"/>
      <c r="D14" s="49"/>
      <c r="E14" s="49"/>
      <c r="F14" s="1278" t="s">
        <v>402</v>
      </c>
      <c r="G14" s="1279"/>
      <c r="H14" s="1279"/>
      <c r="I14" s="1279"/>
      <c r="J14" s="1279"/>
      <c r="K14" s="1279"/>
      <c r="L14" s="1279"/>
      <c r="M14" s="1279"/>
      <c r="N14" s="1279"/>
      <c r="O14" s="1279"/>
      <c r="P14" s="1279"/>
      <c r="Q14" s="1240"/>
      <c r="R14" s="1246"/>
      <c r="S14" s="1246"/>
      <c r="T14" s="1246"/>
      <c r="U14" s="1240"/>
      <c r="V14" s="1241"/>
      <c r="W14" s="1241"/>
      <c r="X14" s="1241"/>
      <c r="Y14" s="1242">
        <f t="shared" si="0"/>
        <v>0</v>
      </c>
      <c r="Z14" s="1243"/>
      <c r="AA14" s="1243"/>
      <c r="AB14" s="1243"/>
      <c r="AC14" s="164"/>
      <c r="AD14" s="753"/>
      <c r="AE14" s="753"/>
      <c r="AF14" s="753"/>
      <c r="AG14" s="753"/>
      <c r="AH14" s="753"/>
      <c r="AI14" s="75"/>
    </row>
    <row r="15" spans="1:35" s="102" customFormat="1" ht="18.75" customHeight="1" x14ac:dyDescent="0.2">
      <c r="A15" s="75"/>
      <c r="B15" s="49"/>
      <c r="C15" s="49"/>
      <c r="D15" s="49"/>
      <c r="E15" s="49"/>
      <c r="F15" s="1278" t="s">
        <v>406</v>
      </c>
      <c r="G15" s="1279"/>
      <c r="H15" s="1279"/>
      <c r="I15" s="1279"/>
      <c r="J15" s="1279"/>
      <c r="K15" s="1279"/>
      <c r="L15" s="1279"/>
      <c r="M15" s="1279"/>
      <c r="N15" s="1279"/>
      <c r="O15" s="1279"/>
      <c r="P15" s="1279"/>
      <c r="Q15" s="1240"/>
      <c r="R15" s="1246"/>
      <c r="S15" s="1246"/>
      <c r="T15" s="1246"/>
      <c r="U15" s="1240"/>
      <c r="V15" s="1241"/>
      <c r="W15" s="1241"/>
      <c r="X15" s="1241"/>
      <c r="Y15" s="1242">
        <f t="shared" si="0"/>
        <v>0</v>
      </c>
      <c r="Z15" s="1243"/>
      <c r="AA15" s="1243"/>
      <c r="AB15" s="1243"/>
      <c r="AC15" s="164"/>
      <c r="AD15" s="753"/>
      <c r="AE15" s="753"/>
      <c r="AF15" s="753"/>
      <c r="AG15" s="753"/>
      <c r="AH15" s="753"/>
      <c r="AI15" s="75"/>
    </row>
    <row r="16" spans="1:35" s="102" customFormat="1" ht="18.75" customHeight="1" thickBot="1" x14ac:dyDescent="0.25">
      <c r="A16" s="75"/>
      <c r="B16" s="49"/>
      <c r="C16" s="49"/>
      <c r="D16" s="49"/>
      <c r="E16" s="49"/>
      <c r="F16" s="1244" t="s">
        <v>406</v>
      </c>
      <c r="G16" s="1245"/>
      <c r="H16" s="1245"/>
      <c r="I16" s="1245"/>
      <c r="J16" s="1245"/>
      <c r="K16" s="1245"/>
      <c r="L16" s="1245"/>
      <c r="M16" s="1245"/>
      <c r="N16" s="1245"/>
      <c r="O16" s="1245"/>
      <c r="P16" s="1245"/>
      <c r="Q16" s="1247"/>
      <c r="R16" s="1295"/>
      <c r="S16" s="1295"/>
      <c r="T16" s="1295"/>
      <c r="U16" s="1247"/>
      <c r="V16" s="1248"/>
      <c r="W16" s="1248"/>
      <c r="X16" s="1248"/>
      <c r="Y16" s="1242">
        <f t="shared" si="0"/>
        <v>0</v>
      </c>
      <c r="Z16" s="1243"/>
      <c r="AA16" s="1243"/>
      <c r="AB16" s="1243"/>
      <c r="AC16" s="165"/>
      <c r="AD16" s="414"/>
      <c r="AE16" s="414"/>
      <c r="AF16" s="414"/>
      <c r="AG16" s="414"/>
      <c r="AH16" s="414"/>
      <c r="AI16" s="75"/>
    </row>
    <row r="17" spans="1:59" s="102" customFormat="1" ht="12.75" customHeight="1" x14ac:dyDescent="0.2">
      <c r="A17" s="1271"/>
      <c r="B17" s="414"/>
      <c r="C17" s="414"/>
      <c r="D17" s="414"/>
      <c r="E17" s="49"/>
      <c r="F17" s="1285" t="s">
        <v>399</v>
      </c>
      <c r="G17" s="1286"/>
      <c r="H17" s="1286"/>
      <c r="I17" s="1286"/>
      <c r="J17" s="1286"/>
      <c r="K17" s="1286"/>
      <c r="L17" s="1286"/>
      <c r="M17" s="1286"/>
      <c r="N17" s="1286"/>
      <c r="O17" s="1286"/>
      <c r="P17" s="1286"/>
      <c r="Q17" s="1261" t="s">
        <v>347</v>
      </c>
      <c r="R17" s="1262"/>
      <c r="S17" s="1262"/>
      <c r="T17" s="1262"/>
      <c r="U17" s="1269" t="s">
        <v>405</v>
      </c>
      <c r="V17" s="1284"/>
      <c r="W17" s="1269" t="s">
        <v>404</v>
      </c>
      <c r="X17" s="1270"/>
      <c r="Y17" s="1261" t="s">
        <v>407</v>
      </c>
      <c r="Z17" s="1262"/>
      <c r="AA17" s="1262"/>
      <c r="AB17" s="1262"/>
      <c r="AC17" s="1261" t="s">
        <v>408</v>
      </c>
      <c r="AD17" s="1262"/>
      <c r="AE17" s="1262"/>
      <c r="AF17" s="1262"/>
      <c r="AG17" s="72"/>
      <c r="AH17" s="72"/>
      <c r="AI17" s="75"/>
    </row>
    <row r="18" spans="1:59" s="102" customFormat="1" ht="18.75" customHeight="1" x14ac:dyDescent="0.2">
      <c r="A18" s="414"/>
      <c r="B18" s="414"/>
      <c r="C18" s="414"/>
      <c r="D18" s="414"/>
      <c r="E18" s="49"/>
      <c r="F18" s="1278" t="s">
        <v>401</v>
      </c>
      <c r="G18" s="1279"/>
      <c r="H18" s="1279"/>
      <c r="I18" s="1279"/>
      <c r="J18" s="1279"/>
      <c r="K18" s="1279"/>
      <c r="L18" s="1279"/>
      <c r="M18" s="1279"/>
      <c r="N18" s="1279"/>
      <c r="O18" s="1279"/>
      <c r="P18" s="1279"/>
      <c r="Q18" s="1240"/>
      <c r="R18" s="1246"/>
      <c r="S18" s="1246"/>
      <c r="T18" s="1246"/>
      <c r="U18" s="1259"/>
      <c r="V18" s="1260"/>
      <c r="W18" s="1259"/>
      <c r="X18" s="1268"/>
      <c r="Y18" s="1242">
        <f>U18*Q18</f>
        <v>0</v>
      </c>
      <c r="Z18" s="1243"/>
      <c r="AA18" s="1243"/>
      <c r="AB18" s="1243"/>
      <c r="AC18" s="1242">
        <f>Q18*W18</f>
        <v>0</v>
      </c>
      <c r="AD18" s="1243"/>
      <c r="AE18" s="1243"/>
      <c r="AF18" s="1243"/>
      <c r="AG18" s="72"/>
      <c r="AH18" s="72"/>
      <c r="AI18" s="75"/>
    </row>
    <row r="19" spans="1:59" s="102" customFormat="1" ht="18.75" customHeight="1" x14ac:dyDescent="0.2">
      <c r="A19" s="75"/>
      <c r="B19" s="49"/>
      <c r="C19" s="49"/>
      <c r="D19" s="49"/>
      <c r="E19" s="49"/>
      <c r="F19" s="1278" t="s">
        <v>400</v>
      </c>
      <c r="G19" s="1279"/>
      <c r="H19" s="1279"/>
      <c r="I19" s="1279"/>
      <c r="J19" s="1279"/>
      <c r="K19" s="1279"/>
      <c r="L19" s="1279"/>
      <c r="M19" s="1279"/>
      <c r="N19" s="1279"/>
      <c r="O19" s="1279"/>
      <c r="P19" s="1279"/>
      <c r="Q19" s="1240"/>
      <c r="R19" s="1246"/>
      <c r="S19" s="1246"/>
      <c r="T19" s="1246"/>
      <c r="U19" s="1259"/>
      <c r="V19" s="1260"/>
      <c r="W19" s="1259"/>
      <c r="X19" s="1268"/>
      <c r="Y19" s="1242">
        <f>U19*Q19</f>
        <v>0</v>
      </c>
      <c r="Z19" s="1243"/>
      <c r="AA19" s="1243"/>
      <c r="AB19" s="1243"/>
      <c r="AC19" s="1242">
        <f>Q19*W19</f>
        <v>0</v>
      </c>
      <c r="AD19" s="1243"/>
      <c r="AE19" s="1243"/>
      <c r="AF19" s="1243"/>
      <c r="AG19" s="72"/>
      <c r="AH19" s="72"/>
      <c r="AI19" s="75"/>
    </row>
    <row r="20" spans="1:59" s="102" customFormat="1" ht="18.75" customHeight="1" x14ac:dyDescent="0.2">
      <c r="A20" s="75"/>
      <c r="B20" s="49"/>
      <c r="C20" s="49"/>
      <c r="D20" s="49"/>
      <c r="E20" s="49"/>
      <c r="F20" s="1278" t="s">
        <v>768</v>
      </c>
      <c r="G20" s="1279"/>
      <c r="H20" s="1279"/>
      <c r="I20" s="1279"/>
      <c r="J20" s="1279"/>
      <c r="K20" s="1279"/>
      <c r="L20" s="1279"/>
      <c r="M20" s="1279"/>
      <c r="N20" s="1279"/>
      <c r="O20" s="1279"/>
      <c r="P20" s="1279"/>
      <c r="Q20" s="1240"/>
      <c r="R20" s="1246"/>
      <c r="S20" s="1246"/>
      <c r="T20" s="1246"/>
      <c r="U20" s="1259"/>
      <c r="V20" s="1260"/>
      <c r="W20" s="1259"/>
      <c r="X20" s="1268"/>
      <c r="Y20" s="1242">
        <f>U20*Q20</f>
        <v>0</v>
      </c>
      <c r="Z20" s="1243"/>
      <c r="AA20" s="1243"/>
      <c r="AB20" s="1243"/>
      <c r="AC20" s="1242">
        <f>Q20*W20</f>
        <v>0</v>
      </c>
      <c r="AD20" s="1243"/>
      <c r="AE20" s="1243"/>
      <c r="AF20" s="1243"/>
      <c r="AG20" s="72"/>
      <c r="AH20" s="4"/>
      <c r="AI20" s="75"/>
    </row>
    <row r="21" spans="1:59" s="102" customFormat="1" ht="18.75" customHeight="1" thickBot="1" x14ac:dyDescent="0.25">
      <c r="A21" s="75"/>
      <c r="B21" s="49"/>
      <c r="C21" s="49"/>
      <c r="D21" s="49"/>
      <c r="E21" s="49"/>
      <c r="F21" s="1244" t="s">
        <v>406</v>
      </c>
      <c r="G21" s="1245"/>
      <c r="H21" s="1245"/>
      <c r="I21" s="1245"/>
      <c r="J21" s="1245"/>
      <c r="K21" s="1245"/>
      <c r="L21" s="1245"/>
      <c r="M21" s="1245"/>
      <c r="N21" s="1245"/>
      <c r="O21" s="1245"/>
      <c r="P21" s="1245"/>
      <c r="Q21" s="1265"/>
      <c r="R21" s="1266"/>
      <c r="S21" s="1266"/>
      <c r="T21" s="1266"/>
      <c r="U21" s="1281"/>
      <c r="V21" s="1282"/>
      <c r="W21" s="1281"/>
      <c r="X21" s="1283"/>
      <c r="Y21" s="1242">
        <f>U21*Q21</f>
        <v>0</v>
      </c>
      <c r="Z21" s="1243"/>
      <c r="AA21" s="1243"/>
      <c r="AB21" s="1243"/>
      <c r="AC21" s="1242">
        <f>Q21*W21</f>
        <v>0</v>
      </c>
      <c r="AD21" s="1243"/>
      <c r="AE21" s="1243"/>
      <c r="AF21" s="1243"/>
      <c r="AG21" s="72"/>
      <c r="AH21" s="4"/>
      <c r="AI21" s="75"/>
    </row>
    <row r="22" spans="1:59" s="102" customFormat="1" ht="18.75" customHeight="1" x14ac:dyDescent="0.2">
      <c r="A22" s="75"/>
      <c r="B22" s="49"/>
      <c r="C22" s="49"/>
      <c r="D22" s="49"/>
      <c r="E22" s="49"/>
      <c r="F22" s="1292" t="s">
        <v>350</v>
      </c>
      <c r="G22" s="1293"/>
      <c r="H22" s="1293"/>
      <c r="I22" s="1293"/>
      <c r="J22" s="1293"/>
      <c r="K22" s="1293"/>
      <c r="L22" s="1293"/>
      <c r="M22" s="1293"/>
      <c r="N22" s="1293"/>
      <c r="O22" s="1293"/>
      <c r="P22" s="1294"/>
      <c r="Q22" s="1263"/>
      <c r="R22" s="1264"/>
      <c r="S22" s="1264"/>
      <c r="T22" s="1264"/>
      <c r="U22" s="1263"/>
      <c r="V22" s="1267"/>
      <c r="W22" s="1267"/>
      <c r="X22" s="1267"/>
      <c r="Y22" s="1257"/>
      <c r="Z22" s="1258"/>
      <c r="AA22" s="1258"/>
      <c r="AB22" s="1258"/>
      <c r="AC22" s="1242">
        <f>Q22*U22</f>
        <v>0</v>
      </c>
      <c r="AD22" s="1243"/>
      <c r="AE22" s="1243"/>
      <c r="AF22" s="1243"/>
      <c r="AG22" s="4"/>
      <c r="AH22" s="72"/>
      <c r="AI22" s="75"/>
    </row>
    <row r="23" spans="1:59" s="102" customFormat="1" ht="14.25" customHeight="1" x14ac:dyDescent="0.2">
      <c r="A23" s="75"/>
      <c r="B23" s="1235" t="s">
        <v>452</v>
      </c>
      <c r="C23" s="1236"/>
      <c r="D23" s="1236"/>
      <c r="E23" s="1236"/>
      <c r="F23" s="132"/>
      <c r="G23" s="13"/>
      <c r="H23" s="13"/>
      <c r="I23" s="13"/>
      <c r="J23" s="1252" t="s">
        <v>453</v>
      </c>
      <c r="K23" s="1253"/>
      <c r="L23" s="1253"/>
      <c r="M23" s="1253"/>
      <c r="N23" s="132"/>
      <c r="O23" s="13"/>
      <c r="P23" s="13"/>
      <c r="Q23" s="15"/>
      <c r="R23" s="1235" t="s">
        <v>454</v>
      </c>
      <c r="S23" s="1236"/>
      <c r="T23" s="166"/>
      <c r="U23" s="166"/>
      <c r="V23" s="1235" t="s">
        <v>724</v>
      </c>
      <c r="W23" s="1236"/>
      <c r="X23" s="1236"/>
      <c r="Y23" s="1236"/>
      <c r="Z23" s="149"/>
      <c r="AA23" s="166"/>
      <c r="AB23" s="166"/>
      <c r="AC23" s="167"/>
      <c r="AD23" s="131"/>
      <c r="AE23" s="1275" t="s">
        <v>721</v>
      </c>
      <c r="AF23" s="1276"/>
      <c r="AG23" s="1276"/>
      <c r="AH23" s="72"/>
      <c r="AI23" s="75"/>
    </row>
    <row r="24" spans="1:59" s="102" customFormat="1" ht="18.75" customHeight="1" x14ac:dyDescent="0.2">
      <c r="A24" s="75"/>
      <c r="B24" s="1236"/>
      <c r="C24" s="1236"/>
      <c r="D24" s="1236"/>
      <c r="E24" s="1236"/>
      <c r="F24" s="1237">
        <f>Y5+Y6+Y7+Y8+Y9+Y10+Y11+Y12+Y13+Y14+Y15+Y16+Y18+Y19+Y20+Y21</f>
        <v>0</v>
      </c>
      <c r="G24" s="1238"/>
      <c r="H24" s="1238"/>
      <c r="I24" s="1239"/>
      <c r="J24" s="1236"/>
      <c r="K24" s="1236"/>
      <c r="L24" s="1236"/>
      <c r="M24" s="1236"/>
      <c r="N24" s="1237">
        <f>Y5+Y6+Y7+Y8+Y9+Y10+Y11+Y12+Y13+Y14+Y15+Y16+AC18+AC19+AC20+AC21</f>
        <v>0</v>
      </c>
      <c r="O24" s="1238"/>
      <c r="P24" s="1238"/>
      <c r="Q24" s="1239"/>
      <c r="R24" s="1236"/>
      <c r="S24" s="1236"/>
      <c r="T24" s="1272">
        <v>0.95</v>
      </c>
      <c r="U24" s="1273"/>
      <c r="V24" s="1236"/>
      <c r="W24" s="1236"/>
      <c r="X24" s="1236"/>
      <c r="Y24" s="1236"/>
      <c r="Z24" s="1249">
        <f>N24/T24</f>
        <v>0</v>
      </c>
      <c r="AA24" s="1250"/>
      <c r="AB24" s="1251"/>
      <c r="AC24" s="1277" t="s">
        <v>627</v>
      </c>
      <c r="AD24" s="381"/>
      <c r="AE24" s="1274">
        <f>'Form I'!$B$29</f>
        <v>230</v>
      </c>
      <c r="AF24" s="1250"/>
      <c r="AG24" s="1250"/>
      <c r="AH24" s="294" t="s">
        <v>12</v>
      </c>
      <c r="AI24" s="75"/>
      <c r="AK24" s="141"/>
      <c r="AL24" s="284"/>
      <c r="AM24" s="293"/>
      <c r="AN24" s="293"/>
      <c r="AO24" s="293"/>
      <c r="AP24" s="293"/>
      <c r="AQ24" s="293"/>
      <c r="AR24" s="293"/>
      <c r="AS24" s="293"/>
      <c r="AT24" s="293"/>
      <c r="AU24" s="293"/>
      <c r="AV24" s="293"/>
      <c r="AW24" s="293"/>
      <c r="AX24" s="293"/>
      <c r="AY24" s="293"/>
      <c r="AZ24" s="293"/>
      <c r="BA24" s="293"/>
      <c r="BB24" s="293"/>
      <c r="BC24" s="293"/>
      <c r="BD24" s="293"/>
      <c r="BE24" s="293"/>
      <c r="BF24" s="293"/>
      <c r="BG24" s="293"/>
    </row>
    <row r="25" spans="1:59" x14ac:dyDescent="0.2">
      <c r="A25" s="1254" t="s">
        <v>25</v>
      </c>
      <c r="B25" s="1255"/>
      <c r="C25" s="582" t="s">
        <v>403</v>
      </c>
      <c r="D25" s="1256"/>
      <c r="E25" s="1256"/>
      <c r="F25" s="1256"/>
      <c r="G25" s="1256"/>
      <c r="H25" s="1256"/>
      <c r="I25" s="1256"/>
      <c r="J25" s="1256"/>
      <c r="K25" s="1256"/>
      <c r="L25" s="1256"/>
      <c r="M25" s="1256"/>
      <c r="N25" s="1256"/>
      <c r="O25" s="1256"/>
      <c r="P25" s="1256"/>
      <c r="Q25" s="1256"/>
      <c r="R25" s="1256"/>
      <c r="S25" s="1256"/>
      <c r="T25" s="1256"/>
      <c r="U25" s="1256"/>
      <c r="V25" s="1235" t="s">
        <v>722</v>
      </c>
      <c r="W25" s="1236"/>
      <c r="X25" s="1236"/>
      <c r="Y25" s="1236"/>
      <c r="Z25" s="168"/>
      <c r="AA25" s="168"/>
      <c r="AB25" s="168"/>
      <c r="AC25" s="72"/>
      <c r="AD25" s="4"/>
      <c r="AE25" s="4"/>
      <c r="AF25" s="4"/>
      <c r="AG25" s="4"/>
      <c r="AH25" s="4"/>
      <c r="AI25" s="4"/>
      <c r="AK25" s="284"/>
      <c r="AL25" s="284"/>
      <c r="AM25" s="293"/>
      <c r="AN25" s="293"/>
      <c r="AO25" s="293"/>
      <c r="AP25" s="293"/>
      <c r="AQ25" s="293"/>
      <c r="AR25" s="293"/>
      <c r="AS25" s="293"/>
      <c r="AT25" s="293"/>
      <c r="AU25" s="293"/>
      <c r="AV25" s="293"/>
      <c r="AW25" s="293"/>
      <c r="AX25" s="293"/>
      <c r="AY25" s="293"/>
      <c r="AZ25" s="293"/>
      <c r="BA25" s="293"/>
      <c r="BB25" s="293"/>
      <c r="BC25" s="293"/>
      <c r="BD25" s="293"/>
      <c r="BE25" s="293"/>
      <c r="BF25" s="293"/>
      <c r="BG25" s="293"/>
    </row>
    <row r="26" spans="1:59" x14ac:dyDescent="0.2">
      <c r="A26" s="1255"/>
      <c r="B26" s="1255"/>
      <c r="C26" s="1256"/>
      <c r="D26" s="1256"/>
      <c r="E26" s="1256"/>
      <c r="F26" s="1256"/>
      <c r="G26" s="1256"/>
      <c r="H26" s="1256"/>
      <c r="I26" s="1256"/>
      <c r="J26" s="1256"/>
      <c r="K26" s="1256"/>
      <c r="L26" s="1256"/>
      <c r="M26" s="1256"/>
      <c r="N26" s="1256"/>
      <c r="O26" s="1256"/>
      <c r="P26" s="1256"/>
      <c r="Q26" s="1256"/>
      <c r="R26" s="1256"/>
      <c r="S26" s="1256"/>
      <c r="T26" s="1256"/>
      <c r="U26" s="1256"/>
      <c r="V26" s="1236"/>
      <c r="W26" s="1236"/>
      <c r="X26" s="1236"/>
      <c r="Y26" s="1236"/>
      <c r="Z26" s="1298">
        <f>(N24+AC22)/T24</f>
        <v>0</v>
      </c>
      <c r="AA26" s="1250"/>
      <c r="AB26" s="1250"/>
      <c r="AC26" s="1277" t="s">
        <v>627</v>
      </c>
      <c r="AD26" s="381"/>
      <c r="AE26" s="1296">
        <f>Z26/AE24*T24</f>
        <v>0</v>
      </c>
      <c r="AF26" s="1297"/>
      <c r="AG26" s="1297"/>
      <c r="AH26" s="295" t="s">
        <v>3</v>
      </c>
      <c r="AI26" s="75"/>
    </row>
    <row r="27" spans="1:59" s="1" customFormat="1" x14ac:dyDescent="0.2">
      <c r="A27" s="376" t="s">
        <v>355</v>
      </c>
      <c r="B27" s="376"/>
      <c r="C27" s="376"/>
      <c r="D27" s="377">
        <f>'Form I'!$D$34</f>
        <v>0</v>
      </c>
      <c r="E27" s="499"/>
      <c r="F27" s="499"/>
      <c r="G27" s="500"/>
      <c r="H27" s="380" t="s">
        <v>352</v>
      </c>
      <c r="I27" s="357"/>
      <c r="J27" s="357"/>
      <c r="K27" s="357"/>
      <c r="L27" s="381"/>
      <c r="M27" s="501">
        <f>'Form I'!$M$34</f>
        <v>0</v>
      </c>
      <c r="N27" s="499"/>
      <c r="O27" s="499"/>
      <c r="P27" s="500"/>
      <c r="Q27" s="359" t="s">
        <v>2</v>
      </c>
      <c r="R27" s="359"/>
      <c r="S27" s="359"/>
      <c r="T27" s="443"/>
      <c r="U27" s="444"/>
      <c r="V27" s="385" t="s">
        <v>354</v>
      </c>
      <c r="W27" s="357"/>
      <c r="X27" s="357"/>
      <c r="Y27" s="381"/>
      <c r="Z27" s="443"/>
      <c r="AA27" s="445"/>
      <c r="AB27" s="359" t="s">
        <v>0</v>
      </c>
      <c r="AC27" s="359"/>
      <c r="AD27" s="440"/>
      <c r="AE27" s="441"/>
      <c r="AF27" s="441"/>
      <c r="AG27" s="441"/>
      <c r="AH27" s="442"/>
      <c r="AI27" s="100" t="e" vm="1">
        <v>#VALUE!</v>
      </c>
    </row>
    <row r="31" spans="1:59" x14ac:dyDescent="0.2">
      <c r="F31" s="286"/>
      <c r="G31" s="286"/>
      <c r="H31" s="290"/>
      <c r="I31" s="290"/>
      <c r="J31" s="290"/>
      <c r="K31" s="290"/>
      <c r="L31" s="290"/>
      <c r="M31" s="290"/>
      <c r="N31" s="290"/>
      <c r="O31" s="290"/>
      <c r="P31" s="290"/>
      <c r="Q31" s="291"/>
      <c r="R31" s="290"/>
      <c r="S31" s="290"/>
      <c r="T31" s="290"/>
      <c r="U31" s="289"/>
      <c r="V31" s="292"/>
      <c r="W31" s="292"/>
      <c r="X31" s="292"/>
      <c r="Y31" s="289"/>
      <c r="Z31" s="292"/>
      <c r="AA31" s="292"/>
      <c r="AB31" s="292"/>
      <c r="AC31" s="289"/>
      <c r="AD31" s="292"/>
      <c r="AE31" s="292"/>
      <c r="AF31" s="292"/>
      <c r="AH31" s="290"/>
      <c r="AI31" s="102"/>
    </row>
  </sheetData>
  <sheetProtection sheet="1" selectLockedCells="1"/>
  <mergeCells count="116">
    <mergeCell ref="M27:P27"/>
    <mergeCell ref="F14:P14"/>
    <mergeCell ref="F13:P13"/>
    <mergeCell ref="F15:P15"/>
    <mergeCell ref="AB27:AC27"/>
    <mergeCell ref="H27:L27"/>
    <mergeCell ref="Q27:S27"/>
    <mergeCell ref="T27:U27"/>
    <mergeCell ref="V27:Y27"/>
    <mergeCell ref="Z27:AA27"/>
    <mergeCell ref="U18:V18"/>
    <mergeCell ref="AC19:AF19"/>
    <mergeCell ref="AC20:AF20"/>
    <mergeCell ref="Q14:T14"/>
    <mergeCell ref="F22:P22"/>
    <mergeCell ref="Q15:T15"/>
    <mergeCell ref="Q16:T16"/>
    <mergeCell ref="AE26:AG26"/>
    <mergeCell ref="Z26:AB26"/>
    <mergeCell ref="AC26:AD26"/>
    <mergeCell ref="AD7:AH16"/>
    <mergeCell ref="V25:Y26"/>
    <mergeCell ref="Y20:AB20"/>
    <mergeCell ref="Y17:AB17"/>
    <mergeCell ref="F4:P4"/>
    <mergeCell ref="Q4:T4"/>
    <mergeCell ref="U4:X4"/>
    <mergeCell ref="Y4:AB4"/>
    <mergeCell ref="Q8:T8"/>
    <mergeCell ref="Q6:T6"/>
    <mergeCell ref="U6:X6"/>
    <mergeCell ref="Q9:T9"/>
    <mergeCell ref="U13:X13"/>
    <mergeCell ref="Y8:AB8"/>
    <mergeCell ref="Y9:AB9"/>
    <mergeCell ref="Y10:AB10"/>
    <mergeCell ref="Y11:AB11"/>
    <mergeCell ref="U12:X12"/>
    <mergeCell ref="Y12:AB12"/>
    <mergeCell ref="Y13:AB13"/>
    <mergeCell ref="F12:P12"/>
    <mergeCell ref="F11:P11"/>
    <mergeCell ref="F10:P10"/>
    <mergeCell ref="F9:P9"/>
    <mergeCell ref="Y5:AB5"/>
    <mergeCell ref="Q11:T11"/>
    <mergeCell ref="Q12:T12"/>
    <mergeCell ref="Q13:T13"/>
    <mergeCell ref="AE24:AG24"/>
    <mergeCell ref="AE23:AG23"/>
    <mergeCell ref="AC24:AD24"/>
    <mergeCell ref="F5:P5"/>
    <mergeCell ref="Q5:T5"/>
    <mergeCell ref="U5:X5"/>
    <mergeCell ref="F8:P8"/>
    <mergeCell ref="F7:P7"/>
    <mergeCell ref="F6:P6"/>
    <mergeCell ref="Q7:T7"/>
    <mergeCell ref="AC21:AF21"/>
    <mergeCell ref="AC22:AF22"/>
    <mergeCell ref="Y6:AB6"/>
    <mergeCell ref="W20:X20"/>
    <mergeCell ref="U21:V21"/>
    <mergeCell ref="W21:X21"/>
    <mergeCell ref="F20:P20"/>
    <mergeCell ref="U17:V17"/>
    <mergeCell ref="W18:X18"/>
    <mergeCell ref="Y21:AB21"/>
    <mergeCell ref="F17:P17"/>
    <mergeCell ref="F18:P18"/>
    <mergeCell ref="F19:P19"/>
    <mergeCell ref="A25:B26"/>
    <mergeCell ref="C25:U26"/>
    <mergeCell ref="Q19:T19"/>
    <mergeCell ref="Y22:AB22"/>
    <mergeCell ref="U20:V20"/>
    <mergeCell ref="AC17:AF17"/>
    <mergeCell ref="AC18:AF18"/>
    <mergeCell ref="Q22:T22"/>
    <mergeCell ref="AD27:AH27"/>
    <mergeCell ref="Q21:T21"/>
    <mergeCell ref="U22:X22"/>
    <mergeCell ref="Y19:AB19"/>
    <mergeCell ref="Q18:T18"/>
    <mergeCell ref="U19:V19"/>
    <mergeCell ref="W19:X19"/>
    <mergeCell ref="W17:X17"/>
    <mergeCell ref="Y18:AB18"/>
    <mergeCell ref="A27:C27"/>
    <mergeCell ref="Q17:T17"/>
    <mergeCell ref="D27:G27"/>
    <mergeCell ref="A17:D18"/>
    <mergeCell ref="N24:Q24"/>
    <mergeCell ref="R23:S24"/>
    <mergeCell ref="T24:U24"/>
    <mergeCell ref="B23:E24"/>
    <mergeCell ref="F24:I24"/>
    <mergeCell ref="U7:X7"/>
    <mergeCell ref="Y7:AB7"/>
    <mergeCell ref="Y14:AB14"/>
    <mergeCell ref="Y15:AB15"/>
    <mergeCell ref="U14:X14"/>
    <mergeCell ref="U15:X15"/>
    <mergeCell ref="F16:P16"/>
    <mergeCell ref="Y16:AB16"/>
    <mergeCell ref="Q10:T10"/>
    <mergeCell ref="U16:X16"/>
    <mergeCell ref="U10:X10"/>
    <mergeCell ref="U11:X11"/>
    <mergeCell ref="U8:X8"/>
    <mergeCell ref="U9:X9"/>
    <mergeCell ref="Z24:AB24"/>
    <mergeCell ref="V23:Y24"/>
    <mergeCell ref="Q20:T20"/>
    <mergeCell ref="J23:M24"/>
    <mergeCell ref="F21:P21"/>
  </mergeCells>
  <phoneticPr fontId="5" type="noConversion"/>
  <conditionalFormatting sqref="Q22:T22">
    <cfRule type="cellIs" dxfId="16" priority="15" stopIfTrue="1" operator="equal">
      <formula>0</formula>
    </cfRule>
  </conditionalFormatting>
  <conditionalFormatting sqref="M27:P27 D27:G27 AD23:AE23 U31:AF31 Y18:AF22 Y5:AD7 AE5:AF6 Y8:AC16">
    <cfRule type="cellIs" dxfId="15" priority="16" stopIfTrue="1" operator="equal">
      <formula>0</formula>
    </cfRule>
  </conditionalFormatting>
  <conditionalFormatting sqref="Q18:T21 Q5:T16">
    <cfRule type="cellIs" dxfId="14" priority="17" stopIfTrue="1" operator="equal">
      <formula>0</formula>
    </cfRule>
  </conditionalFormatting>
  <hyperlinks>
    <hyperlink ref="AI27" location="'Form II(b)'!AC29" display="i" xr:uid="{00000000-0004-0000-53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&amp;LIndicative Controller Power Requirement&amp;CPage &amp;P of &amp;N&amp;RForm XXXII</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3" id="{DF609774-4F19-4793-B9E7-C1E06D3E8789}">
            <xm:f>IF('Form I'!$X29="None",TRUE)</xm:f>
            <x14:dxf>
              <font>
                <color theme="0" tint="-0.24994659260841701"/>
              </font>
              <fill>
                <patternFill>
                  <bgColor theme="0" tint="-0.24994659260841701"/>
                </patternFill>
              </fill>
            </x14:dxf>
          </x14:cfRule>
          <xm:sqref>U18</xm:sqref>
        </x14:conditionalFormatting>
        <x14:conditionalFormatting xmlns:xm="http://schemas.microsoft.com/office/excel/2006/main">
          <x14:cfRule type="expression" priority="12" id="{7F9A837C-5095-4D6A-9BA8-C5184A686EA9}">
            <xm:f>IF('Form I'!$X29="None",TRUE)</xm:f>
            <x14:dxf>
              <font>
                <color theme="0" tint="-0.24994659260841701"/>
              </font>
            </x14:dxf>
          </x14:cfRule>
          <xm:sqref>U17:V17 Y17:AB17</xm:sqref>
        </x14:conditionalFormatting>
        <x14:conditionalFormatting xmlns:xm="http://schemas.microsoft.com/office/excel/2006/main">
          <x14:cfRule type="expression" priority="11" id="{5E509E10-57DB-4DAF-BF33-319B2039AA07}">
            <xm:f>IF('Form I'!$X29="None",TRUE)</xm:f>
            <x14:dxf>
              <font>
                <color theme="0" tint="-0.24994659260841701"/>
              </font>
              <fill>
                <patternFill>
                  <bgColor theme="0" tint="-0.24994659260841701"/>
                </patternFill>
              </fill>
            </x14:dxf>
          </x14:cfRule>
          <xm:sqref>U19:V19</xm:sqref>
        </x14:conditionalFormatting>
        <x14:conditionalFormatting xmlns:xm="http://schemas.microsoft.com/office/excel/2006/main">
          <x14:cfRule type="expression" priority="10" id="{F55C6651-8FB4-4F3F-9ECE-DBAD248BF275}">
            <xm:f>IF('Form I'!$X29="None",TRUE)</xm:f>
            <x14:dxf>
              <font>
                <color theme="0" tint="-0.24994659260841701"/>
              </font>
              <fill>
                <patternFill>
                  <bgColor theme="0" tint="-0.24994659260841701"/>
                </patternFill>
              </fill>
            </x14:dxf>
          </x14:cfRule>
          <xm:sqref>U20:V20</xm:sqref>
        </x14:conditionalFormatting>
        <x14:conditionalFormatting xmlns:xm="http://schemas.microsoft.com/office/excel/2006/main">
          <x14:cfRule type="expression" priority="9" id="{3FC85CB3-33D9-4A7E-9187-ECD9582745AD}">
            <xm:f>IF('Form I'!$X29="None",TRUE)</xm:f>
            <x14:dxf>
              <font>
                <color theme="0" tint="-0.24994659260841701"/>
              </font>
              <fill>
                <patternFill>
                  <bgColor theme="0" tint="-0.24994659260841701"/>
                </patternFill>
              </fill>
            </x14:dxf>
          </x14:cfRule>
          <xm:sqref>U21:V21</xm:sqref>
        </x14:conditionalFormatting>
        <x14:conditionalFormatting xmlns:xm="http://schemas.microsoft.com/office/excel/2006/main">
          <x14:cfRule type="expression" priority="7" id="{E98C32A8-0A63-4372-9FE9-8ECEDFF529B4}">
            <xm:f>IF('Form I'!$X29="None",TRUE)</xm:f>
            <x14:dxf>
              <font>
                <color theme="0" tint="-0.24994659260841701"/>
              </font>
            </x14:dxf>
          </x14:cfRule>
          <xm:sqref>Y18:AB18</xm:sqref>
        </x14:conditionalFormatting>
        <x14:conditionalFormatting xmlns:xm="http://schemas.microsoft.com/office/excel/2006/main">
          <x14:cfRule type="expression" priority="5" id="{0F4B46E1-9511-4AAA-BC7D-99ADC4F4339A}">
            <xm:f>IF('Form I'!$X29="None",TRUE)</xm:f>
            <x14:dxf>
              <font>
                <color theme="0" tint="-0.24994659260841701"/>
              </font>
            </x14:dxf>
          </x14:cfRule>
          <xm:sqref>Y19:AB19</xm:sqref>
        </x14:conditionalFormatting>
        <x14:conditionalFormatting xmlns:xm="http://schemas.microsoft.com/office/excel/2006/main">
          <x14:cfRule type="expression" priority="4" id="{767EF0D3-D307-44A5-A4D8-E281FEC25496}">
            <xm:f>IF('Form I'!$X29="None",TRUE)</xm:f>
            <x14:dxf>
              <font>
                <color theme="0" tint="-0.24994659260841701"/>
              </font>
            </x14:dxf>
          </x14:cfRule>
          <xm:sqref>Y20:AB20</xm:sqref>
        </x14:conditionalFormatting>
        <x14:conditionalFormatting xmlns:xm="http://schemas.microsoft.com/office/excel/2006/main">
          <x14:cfRule type="expression" priority="3" id="{76640D8D-0A36-42E5-B2C6-D7AD08135651}">
            <xm:f>IF('Form I'!$X29="None",TRUE)</xm:f>
            <x14:dxf>
              <font>
                <color theme="0" tint="-0.24994659260841701"/>
              </font>
            </x14:dxf>
          </x14:cfRule>
          <xm:sqref>Y21:AB21</xm:sqref>
        </x14:conditionalFormatting>
        <x14:conditionalFormatting xmlns:xm="http://schemas.microsoft.com/office/excel/2006/main">
          <x14:cfRule type="expression" priority="2" id="{3BDFFC29-C090-4B04-A03E-38AFC2C7297C}">
            <xm:f>IF('Form I'!$X29="None",TRUE)</xm:f>
            <x14:dxf>
              <font>
                <color theme="0" tint="-0.24994659260841701"/>
              </font>
            </x14:dxf>
          </x14:cfRule>
          <xm:sqref>B23:E24</xm:sqref>
        </x14:conditionalFormatting>
        <x14:conditionalFormatting xmlns:xm="http://schemas.microsoft.com/office/excel/2006/main">
          <x14:cfRule type="expression" priority="1" id="{0CE68646-887E-4796-AE4A-67AF070C69DE}">
            <xm:f>IF('Form I'!$X29="None",TRUE)</xm:f>
            <x14:dxf>
              <font>
                <color theme="0" tint="-0.24994659260841701"/>
              </font>
            </x14:dxf>
          </x14:cfRule>
          <xm:sqref>F24:I24</xm:sqref>
        </x14:conditionalFormatting>
      </x14:conditionalFormatting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1">
    <tabColor theme="2" tint="-0.89999084444715716"/>
    <pageSetUpPr fitToPage="1"/>
  </sheetPr>
  <dimension ref="A1:BS114"/>
  <sheetViews>
    <sheetView view="pageBreakPreview" zoomScaleNormal="100" zoomScaleSheetLayoutView="100" workbookViewId="0">
      <selection activeCell="B5" sqref="B5:I17"/>
    </sheetView>
  </sheetViews>
  <sheetFormatPr defaultRowHeight="12.75" x14ac:dyDescent="0.2"/>
  <cols>
    <col min="1" max="52" width="3.5703125" customWidth="1"/>
  </cols>
  <sheetData>
    <row r="1" spans="1:53" x14ac:dyDescent="0.2">
      <c r="A1" s="4"/>
      <c r="B1" s="4"/>
      <c r="C1" s="4"/>
      <c r="D1" s="4"/>
      <c r="E1" s="4"/>
      <c r="F1" s="4"/>
      <c r="G1" s="4"/>
      <c r="H1" s="4"/>
      <c r="I1" s="4"/>
      <c r="J1" s="4"/>
      <c r="K1" s="4"/>
      <c r="L1" s="4"/>
      <c r="M1" s="4"/>
      <c r="N1" s="4"/>
      <c r="O1" s="4"/>
      <c r="P1" s="4"/>
      <c r="Q1" s="4"/>
      <c r="R1" s="4"/>
      <c r="S1" s="4"/>
      <c r="T1" s="4"/>
      <c r="U1" s="4"/>
      <c r="V1" s="1328" t="s">
        <v>388</v>
      </c>
      <c r="W1" s="1329"/>
      <c r="X1" s="1329"/>
      <c r="Y1" s="1329"/>
      <c r="Z1" s="110"/>
      <c r="AA1" s="1330" t="s">
        <v>387</v>
      </c>
      <c r="AB1" s="1331"/>
      <c r="AC1" s="1331"/>
      <c r="AD1" s="1331"/>
      <c r="AE1" s="1331"/>
      <c r="AF1" s="1331"/>
      <c r="AG1" s="1331"/>
      <c r="AH1" s="1331"/>
      <c r="AI1" s="1331"/>
      <c r="AJ1" s="1331"/>
      <c r="AK1" s="1331"/>
      <c r="AL1" s="1331"/>
      <c r="AM1" s="1331"/>
      <c r="AN1" s="1331"/>
      <c r="AO1" s="1331"/>
      <c r="AP1" s="1331"/>
      <c r="AQ1" s="1331"/>
      <c r="AR1" s="1331"/>
      <c r="AS1" s="1331"/>
      <c r="AT1" s="1331"/>
      <c r="AU1" s="1331"/>
      <c r="AV1" s="1331"/>
      <c r="AW1" s="1331"/>
      <c r="AX1" s="1331"/>
      <c r="AY1" s="1331"/>
      <c r="AZ1" s="4"/>
      <c r="BA1" s="4"/>
    </row>
    <row r="2" spans="1:53" ht="15.75" x14ac:dyDescent="0.25">
      <c r="A2" s="5" t="s">
        <v>451</v>
      </c>
      <c r="B2" s="6"/>
      <c r="C2" s="6"/>
      <c r="D2" s="6"/>
      <c r="E2" s="6"/>
      <c r="F2" s="6"/>
      <c r="G2" s="6"/>
      <c r="H2" s="6"/>
      <c r="I2" s="6"/>
      <c r="J2" s="6"/>
      <c r="K2" s="6"/>
      <c r="L2" s="6"/>
      <c r="M2" s="6"/>
      <c r="N2" s="6"/>
      <c r="O2" s="6"/>
      <c r="P2" s="6"/>
      <c r="Q2" s="6"/>
      <c r="R2" s="6"/>
      <c r="S2" s="6"/>
      <c r="T2" s="6"/>
      <c r="U2" s="6"/>
      <c r="V2" s="1325">
        <f>'Form I'!$D$34</f>
        <v>0</v>
      </c>
      <c r="W2" s="1326"/>
      <c r="X2" s="1326"/>
      <c r="Y2" s="1327"/>
      <c r="Z2" s="110"/>
      <c r="AA2" s="1332">
        <f>'Form I'!$M$6</f>
        <v>0</v>
      </c>
      <c r="AB2" s="1333"/>
      <c r="AC2" s="1333"/>
      <c r="AD2" s="1333"/>
      <c r="AE2" s="1333"/>
      <c r="AF2" s="1333"/>
      <c r="AG2" s="1333"/>
      <c r="AH2" s="1333"/>
      <c r="AI2" s="1333"/>
      <c r="AJ2" s="1333"/>
      <c r="AK2" s="1333"/>
      <c r="AL2" s="1333"/>
      <c r="AM2" s="1333"/>
      <c r="AN2" s="1333"/>
      <c r="AO2" s="1333"/>
      <c r="AP2" s="1333"/>
      <c r="AQ2" s="1333"/>
      <c r="AR2" s="1333"/>
      <c r="AS2" s="1333"/>
      <c r="AT2" s="1333"/>
      <c r="AU2" s="1333"/>
      <c r="AV2" s="1333"/>
      <c r="AW2" s="1333"/>
      <c r="AX2" s="1333"/>
      <c r="AY2" s="1334"/>
      <c r="AZ2" s="4"/>
      <c r="BA2" s="4"/>
    </row>
    <row r="3" spans="1:53"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row>
    <row r="4" spans="1:53" x14ac:dyDescent="0.2">
      <c r="A4" s="8"/>
      <c r="B4" s="588" t="s">
        <v>29</v>
      </c>
      <c r="C4" s="588"/>
      <c r="D4" s="177">
        <f>IF('Form V'!$D$4&lt;&gt;"",'Form V'!$D$4,"")</f>
        <v>1</v>
      </c>
      <c r="E4" s="588" t="s">
        <v>30</v>
      </c>
      <c r="F4" s="588"/>
      <c r="G4" s="177">
        <f>IF('Form V'!$G$4&lt;&gt;"",'Form V'!$G$4,"")</f>
        <v>0</v>
      </c>
      <c r="H4" s="53"/>
      <c r="I4" s="130"/>
      <c r="J4" s="588" t="s">
        <v>29</v>
      </c>
      <c r="K4" s="588"/>
      <c r="L4" s="177">
        <f>IF('Form V'!$L$4&lt;&gt;"",'Form V'!$L$4,"")</f>
        <v>1</v>
      </c>
      <c r="M4" s="588" t="s">
        <v>30</v>
      </c>
      <c r="N4" s="588"/>
      <c r="O4" s="177">
        <f>IF('Form V'!$O$4&lt;&gt;"",'Form V'!$O$4,"")</f>
        <v>1</v>
      </c>
      <c r="P4" s="53"/>
      <c r="Q4" s="130"/>
      <c r="R4" s="588" t="s">
        <v>29</v>
      </c>
      <c r="S4" s="588"/>
      <c r="T4" s="177">
        <f>IF('Form V'!$T$4&lt;&gt;"",'Form V'!$T$4,"")</f>
        <v>1</v>
      </c>
      <c r="U4" s="588" t="s">
        <v>30</v>
      </c>
      <c r="V4" s="588"/>
      <c r="W4" s="177">
        <f>IF('Form V'!$W$4&lt;&gt;"",'Form V'!$W$4,"")</f>
        <v>2</v>
      </c>
      <c r="X4" s="53"/>
      <c r="Y4" s="130"/>
      <c r="Z4" s="588" t="s">
        <v>29</v>
      </c>
      <c r="AA4" s="588"/>
      <c r="AB4" s="177" t="str">
        <f>IF('Form V'!$AB$4&lt;&gt;"",'Form V'!$AB$4,"")</f>
        <v/>
      </c>
      <c r="AC4" s="588" t="s">
        <v>30</v>
      </c>
      <c r="AD4" s="588"/>
      <c r="AE4" s="177" t="str">
        <f>IF('Form V'!$AE$4&lt;&gt;"",'Form V'!$AE$4,"")</f>
        <v/>
      </c>
      <c r="AF4" s="53"/>
      <c r="AG4" s="170"/>
      <c r="AH4" s="588" t="s">
        <v>29</v>
      </c>
      <c r="AI4" s="588"/>
      <c r="AJ4" s="177" t="str">
        <f>IF('Form V'!$D$18&lt;&gt;"",'Form V'!$D$18,"")</f>
        <v/>
      </c>
      <c r="AK4" s="588" t="s">
        <v>30</v>
      </c>
      <c r="AL4" s="588"/>
      <c r="AM4" s="177" t="str">
        <f>IF('Form V'!$G$18&lt;&gt;"",'Form V'!$G$18,"")</f>
        <v/>
      </c>
      <c r="AN4" s="53"/>
      <c r="AO4" s="130"/>
      <c r="AP4" s="588" t="s">
        <v>29</v>
      </c>
      <c r="AQ4" s="588"/>
      <c r="AR4" s="177" t="str">
        <f>IF('Form V'!$L$18&lt;&gt;"",'Form V'!$L$18,"")</f>
        <v/>
      </c>
      <c r="AS4" s="588" t="s">
        <v>30</v>
      </c>
      <c r="AT4" s="588"/>
      <c r="AU4" s="177" t="str">
        <f>IF('Form V'!$O$18&lt;&gt;"",'Form V'!$O$18,"")</f>
        <v/>
      </c>
      <c r="AV4" s="105"/>
      <c r="AW4" s="106"/>
      <c r="AX4" s="27"/>
      <c r="AY4" s="4"/>
      <c r="AZ4" s="4"/>
      <c r="BA4" s="4"/>
    </row>
    <row r="5" spans="1:53" x14ac:dyDescent="0.2">
      <c r="A5" s="4"/>
      <c r="B5" s="586"/>
      <c r="C5" s="586"/>
      <c r="D5" s="586"/>
      <c r="E5" s="586"/>
      <c r="F5" s="586"/>
      <c r="G5" s="586"/>
      <c r="H5" s="587"/>
      <c r="I5" s="587"/>
      <c r="J5" s="1315"/>
      <c r="K5" s="1316"/>
      <c r="L5" s="1316"/>
      <c r="M5" s="1316"/>
      <c r="N5" s="1316"/>
      <c r="O5" s="1316"/>
      <c r="P5" s="1316"/>
      <c r="Q5" s="1317"/>
      <c r="R5" s="1315"/>
      <c r="S5" s="1316"/>
      <c r="T5" s="1316"/>
      <c r="U5" s="1316"/>
      <c r="V5" s="1316"/>
      <c r="W5" s="1316"/>
      <c r="X5" s="1316"/>
      <c r="Y5" s="1317"/>
      <c r="Z5" s="586"/>
      <c r="AA5" s="586"/>
      <c r="AB5" s="586"/>
      <c r="AC5" s="586"/>
      <c r="AD5" s="586"/>
      <c r="AE5" s="586"/>
      <c r="AF5" s="587"/>
      <c r="AG5" s="1321"/>
      <c r="AH5" s="1315"/>
      <c r="AI5" s="1316"/>
      <c r="AJ5" s="1316"/>
      <c r="AK5" s="1316"/>
      <c r="AL5" s="1316"/>
      <c r="AM5" s="1316"/>
      <c r="AN5" s="1316"/>
      <c r="AO5" s="1317"/>
      <c r="AP5" s="586"/>
      <c r="AQ5" s="586"/>
      <c r="AR5" s="586"/>
      <c r="AS5" s="586"/>
      <c r="AT5" s="586"/>
      <c r="AU5" s="586"/>
      <c r="AV5" s="587"/>
      <c r="AW5" s="587"/>
      <c r="AX5" s="22"/>
      <c r="AY5" s="22"/>
      <c r="AZ5" s="4"/>
      <c r="BA5" s="4"/>
    </row>
    <row r="6" spans="1:53" s="102" customFormat="1" ht="12.75" customHeight="1" x14ac:dyDescent="0.2">
      <c r="A6" s="75"/>
      <c r="B6" s="586"/>
      <c r="C6" s="586"/>
      <c r="D6" s="586"/>
      <c r="E6" s="586"/>
      <c r="F6" s="586"/>
      <c r="G6" s="586"/>
      <c r="H6" s="586"/>
      <c r="I6" s="586"/>
      <c r="J6" s="1318"/>
      <c r="K6" s="1319"/>
      <c r="L6" s="1319"/>
      <c r="M6" s="1319"/>
      <c r="N6" s="1319"/>
      <c r="O6" s="1319"/>
      <c r="P6" s="1319"/>
      <c r="Q6" s="1320"/>
      <c r="R6" s="1318"/>
      <c r="S6" s="1319"/>
      <c r="T6" s="1319"/>
      <c r="U6" s="1319"/>
      <c r="V6" s="1319"/>
      <c r="W6" s="1319"/>
      <c r="X6" s="1319"/>
      <c r="Y6" s="1320"/>
      <c r="Z6" s="586"/>
      <c r="AA6" s="586"/>
      <c r="AB6" s="586"/>
      <c r="AC6" s="586"/>
      <c r="AD6" s="586"/>
      <c r="AE6" s="586"/>
      <c r="AF6" s="586"/>
      <c r="AG6" s="683"/>
      <c r="AH6" s="1318"/>
      <c r="AI6" s="1319"/>
      <c r="AJ6" s="1319"/>
      <c r="AK6" s="1319"/>
      <c r="AL6" s="1319"/>
      <c r="AM6" s="1319"/>
      <c r="AN6" s="1319"/>
      <c r="AO6" s="1320"/>
      <c r="AP6" s="586"/>
      <c r="AQ6" s="586"/>
      <c r="AR6" s="586"/>
      <c r="AS6" s="586"/>
      <c r="AT6" s="586"/>
      <c r="AU6" s="586"/>
      <c r="AV6" s="586"/>
      <c r="AW6" s="586"/>
      <c r="AX6" s="84"/>
      <c r="AY6" s="84"/>
      <c r="AZ6" s="75"/>
      <c r="BA6" s="75"/>
    </row>
    <row r="7" spans="1:53" s="102" customFormat="1" ht="12.75" customHeight="1" x14ac:dyDescent="0.2">
      <c r="A7" s="75"/>
      <c r="B7" s="586"/>
      <c r="C7" s="586"/>
      <c r="D7" s="586"/>
      <c r="E7" s="586"/>
      <c r="F7" s="586"/>
      <c r="G7" s="586"/>
      <c r="H7" s="586"/>
      <c r="I7" s="586"/>
      <c r="J7" s="1318"/>
      <c r="K7" s="1319"/>
      <c r="L7" s="1319"/>
      <c r="M7" s="1319"/>
      <c r="N7" s="1319"/>
      <c r="O7" s="1319"/>
      <c r="P7" s="1319"/>
      <c r="Q7" s="1320"/>
      <c r="R7" s="1318"/>
      <c r="S7" s="1319"/>
      <c r="T7" s="1319"/>
      <c r="U7" s="1319"/>
      <c r="V7" s="1319"/>
      <c r="W7" s="1319"/>
      <c r="X7" s="1319"/>
      <c r="Y7" s="1320"/>
      <c r="Z7" s="586"/>
      <c r="AA7" s="586"/>
      <c r="AB7" s="586"/>
      <c r="AC7" s="586"/>
      <c r="AD7" s="586"/>
      <c r="AE7" s="586"/>
      <c r="AF7" s="586"/>
      <c r="AG7" s="683"/>
      <c r="AH7" s="1318"/>
      <c r="AI7" s="1319"/>
      <c r="AJ7" s="1319"/>
      <c r="AK7" s="1319"/>
      <c r="AL7" s="1319"/>
      <c r="AM7" s="1319"/>
      <c r="AN7" s="1319"/>
      <c r="AO7" s="1320"/>
      <c r="AP7" s="586"/>
      <c r="AQ7" s="586"/>
      <c r="AR7" s="586"/>
      <c r="AS7" s="586"/>
      <c r="AT7" s="586"/>
      <c r="AU7" s="586"/>
      <c r="AV7" s="586"/>
      <c r="AW7" s="586"/>
      <c r="AX7" s="84"/>
      <c r="AY7" s="84"/>
      <c r="AZ7" s="75"/>
      <c r="BA7" s="75"/>
    </row>
    <row r="8" spans="1:53" s="102" customFormat="1" ht="12.75" customHeight="1" x14ac:dyDescent="0.2">
      <c r="A8" s="75"/>
      <c r="B8" s="586"/>
      <c r="C8" s="586"/>
      <c r="D8" s="586"/>
      <c r="E8" s="586"/>
      <c r="F8" s="586"/>
      <c r="G8" s="586"/>
      <c r="H8" s="586"/>
      <c r="I8" s="586"/>
      <c r="J8" s="1318"/>
      <c r="K8" s="1319"/>
      <c r="L8" s="1319"/>
      <c r="M8" s="1319"/>
      <c r="N8" s="1319"/>
      <c r="O8" s="1319"/>
      <c r="P8" s="1319"/>
      <c r="Q8" s="1320"/>
      <c r="R8" s="1318"/>
      <c r="S8" s="1319"/>
      <c r="T8" s="1319"/>
      <c r="U8" s="1319"/>
      <c r="V8" s="1319"/>
      <c r="W8" s="1319"/>
      <c r="X8" s="1319"/>
      <c r="Y8" s="1320"/>
      <c r="Z8" s="586"/>
      <c r="AA8" s="586"/>
      <c r="AB8" s="586"/>
      <c r="AC8" s="586"/>
      <c r="AD8" s="586"/>
      <c r="AE8" s="586"/>
      <c r="AF8" s="586"/>
      <c r="AG8" s="683"/>
      <c r="AH8" s="1318"/>
      <c r="AI8" s="1319"/>
      <c r="AJ8" s="1319"/>
      <c r="AK8" s="1319"/>
      <c r="AL8" s="1319"/>
      <c r="AM8" s="1319"/>
      <c r="AN8" s="1319"/>
      <c r="AO8" s="1320"/>
      <c r="AP8" s="586"/>
      <c r="AQ8" s="586"/>
      <c r="AR8" s="586"/>
      <c r="AS8" s="586"/>
      <c r="AT8" s="586"/>
      <c r="AU8" s="586"/>
      <c r="AV8" s="586"/>
      <c r="AW8" s="586"/>
      <c r="AX8" s="84"/>
      <c r="AY8" s="84"/>
      <c r="AZ8" s="75"/>
      <c r="BA8" s="75"/>
    </row>
    <row r="9" spans="1:53" s="102" customFormat="1" ht="12.75" customHeight="1" x14ac:dyDescent="0.2">
      <c r="A9" s="75"/>
      <c r="B9" s="586"/>
      <c r="C9" s="586"/>
      <c r="D9" s="586"/>
      <c r="E9" s="586"/>
      <c r="F9" s="586"/>
      <c r="G9" s="586"/>
      <c r="H9" s="586"/>
      <c r="I9" s="586"/>
      <c r="J9" s="1318"/>
      <c r="K9" s="1319"/>
      <c r="L9" s="1319"/>
      <c r="M9" s="1319"/>
      <c r="N9" s="1319"/>
      <c r="O9" s="1319"/>
      <c r="P9" s="1319"/>
      <c r="Q9" s="1320"/>
      <c r="R9" s="1318"/>
      <c r="S9" s="1319"/>
      <c r="T9" s="1319"/>
      <c r="U9" s="1319"/>
      <c r="V9" s="1319"/>
      <c r="W9" s="1319"/>
      <c r="X9" s="1319"/>
      <c r="Y9" s="1320"/>
      <c r="Z9" s="586"/>
      <c r="AA9" s="586"/>
      <c r="AB9" s="586"/>
      <c r="AC9" s="586"/>
      <c r="AD9" s="586"/>
      <c r="AE9" s="586"/>
      <c r="AF9" s="586"/>
      <c r="AG9" s="683"/>
      <c r="AH9" s="1318"/>
      <c r="AI9" s="1319"/>
      <c r="AJ9" s="1319"/>
      <c r="AK9" s="1319"/>
      <c r="AL9" s="1319"/>
      <c r="AM9" s="1319"/>
      <c r="AN9" s="1319"/>
      <c r="AO9" s="1320"/>
      <c r="AP9" s="586"/>
      <c r="AQ9" s="586"/>
      <c r="AR9" s="586"/>
      <c r="AS9" s="586"/>
      <c r="AT9" s="586"/>
      <c r="AU9" s="586"/>
      <c r="AV9" s="586"/>
      <c r="AW9" s="586"/>
      <c r="AX9" s="84"/>
      <c r="AY9" s="84"/>
      <c r="AZ9" s="75"/>
      <c r="BA9" s="75"/>
    </row>
    <row r="10" spans="1:53" s="102" customFormat="1" ht="12.75" customHeight="1" x14ac:dyDescent="0.2">
      <c r="A10" s="75"/>
      <c r="B10" s="586"/>
      <c r="C10" s="586"/>
      <c r="D10" s="586"/>
      <c r="E10" s="586"/>
      <c r="F10" s="586"/>
      <c r="G10" s="586"/>
      <c r="H10" s="586"/>
      <c r="I10" s="586"/>
      <c r="J10" s="1318"/>
      <c r="K10" s="1319"/>
      <c r="L10" s="1319"/>
      <c r="M10" s="1319"/>
      <c r="N10" s="1319"/>
      <c r="O10" s="1319"/>
      <c r="P10" s="1319"/>
      <c r="Q10" s="1320"/>
      <c r="R10" s="1318"/>
      <c r="S10" s="1319"/>
      <c r="T10" s="1319"/>
      <c r="U10" s="1319"/>
      <c r="V10" s="1319"/>
      <c r="W10" s="1319"/>
      <c r="X10" s="1319"/>
      <c r="Y10" s="1320"/>
      <c r="Z10" s="586"/>
      <c r="AA10" s="586"/>
      <c r="AB10" s="586"/>
      <c r="AC10" s="586"/>
      <c r="AD10" s="586"/>
      <c r="AE10" s="586"/>
      <c r="AF10" s="586"/>
      <c r="AG10" s="683"/>
      <c r="AH10" s="1318"/>
      <c r="AI10" s="1319"/>
      <c r="AJ10" s="1319"/>
      <c r="AK10" s="1319"/>
      <c r="AL10" s="1319"/>
      <c r="AM10" s="1319"/>
      <c r="AN10" s="1319"/>
      <c r="AO10" s="1320"/>
      <c r="AP10" s="586"/>
      <c r="AQ10" s="586"/>
      <c r="AR10" s="586"/>
      <c r="AS10" s="586"/>
      <c r="AT10" s="586"/>
      <c r="AU10" s="586"/>
      <c r="AV10" s="586"/>
      <c r="AW10" s="586"/>
      <c r="AX10" s="84"/>
      <c r="AY10" s="84"/>
      <c r="AZ10" s="75"/>
      <c r="BA10" s="75"/>
    </row>
    <row r="11" spans="1:53" s="102" customFormat="1" ht="12.75" customHeight="1" x14ac:dyDescent="0.2">
      <c r="A11" s="75"/>
      <c r="B11" s="586"/>
      <c r="C11" s="586"/>
      <c r="D11" s="586"/>
      <c r="E11" s="586"/>
      <c r="F11" s="586"/>
      <c r="G11" s="586"/>
      <c r="H11" s="586"/>
      <c r="I11" s="586"/>
      <c r="J11" s="1318"/>
      <c r="K11" s="1319"/>
      <c r="L11" s="1319"/>
      <c r="M11" s="1319"/>
      <c r="N11" s="1319"/>
      <c r="O11" s="1319"/>
      <c r="P11" s="1319"/>
      <c r="Q11" s="1320"/>
      <c r="R11" s="1318"/>
      <c r="S11" s="1319"/>
      <c r="T11" s="1319"/>
      <c r="U11" s="1319"/>
      <c r="V11" s="1319"/>
      <c r="W11" s="1319"/>
      <c r="X11" s="1319"/>
      <c r="Y11" s="1320"/>
      <c r="Z11" s="586"/>
      <c r="AA11" s="586"/>
      <c r="AB11" s="586"/>
      <c r="AC11" s="586"/>
      <c r="AD11" s="586"/>
      <c r="AE11" s="586"/>
      <c r="AF11" s="586"/>
      <c r="AG11" s="683"/>
      <c r="AH11" s="1318"/>
      <c r="AI11" s="1319"/>
      <c r="AJ11" s="1319"/>
      <c r="AK11" s="1319"/>
      <c r="AL11" s="1319"/>
      <c r="AM11" s="1319"/>
      <c r="AN11" s="1319"/>
      <c r="AO11" s="1320"/>
      <c r="AP11" s="586"/>
      <c r="AQ11" s="586"/>
      <c r="AR11" s="586"/>
      <c r="AS11" s="586"/>
      <c r="AT11" s="586"/>
      <c r="AU11" s="586"/>
      <c r="AV11" s="586"/>
      <c r="AW11" s="586"/>
      <c r="AX11" s="84"/>
      <c r="AY11" s="84"/>
      <c r="AZ11" s="75"/>
      <c r="BA11" s="75"/>
    </row>
    <row r="12" spans="1:53" s="102" customFormat="1" ht="12.75" customHeight="1" x14ac:dyDescent="0.2">
      <c r="A12" s="75"/>
      <c r="B12" s="586"/>
      <c r="C12" s="586"/>
      <c r="D12" s="586"/>
      <c r="E12" s="586"/>
      <c r="F12" s="586"/>
      <c r="G12" s="586"/>
      <c r="H12" s="586"/>
      <c r="I12" s="586"/>
      <c r="J12" s="1318"/>
      <c r="K12" s="1319"/>
      <c r="L12" s="1319"/>
      <c r="M12" s="1319"/>
      <c r="N12" s="1319"/>
      <c r="O12" s="1319"/>
      <c r="P12" s="1319"/>
      <c r="Q12" s="1320"/>
      <c r="R12" s="1318"/>
      <c r="S12" s="1319"/>
      <c r="T12" s="1319"/>
      <c r="U12" s="1319"/>
      <c r="V12" s="1319"/>
      <c r="W12" s="1319"/>
      <c r="X12" s="1319"/>
      <c r="Y12" s="1320"/>
      <c r="Z12" s="586"/>
      <c r="AA12" s="586"/>
      <c r="AB12" s="586"/>
      <c r="AC12" s="586"/>
      <c r="AD12" s="586"/>
      <c r="AE12" s="586"/>
      <c r="AF12" s="586"/>
      <c r="AG12" s="683"/>
      <c r="AH12" s="1318"/>
      <c r="AI12" s="1319"/>
      <c r="AJ12" s="1319"/>
      <c r="AK12" s="1319"/>
      <c r="AL12" s="1319"/>
      <c r="AM12" s="1319"/>
      <c r="AN12" s="1319"/>
      <c r="AO12" s="1320"/>
      <c r="AP12" s="586"/>
      <c r="AQ12" s="586"/>
      <c r="AR12" s="586"/>
      <c r="AS12" s="586"/>
      <c r="AT12" s="586"/>
      <c r="AU12" s="586"/>
      <c r="AV12" s="586"/>
      <c r="AW12" s="586"/>
      <c r="AX12" s="84"/>
      <c r="AY12" s="84"/>
      <c r="AZ12" s="75"/>
      <c r="BA12" s="75"/>
    </row>
    <row r="13" spans="1:53" s="102" customFormat="1" ht="12.75" customHeight="1" x14ac:dyDescent="0.2">
      <c r="A13" s="75"/>
      <c r="B13" s="586"/>
      <c r="C13" s="586"/>
      <c r="D13" s="586"/>
      <c r="E13" s="586"/>
      <c r="F13" s="586"/>
      <c r="G13" s="586"/>
      <c r="H13" s="586"/>
      <c r="I13" s="586"/>
      <c r="J13" s="1318"/>
      <c r="K13" s="1319"/>
      <c r="L13" s="1319"/>
      <c r="M13" s="1319"/>
      <c r="N13" s="1319"/>
      <c r="O13" s="1319"/>
      <c r="P13" s="1319"/>
      <c r="Q13" s="1320"/>
      <c r="R13" s="1318"/>
      <c r="S13" s="1319"/>
      <c r="T13" s="1319"/>
      <c r="U13" s="1319"/>
      <c r="V13" s="1319"/>
      <c r="W13" s="1319"/>
      <c r="X13" s="1319"/>
      <c r="Y13" s="1320"/>
      <c r="Z13" s="586"/>
      <c r="AA13" s="586"/>
      <c r="AB13" s="586"/>
      <c r="AC13" s="586"/>
      <c r="AD13" s="586"/>
      <c r="AE13" s="586"/>
      <c r="AF13" s="586"/>
      <c r="AG13" s="683"/>
      <c r="AH13" s="1318"/>
      <c r="AI13" s="1319"/>
      <c r="AJ13" s="1319"/>
      <c r="AK13" s="1319"/>
      <c r="AL13" s="1319"/>
      <c r="AM13" s="1319"/>
      <c r="AN13" s="1319"/>
      <c r="AO13" s="1320"/>
      <c r="AP13" s="586"/>
      <c r="AQ13" s="586"/>
      <c r="AR13" s="586"/>
      <c r="AS13" s="586"/>
      <c r="AT13" s="586"/>
      <c r="AU13" s="586"/>
      <c r="AV13" s="586"/>
      <c r="AW13" s="586"/>
      <c r="AX13" s="84"/>
      <c r="AY13" s="84"/>
      <c r="AZ13" s="75"/>
      <c r="BA13" s="75"/>
    </row>
    <row r="14" spans="1:53" s="102" customFormat="1" ht="12.75" customHeight="1" x14ac:dyDescent="0.2">
      <c r="A14" s="75"/>
      <c r="B14" s="586"/>
      <c r="C14" s="586"/>
      <c r="D14" s="586"/>
      <c r="E14" s="586"/>
      <c r="F14" s="586"/>
      <c r="G14" s="586"/>
      <c r="H14" s="586"/>
      <c r="I14" s="586"/>
      <c r="J14" s="1318"/>
      <c r="K14" s="1319"/>
      <c r="L14" s="1319"/>
      <c r="M14" s="1319"/>
      <c r="N14" s="1319"/>
      <c r="O14" s="1319"/>
      <c r="P14" s="1319"/>
      <c r="Q14" s="1320"/>
      <c r="R14" s="1318"/>
      <c r="S14" s="1319"/>
      <c r="T14" s="1319"/>
      <c r="U14" s="1319"/>
      <c r="V14" s="1319"/>
      <c r="W14" s="1319"/>
      <c r="X14" s="1319"/>
      <c r="Y14" s="1320"/>
      <c r="Z14" s="586"/>
      <c r="AA14" s="586"/>
      <c r="AB14" s="586"/>
      <c r="AC14" s="586"/>
      <c r="AD14" s="586"/>
      <c r="AE14" s="586"/>
      <c r="AF14" s="586"/>
      <c r="AG14" s="683"/>
      <c r="AH14" s="1318"/>
      <c r="AI14" s="1319"/>
      <c r="AJ14" s="1319"/>
      <c r="AK14" s="1319"/>
      <c r="AL14" s="1319"/>
      <c r="AM14" s="1319"/>
      <c r="AN14" s="1319"/>
      <c r="AO14" s="1320"/>
      <c r="AP14" s="586"/>
      <c r="AQ14" s="586"/>
      <c r="AR14" s="586"/>
      <c r="AS14" s="586"/>
      <c r="AT14" s="586"/>
      <c r="AU14" s="586"/>
      <c r="AV14" s="586"/>
      <c r="AW14" s="586"/>
      <c r="AX14" s="84"/>
      <c r="AY14" s="84"/>
      <c r="AZ14" s="75"/>
      <c r="BA14" s="75"/>
    </row>
    <row r="15" spans="1:53" s="102" customFormat="1" ht="12.75" customHeight="1" x14ac:dyDescent="0.2">
      <c r="A15" s="75"/>
      <c r="B15" s="586"/>
      <c r="C15" s="586"/>
      <c r="D15" s="586"/>
      <c r="E15" s="586"/>
      <c r="F15" s="586"/>
      <c r="G15" s="586"/>
      <c r="H15" s="586"/>
      <c r="I15" s="586"/>
      <c r="J15" s="1318"/>
      <c r="K15" s="1319"/>
      <c r="L15" s="1319"/>
      <c r="M15" s="1319"/>
      <c r="N15" s="1319"/>
      <c r="O15" s="1319"/>
      <c r="P15" s="1319"/>
      <c r="Q15" s="1320"/>
      <c r="R15" s="1318"/>
      <c r="S15" s="1319"/>
      <c r="T15" s="1319"/>
      <c r="U15" s="1319"/>
      <c r="V15" s="1319"/>
      <c r="W15" s="1319"/>
      <c r="X15" s="1319"/>
      <c r="Y15" s="1320"/>
      <c r="Z15" s="586"/>
      <c r="AA15" s="586"/>
      <c r="AB15" s="586"/>
      <c r="AC15" s="586"/>
      <c r="AD15" s="586"/>
      <c r="AE15" s="586"/>
      <c r="AF15" s="586"/>
      <c r="AG15" s="683"/>
      <c r="AH15" s="1318"/>
      <c r="AI15" s="1319"/>
      <c r="AJ15" s="1319"/>
      <c r="AK15" s="1319"/>
      <c r="AL15" s="1319"/>
      <c r="AM15" s="1319"/>
      <c r="AN15" s="1319"/>
      <c r="AO15" s="1320"/>
      <c r="AP15" s="586"/>
      <c r="AQ15" s="586"/>
      <c r="AR15" s="586"/>
      <c r="AS15" s="586"/>
      <c r="AT15" s="586"/>
      <c r="AU15" s="586"/>
      <c r="AV15" s="586"/>
      <c r="AW15" s="586"/>
      <c r="AX15" s="84"/>
      <c r="AY15" s="84"/>
      <c r="AZ15" s="75"/>
      <c r="BA15" s="75"/>
    </row>
    <row r="16" spans="1:53" s="102" customFormat="1" ht="12.75" customHeight="1" x14ac:dyDescent="0.2">
      <c r="A16" s="75"/>
      <c r="B16" s="586"/>
      <c r="C16" s="586"/>
      <c r="D16" s="586"/>
      <c r="E16" s="586"/>
      <c r="F16" s="586"/>
      <c r="G16" s="586"/>
      <c r="H16" s="586"/>
      <c r="I16" s="586"/>
      <c r="J16" s="1318"/>
      <c r="K16" s="1319"/>
      <c r="L16" s="1319"/>
      <c r="M16" s="1319"/>
      <c r="N16" s="1319"/>
      <c r="O16" s="1319"/>
      <c r="P16" s="1319"/>
      <c r="Q16" s="1320"/>
      <c r="R16" s="1318"/>
      <c r="S16" s="1319"/>
      <c r="T16" s="1319"/>
      <c r="U16" s="1319"/>
      <c r="V16" s="1319"/>
      <c r="W16" s="1319"/>
      <c r="X16" s="1319"/>
      <c r="Y16" s="1320"/>
      <c r="Z16" s="586"/>
      <c r="AA16" s="586"/>
      <c r="AB16" s="586"/>
      <c r="AC16" s="586"/>
      <c r="AD16" s="586"/>
      <c r="AE16" s="586"/>
      <c r="AF16" s="586"/>
      <c r="AG16" s="683"/>
      <c r="AH16" s="1318"/>
      <c r="AI16" s="1319"/>
      <c r="AJ16" s="1319"/>
      <c r="AK16" s="1319"/>
      <c r="AL16" s="1319"/>
      <c r="AM16" s="1319"/>
      <c r="AN16" s="1319"/>
      <c r="AO16" s="1320"/>
      <c r="AP16" s="586"/>
      <c r="AQ16" s="586"/>
      <c r="AR16" s="586"/>
      <c r="AS16" s="586"/>
      <c r="AT16" s="586"/>
      <c r="AU16" s="586"/>
      <c r="AV16" s="586"/>
      <c r="AW16" s="586"/>
      <c r="AX16" s="84"/>
      <c r="AY16" s="84"/>
      <c r="AZ16" s="75"/>
      <c r="BA16" s="75"/>
    </row>
    <row r="17" spans="1:63" s="102" customFormat="1" ht="12.75" customHeight="1" x14ac:dyDescent="0.2">
      <c r="A17" s="75"/>
      <c r="B17" s="586"/>
      <c r="C17" s="586"/>
      <c r="D17" s="586"/>
      <c r="E17" s="586"/>
      <c r="F17" s="586"/>
      <c r="G17" s="586"/>
      <c r="H17" s="586"/>
      <c r="I17" s="586"/>
      <c r="J17" s="1321"/>
      <c r="K17" s="1322"/>
      <c r="L17" s="1322"/>
      <c r="M17" s="1322"/>
      <c r="N17" s="1322"/>
      <c r="O17" s="1322"/>
      <c r="P17" s="1322"/>
      <c r="Q17" s="1323"/>
      <c r="R17" s="1321"/>
      <c r="S17" s="1322"/>
      <c r="T17" s="1322"/>
      <c r="U17" s="1322"/>
      <c r="V17" s="1322"/>
      <c r="W17" s="1322"/>
      <c r="X17" s="1322"/>
      <c r="Y17" s="1323"/>
      <c r="Z17" s="586"/>
      <c r="AA17" s="586"/>
      <c r="AB17" s="586"/>
      <c r="AC17" s="586"/>
      <c r="AD17" s="586"/>
      <c r="AE17" s="586"/>
      <c r="AF17" s="586"/>
      <c r="AG17" s="683"/>
      <c r="AH17" s="1321"/>
      <c r="AI17" s="1322"/>
      <c r="AJ17" s="1322"/>
      <c r="AK17" s="1322"/>
      <c r="AL17" s="1322"/>
      <c r="AM17" s="1322"/>
      <c r="AN17" s="1322"/>
      <c r="AO17" s="1323"/>
      <c r="AP17" s="586"/>
      <c r="AQ17" s="586"/>
      <c r="AR17" s="586"/>
      <c r="AS17" s="586"/>
      <c r="AT17" s="586"/>
      <c r="AU17" s="586"/>
      <c r="AV17" s="586"/>
      <c r="AW17" s="586"/>
      <c r="AX17" s="84"/>
      <c r="AY17" s="84"/>
      <c r="AZ17" s="75"/>
      <c r="BA17" s="75"/>
    </row>
    <row r="18" spans="1:63" s="102" customFormat="1" ht="12.75" customHeight="1" x14ac:dyDescent="0.2">
      <c r="A18" s="75"/>
      <c r="B18" s="588" t="s">
        <v>29</v>
      </c>
      <c r="C18" s="588"/>
      <c r="D18" s="177" t="str">
        <f>IF('Form V'!$T$18&lt;&gt;"",'Form V'!$T$18,"")</f>
        <v/>
      </c>
      <c r="E18" s="585" t="s">
        <v>30</v>
      </c>
      <c r="F18" s="585"/>
      <c r="G18" s="177" t="str">
        <f>IF('Form V'!$W$18&lt;&gt;"",'Form V'!$W$18,"")</f>
        <v/>
      </c>
      <c r="H18" s="105"/>
      <c r="I18" s="106"/>
      <c r="J18" s="585" t="s">
        <v>29</v>
      </c>
      <c r="K18" s="585"/>
      <c r="L18" s="177" t="str">
        <f>IF('Form V'!$AB$18&lt;&gt;"",'Form V'!$AB$18,"")</f>
        <v/>
      </c>
      <c r="M18" s="585" t="s">
        <v>30</v>
      </c>
      <c r="N18" s="585"/>
      <c r="O18" s="177" t="str">
        <f>IF('Form V'!$AE$18&lt;&gt;"",'Form V'!$AE$18,"")</f>
        <v/>
      </c>
      <c r="P18" s="105"/>
      <c r="Q18" s="106"/>
      <c r="R18" s="585" t="s">
        <v>29</v>
      </c>
      <c r="S18" s="585"/>
      <c r="T18" s="177" t="str">
        <f>IF('Form V(a)'!$D$4&lt;&gt;"",'Form V(a)'!$D$4,"")</f>
        <v/>
      </c>
      <c r="U18" s="585" t="s">
        <v>30</v>
      </c>
      <c r="V18" s="585"/>
      <c r="W18" s="177" t="str">
        <f>IF('Form V(a)'!$G$4&lt;&gt;"",'Form V(a)'!$G$4,"")</f>
        <v/>
      </c>
      <c r="X18" s="105"/>
      <c r="Y18" s="106"/>
      <c r="Z18" s="585" t="s">
        <v>29</v>
      </c>
      <c r="AA18" s="585"/>
      <c r="AB18" s="177" t="str">
        <f>IF('Form V(a)'!$L$4&lt;&gt;"",'Form V(a)'!$L$4,"")</f>
        <v/>
      </c>
      <c r="AC18" s="585" t="s">
        <v>30</v>
      </c>
      <c r="AD18" s="585"/>
      <c r="AE18" s="177" t="str">
        <f>IF('Form V(a)'!$O$4&lt;&gt;"",'Form V(a)'!$O$4,"")</f>
        <v/>
      </c>
      <c r="AF18" s="105"/>
      <c r="AG18" s="155"/>
      <c r="AH18" s="588" t="s">
        <v>29</v>
      </c>
      <c r="AI18" s="588"/>
      <c r="AJ18" s="177" t="str">
        <f>IF('Form V(a)'!$T$4&lt;&gt;"",'Form V(a)'!$T$4,"")</f>
        <v/>
      </c>
      <c r="AK18" s="585" t="s">
        <v>30</v>
      </c>
      <c r="AL18" s="585"/>
      <c r="AM18" s="177" t="str">
        <f>IF('Form V(a)'!$W$4&lt;&gt;"",'Form V(a)'!$W$4,"")</f>
        <v/>
      </c>
      <c r="AN18" s="105"/>
      <c r="AO18" s="106"/>
      <c r="AP18" s="585" t="s">
        <v>29</v>
      </c>
      <c r="AQ18" s="585"/>
      <c r="AR18" s="177" t="str">
        <f>IF('Form V(a)'!$AB$4&lt;&gt;"",'Form V(a)'!$AB$4,"")</f>
        <v/>
      </c>
      <c r="AS18" s="585" t="s">
        <v>30</v>
      </c>
      <c r="AT18" s="585"/>
      <c r="AU18" s="177" t="str">
        <f>IF('Form V(a)'!$AE$4&lt;&gt;"",'Form V(a)'!$AE$4,"")</f>
        <v/>
      </c>
      <c r="AV18" s="105"/>
      <c r="AW18" s="106"/>
      <c r="AX18" s="84"/>
      <c r="AY18" s="84"/>
      <c r="AZ18" s="75"/>
      <c r="BA18" s="75"/>
    </row>
    <row r="19" spans="1:63" s="102" customFormat="1" ht="12.75" customHeight="1" x14ac:dyDescent="0.2">
      <c r="A19" s="75"/>
      <c r="B19" s="586"/>
      <c r="C19" s="586"/>
      <c r="D19" s="586"/>
      <c r="E19" s="586"/>
      <c r="F19" s="586"/>
      <c r="G19" s="586"/>
      <c r="H19" s="586"/>
      <c r="I19" s="586"/>
      <c r="J19" s="1315"/>
      <c r="K19" s="1316"/>
      <c r="L19" s="1316"/>
      <c r="M19" s="1316"/>
      <c r="N19" s="1316"/>
      <c r="O19" s="1316"/>
      <c r="P19" s="1316"/>
      <c r="Q19" s="1317"/>
      <c r="R19" s="586"/>
      <c r="S19" s="586"/>
      <c r="T19" s="586"/>
      <c r="U19" s="586"/>
      <c r="V19" s="586"/>
      <c r="W19" s="586"/>
      <c r="X19" s="586"/>
      <c r="Y19" s="586"/>
      <c r="Z19" s="586"/>
      <c r="AA19" s="586"/>
      <c r="AB19" s="586"/>
      <c r="AC19" s="586"/>
      <c r="AD19" s="586"/>
      <c r="AE19" s="586"/>
      <c r="AF19" s="586"/>
      <c r="AG19" s="683"/>
      <c r="AH19" s="586"/>
      <c r="AI19" s="586"/>
      <c r="AJ19" s="586"/>
      <c r="AK19" s="586"/>
      <c r="AL19" s="586"/>
      <c r="AM19" s="586"/>
      <c r="AN19" s="586"/>
      <c r="AO19" s="586"/>
      <c r="AP19" s="586"/>
      <c r="AQ19" s="586"/>
      <c r="AR19" s="586"/>
      <c r="AS19" s="586"/>
      <c r="AT19" s="586"/>
      <c r="AU19" s="586"/>
      <c r="AV19" s="586"/>
      <c r="AW19" s="586"/>
      <c r="AX19" s="84"/>
      <c r="AY19" s="84"/>
      <c r="AZ19" s="75"/>
      <c r="BA19" s="75"/>
    </row>
    <row r="20" spans="1:63" s="102" customFormat="1" ht="12.75" customHeight="1" x14ac:dyDescent="0.2">
      <c r="A20" s="75"/>
      <c r="B20" s="586"/>
      <c r="C20" s="586"/>
      <c r="D20" s="586"/>
      <c r="E20" s="586"/>
      <c r="F20" s="586"/>
      <c r="G20" s="586"/>
      <c r="H20" s="586"/>
      <c r="I20" s="586"/>
      <c r="J20" s="1318"/>
      <c r="K20" s="1319"/>
      <c r="L20" s="1319"/>
      <c r="M20" s="1319"/>
      <c r="N20" s="1319"/>
      <c r="O20" s="1319"/>
      <c r="P20" s="1319"/>
      <c r="Q20" s="1320"/>
      <c r="R20" s="586"/>
      <c r="S20" s="586"/>
      <c r="T20" s="586"/>
      <c r="U20" s="586"/>
      <c r="V20" s="586"/>
      <c r="W20" s="586"/>
      <c r="X20" s="586"/>
      <c r="Y20" s="586"/>
      <c r="Z20" s="586"/>
      <c r="AA20" s="586"/>
      <c r="AB20" s="586"/>
      <c r="AC20" s="586"/>
      <c r="AD20" s="586"/>
      <c r="AE20" s="586"/>
      <c r="AF20" s="586"/>
      <c r="AG20" s="683"/>
      <c r="AH20" s="586"/>
      <c r="AI20" s="586"/>
      <c r="AJ20" s="586"/>
      <c r="AK20" s="586"/>
      <c r="AL20" s="586"/>
      <c r="AM20" s="586"/>
      <c r="AN20" s="586"/>
      <c r="AO20" s="586"/>
      <c r="AP20" s="586"/>
      <c r="AQ20" s="586"/>
      <c r="AR20" s="586"/>
      <c r="AS20" s="586"/>
      <c r="AT20" s="586"/>
      <c r="AU20" s="586"/>
      <c r="AV20" s="586"/>
      <c r="AW20" s="586"/>
      <c r="AX20" s="84"/>
      <c r="AY20" s="84"/>
      <c r="AZ20" s="75"/>
      <c r="BA20" s="75"/>
    </row>
    <row r="21" spans="1:63" s="102" customFormat="1" ht="12.75" customHeight="1" x14ac:dyDescent="0.2">
      <c r="A21" s="75"/>
      <c r="B21" s="586"/>
      <c r="C21" s="586"/>
      <c r="D21" s="586"/>
      <c r="E21" s="586"/>
      <c r="F21" s="586"/>
      <c r="G21" s="586"/>
      <c r="H21" s="586"/>
      <c r="I21" s="586"/>
      <c r="J21" s="1318"/>
      <c r="K21" s="1319"/>
      <c r="L21" s="1319"/>
      <c r="M21" s="1319"/>
      <c r="N21" s="1319"/>
      <c r="O21" s="1319"/>
      <c r="P21" s="1319"/>
      <c r="Q21" s="1320"/>
      <c r="R21" s="586"/>
      <c r="S21" s="586"/>
      <c r="T21" s="586"/>
      <c r="U21" s="586"/>
      <c r="V21" s="586"/>
      <c r="W21" s="586"/>
      <c r="X21" s="586"/>
      <c r="Y21" s="586"/>
      <c r="Z21" s="586"/>
      <c r="AA21" s="586"/>
      <c r="AB21" s="586"/>
      <c r="AC21" s="586"/>
      <c r="AD21" s="586"/>
      <c r="AE21" s="586"/>
      <c r="AF21" s="586"/>
      <c r="AG21" s="683"/>
      <c r="AH21" s="586"/>
      <c r="AI21" s="586"/>
      <c r="AJ21" s="586"/>
      <c r="AK21" s="586"/>
      <c r="AL21" s="586"/>
      <c r="AM21" s="586"/>
      <c r="AN21" s="586"/>
      <c r="AO21" s="586"/>
      <c r="AP21" s="586"/>
      <c r="AQ21" s="586"/>
      <c r="AR21" s="586"/>
      <c r="AS21" s="586"/>
      <c r="AT21" s="586"/>
      <c r="AU21" s="586"/>
      <c r="AV21" s="586"/>
      <c r="AW21" s="586"/>
      <c r="AX21" s="84"/>
      <c r="AY21" s="84"/>
      <c r="AZ21" s="75"/>
      <c r="BA21" s="75"/>
    </row>
    <row r="22" spans="1:63" s="102" customFormat="1" ht="12.75" customHeight="1" x14ac:dyDescent="0.2">
      <c r="A22" s="75"/>
      <c r="B22" s="586"/>
      <c r="C22" s="586"/>
      <c r="D22" s="586"/>
      <c r="E22" s="586"/>
      <c r="F22" s="586"/>
      <c r="G22" s="586"/>
      <c r="H22" s="586"/>
      <c r="I22" s="586"/>
      <c r="J22" s="1318"/>
      <c r="K22" s="1319"/>
      <c r="L22" s="1319"/>
      <c r="M22" s="1319"/>
      <c r="N22" s="1319"/>
      <c r="O22" s="1319"/>
      <c r="P22" s="1319"/>
      <c r="Q22" s="1320"/>
      <c r="R22" s="586"/>
      <c r="S22" s="586"/>
      <c r="T22" s="586"/>
      <c r="U22" s="586"/>
      <c r="V22" s="586"/>
      <c r="W22" s="586"/>
      <c r="X22" s="586"/>
      <c r="Y22" s="586"/>
      <c r="Z22" s="586"/>
      <c r="AA22" s="586"/>
      <c r="AB22" s="586"/>
      <c r="AC22" s="586"/>
      <c r="AD22" s="586"/>
      <c r="AE22" s="586"/>
      <c r="AF22" s="586"/>
      <c r="AG22" s="683"/>
      <c r="AH22" s="586"/>
      <c r="AI22" s="586"/>
      <c r="AJ22" s="586"/>
      <c r="AK22" s="586"/>
      <c r="AL22" s="586"/>
      <c r="AM22" s="586"/>
      <c r="AN22" s="586"/>
      <c r="AO22" s="586"/>
      <c r="AP22" s="586"/>
      <c r="AQ22" s="586"/>
      <c r="AR22" s="586"/>
      <c r="AS22" s="586"/>
      <c r="AT22" s="586"/>
      <c r="AU22" s="586"/>
      <c r="AV22" s="586"/>
      <c r="AW22" s="586"/>
      <c r="AX22" s="4"/>
      <c r="AY22" s="4"/>
      <c r="AZ22" s="75"/>
      <c r="BA22" s="75"/>
      <c r="BB22" s="117"/>
      <c r="BC22" s="117"/>
      <c r="BD22" s="118"/>
      <c r="BE22" s="118"/>
      <c r="BF22" s="118"/>
      <c r="BG22" s="118"/>
      <c r="BH22" s="118"/>
      <c r="BI22"/>
      <c r="BJ22"/>
      <c r="BK22"/>
    </row>
    <row r="23" spans="1:63" s="102" customFormat="1" ht="12.75" customHeight="1" x14ac:dyDescent="0.2">
      <c r="A23" s="75"/>
      <c r="B23" s="586"/>
      <c r="C23" s="586"/>
      <c r="D23" s="586"/>
      <c r="E23" s="586"/>
      <c r="F23" s="586"/>
      <c r="G23" s="586"/>
      <c r="H23" s="586"/>
      <c r="I23" s="586"/>
      <c r="J23" s="1318"/>
      <c r="K23" s="1319"/>
      <c r="L23" s="1319"/>
      <c r="M23" s="1319"/>
      <c r="N23" s="1319"/>
      <c r="O23" s="1319"/>
      <c r="P23" s="1319"/>
      <c r="Q23" s="1320"/>
      <c r="R23" s="586"/>
      <c r="S23" s="586"/>
      <c r="T23" s="586"/>
      <c r="U23" s="586"/>
      <c r="V23" s="586"/>
      <c r="W23" s="586"/>
      <c r="X23" s="586"/>
      <c r="Y23" s="586"/>
      <c r="Z23" s="586"/>
      <c r="AA23" s="586"/>
      <c r="AB23" s="586"/>
      <c r="AC23" s="586"/>
      <c r="AD23" s="586"/>
      <c r="AE23" s="586"/>
      <c r="AF23" s="586"/>
      <c r="AG23" s="683"/>
      <c r="AH23" s="586"/>
      <c r="AI23" s="586"/>
      <c r="AJ23" s="586"/>
      <c r="AK23" s="586"/>
      <c r="AL23" s="586"/>
      <c r="AM23" s="586"/>
      <c r="AN23" s="586"/>
      <c r="AO23" s="586"/>
      <c r="AP23" s="586"/>
      <c r="AQ23" s="586"/>
      <c r="AR23" s="586"/>
      <c r="AS23" s="586"/>
      <c r="AT23" s="586"/>
      <c r="AU23" s="586"/>
      <c r="AV23" s="586"/>
      <c r="AW23" s="586"/>
      <c r="AX23" s="9"/>
      <c r="AY23" s="9"/>
      <c r="AZ23" s="75"/>
      <c r="BA23" s="75"/>
      <c r="BB23" s="119"/>
      <c r="BC23" s="119"/>
      <c r="BD23" s="120"/>
      <c r="BE23" s="120"/>
      <c r="BF23" s="120"/>
      <c r="BG23" s="120"/>
      <c r="BH23" s="120"/>
      <c r="BI23" s="120"/>
      <c r="BJ23" s="120"/>
      <c r="BK23" s="120"/>
    </row>
    <row r="24" spans="1:63" s="102" customFormat="1" ht="12.75" customHeight="1" x14ac:dyDescent="0.2">
      <c r="A24" s="75"/>
      <c r="B24" s="586"/>
      <c r="C24" s="586"/>
      <c r="D24" s="586"/>
      <c r="E24" s="586"/>
      <c r="F24" s="586"/>
      <c r="G24" s="586"/>
      <c r="H24" s="586"/>
      <c r="I24" s="586"/>
      <c r="J24" s="1318"/>
      <c r="K24" s="1319"/>
      <c r="L24" s="1319"/>
      <c r="M24" s="1319"/>
      <c r="N24" s="1319"/>
      <c r="O24" s="1319"/>
      <c r="P24" s="1319"/>
      <c r="Q24" s="1320"/>
      <c r="R24" s="586"/>
      <c r="S24" s="586"/>
      <c r="T24" s="586"/>
      <c r="U24" s="586"/>
      <c r="V24" s="586"/>
      <c r="W24" s="586"/>
      <c r="X24" s="586"/>
      <c r="Y24" s="586"/>
      <c r="Z24" s="586"/>
      <c r="AA24" s="586"/>
      <c r="AB24" s="586"/>
      <c r="AC24" s="586"/>
      <c r="AD24" s="586"/>
      <c r="AE24" s="586"/>
      <c r="AF24" s="586"/>
      <c r="AG24" s="683"/>
      <c r="AH24" s="586"/>
      <c r="AI24" s="586"/>
      <c r="AJ24" s="586"/>
      <c r="AK24" s="586"/>
      <c r="AL24" s="586"/>
      <c r="AM24" s="586"/>
      <c r="AN24" s="586"/>
      <c r="AO24" s="586"/>
      <c r="AP24" s="586"/>
      <c r="AQ24" s="586"/>
      <c r="AR24" s="586"/>
      <c r="AS24" s="586"/>
      <c r="AT24" s="586"/>
      <c r="AU24" s="586"/>
      <c r="AV24" s="586"/>
      <c r="AW24" s="586"/>
      <c r="AX24" s="9"/>
      <c r="AY24" s="9"/>
      <c r="AZ24" s="75"/>
      <c r="BA24" s="75"/>
      <c r="BB24" s="119"/>
      <c r="BC24" s="119"/>
      <c r="BD24" s="120"/>
      <c r="BE24" s="120"/>
      <c r="BF24" s="120"/>
      <c r="BG24" s="120"/>
      <c r="BH24" s="120"/>
      <c r="BI24" s="120"/>
      <c r="BJ24" s="120"/>
      <c r="BK24" s="120"/>
    </row>
    <row r="25" spans="1:63" x14ac:dyDescent="0.2">
      <c r="A25" s="7"/>
      <c r="B25" s="586"/>
      <c r="C25" s="586"/>
      <c r="D25" s="586"/>
      <c r="E25" s="586"/>
      <c r="F25" s="586"/>
      <c r="G25" s="586"/>
      <c r="H25" s="586"/>
      <c r="I25" s="586"/>
      <c r="J25" s="1318"/>
      <c r="K25" s="1319"/>
      <c r="L25" s="1319"/>
      <c r="M25" s="1319"/>
      <c r="N25" s="1319"/>
      <c r="O25" s="1319"/>
      <c r="P25" s="1319"/>
      <c r="Q25" s="1320"/>
      <c r="R25" s="586"/>
      <c r="S25" s="586"/>
      <c r="T25" s="586"/>
      <c r="U25" s="586"/>
      <c r="V25" s="586"/>
      <c r="W25" s="586"/>
      <c r="X25" s="586"/>
      <c r="Y25" s="586"/>
      <c r="Z25" s="586"/>
      <c r="AA25" s="586"/>
      <c r="AB25" s="586"/>
      <c r="AC25" s="586"/>
      <c r="AD25" s="586"/>
      <c r="AE25" s="586"/>
      <c r="AF25" s="586"/>
      <c r="AG25" s="683"/>
      <c r="AH25" s="586"/>
      <c r="AI25" s="586"/>
      <c r="AJ25" s="586"/>
      <c r="AK25" s="586"/>
      <c r="AL25" s="586"/>
      <c r="AM25" s="586"/>
      <c r="AN25" s="586"/>
      <c r="AO25" s="586"/>
      <c r="AP25" s="586"/>
      <c r="AQ25" s="586"/>
      <c r="AR25" s="586"/>
      <c r="AS25" s="586"/>
      <c r="AT25" s="586"/>
      <c r="AU25" s="586"/>
      <c r="AV25" s="586"/>
      <c r="AW25" s="586"/>
      <c r="AX25" s="9"/>
      <c r="AY25" s="9"/>
      <c r="AZ25" s="4"/>
      <c r="BA25" s="4"/>
      <c r="BB25" s="119"/>
      <c r="BC25" s="119"/>
      <c r="BD25" s="120"/>
      <c r="BE25" s="120"/>
      <c r="BF25" s="120"/>
      <c r="BG25" s="120"/>
      <c r="BH25" s="120"/>
      <c r="BI25" s="120"/>
      <c r="BJ25" s="120"/>
      <c r="BK25" s="120"/>
    </row>
    <row r="26" spans="1:63" x14ac:dyDescent="0.2">
      <c r="A26" s="2"/>
      <c r="B26" s="586"/>
      <c r="C26" s="586"/>
      <c r="D26" s="586"/>
      <c r="E26" s="586"/>
      <c r="F26" s="586"/>
      <c r="G26" s="586"/>
      <c r="H26" s="586"/>
      <c r="I26" s="586"/>
      <c r="J26" s="1318"/>
      <c r="K26" s="1319"/>
      <c r="L26" s="1319"/>
      <c r="M26" s="1319"/>
      <c r="N26" s="1319"/>
      <c r="O26" s="1319"/>
      <c r="P26" s="1319"/>
      <c r="Q26" s="1320"/>
      <c r="R26" s="586"/>
      <c r="S26" s="586"/>
      <c r="T26" s="586"/>
      <c r="U26" s="586"/>
      <c r="V26" s="586"/>
      <c r="W26" s="586"/>
      <c r="X26" s="586"/>
      <c r="Y26" s="586"/>
      <c r="Z26" s="586"/>
      <c r="AA26" s="586"/>
      <c r="AB26" s="586"/>
      <c r="AC26" s="586"/>
      <c r="AD26" s="586"/>
      <c r="AE26" s="586"/>
      <c r="AF26" s="586"/>
      <c r="AG26" s="683"/>
      <c r="AH26" s="586"/>
      <c r="AI26" s="586"/>
      <c r="AJ26" s="586"/>
      <c r="AK26" s="586"/>
      <c r="AL26" s="586"/>
      <c r="AM26" s="586"/>
      <c r="AN26" s="586"/>
      <c r="AO26" s="586"/>
      <c r="AP26" s="586"/>
      <c r="AQ26" s="586"/>
      <c r="AR26" s="586"/>
      <c r="AS26" s="586"/>
      <c r="AT26" s="586"/>
      <c r="AU26" s="586"/>
      <c r="AV26" s="586"/>
      <c r="AW26" s="586"/>
      <c r="AX26" s="9"/>
      <c r="AY26" s="9"/>
      <c r="AZ26" s="4"/>
      <c r="BA26" s="4"/>
      <c r="BB26" s="119"/>
      <c r="BC26" s="119"/>
      <c r="BD26" s="120"/>
      <c r="BE26" s="120"/>
      <c r="BF26" s="120"/>
      <c r="BG26" s="120"/>
      <c r="BH26" s="120"/>
      <c r="BI26" s="120"/>
      <c r="BJ26" s="120"/>
      <c r="BK26" s="120"/>
    </row>
    <row r="27" spans="1:63" x14ac:dyDescent="0.2">
      <c r="A27" s="4"/>
      <c r="B27" s="586"/>
      <c r="C27" s="586"/>
      <c r="D27" s="586"/>
      <c r="E27" s="586"/>
      <c r="F27" s="586"/>
      <c r="G27" s="586"/>
      <c r="H27" s="586"/>
      <c r="I27" s="586"/>
      <c r="J27" s="1318"/>
      <c r="K27" s="1319"/>
      <c r="L27" s="1319"/>
      <c r="M27" s="1319"/>
      <c r="N27" s="1319"/>
      <c r="O27" s="1319"/>
      <c r="P27" s="1319"/>
      <c r="Q27" s="1320"/>
      <c r="R27" s="586"/>
      <c r="S27" s="586"/>
      <c r="T27" s="586"/>
      <c r="U27" s="586"/>
      <c r="V27" s="586"/>
      <c r="W27" s="586"/>
      <c r="X27" s="586"/>
      <c r="Y27" s="586"/>
      <c r="Z27" s="586"/>
      <c r="AA27" s="586"/>
      <c r="AB27" s="586"/>
      <c r="AC27" s="586"/>
      <c r="AD27" s="586"/>
      <c r="AE27" s="586"/>
      <c r="AF27" s="586"/>
      <c r="AG27" s="683"/>
      <c r="AH27" s="586"/>
      <c r="AI27" s="586"/>
      <c r="AJ27" s="586"/>
      <c r="AK27" s="586"/>
      <c r="AL27" s="586"/>
      <c r="AM27" s="586"/>
      <c r="AN27" s="586"/>
      <c r="AO27" s="586"/>
      <c r="AP27" s="586"/>
      <c r="AQ27" s="586"/>
      <c r="AR27" s="586"/>
      <c r="AS27" s="586"/>
      <c r="AT27" s="586"/>
      <c r="AU27" s="586"/>
      <c r="AV27" s="586"/>
      <c r="AW27" s="586"/>
      <c r="AX27" s="9"/>
      <c r="AY27" s="9"/>
      <c r="AZ27" s="4"/>
      <c r="BA27" s="4"/>
      <c r="BB27" s="119"/>
      <c r="BC27" s="119"/>
      <c r="BD27" s="120"/>
      <c r="BE27" s="120"/>
      <c r="BF27" s="120"/>
      <c r="BG27" s="120"/>
      <c r="BH27" s="120"/>
      <c r="BI27" s="120"/>
      <c r="BJ27" s="120"/>
      <c r="BK27" s="120"/>
    </row>
    <row r="28" spans="1:63" x14ac:dyDescent="0.2">
      <c r="A28" s="4"/>
      <c r="B28" s="586"/>
      <c r="C28" s="586"/>
      <c r="D28" s="586"/>
      <c r="E28" s="586"/>
      <c r="F28" s="586"/>
      <c r="G28" s="586"/>
      <c r="H28" s="586"/>
      <c r="I28" s="586"/>
      <c r="J28" s="1318"/>
      <c r="K28" s="1319"/>
      <c r="L28" s="1319"/>
      <c r="M28" s="1319"/>
      <c r="N28" s="1319"/>
      <c r="O28" s="1319"/>
      <c r="P28" s="1319"/>
      <c r="Q28" s="1320"/>
      <c r="R28" s="586"/>
      <c r="S28" s="586"/>
      <c r="T28" s="586"/>
      <c r="U28" s="586"/>
      <c r="V28" s="586"/>
      <c r="W28" s="586"/>
      <c r="X28" s="586"/>
      <c r="Y28" s="586"/>
      <c r="Z28" s="586"/>
      <c r="AA28" s="586"/>
      <c r="AB28" s="586"/>
      <c r="AC28" s="586"/>
      <c r="AD28" s="586"/>
      <c r="AE28" s="586"/>
      <c r="AF28" s="586"/>
      <c r="AG28" s="683"/>
      <c r="AH28" s="586"/>
      <c r="AI28" s="586"/>
      <c r="AJ28" s="586"/>
      <c r="AK28" s="586"/>
      <c r="AL28" s="586"/>
      <c r="AM28" s="586"/>
      <c r="AN28" s="586"/>
      <c r="AO28" s="586"/>
      <c r="AP28" s="586"/>
      <c r="AQ28" s="586"/>
      <c r="AR28" s="586"/>
      <c r="AS28" s="586"/>
      <c r="AT28" s="586"/>
      <c r="AU28" s="586"/>
      <c r="AV28" s="586"/>
      <c r="AW28" s="586"/>
      <c r="AX28" s="9"/>
      <c r="AY28" s="9"/>
      <c r="AZ28" s="4"/>
      <c r="BA28" s="4"/>
      <c r="BB28" s="119"/>
      <c r="BC28" s="119"/>
      <c r="BD28" s="120"/>
      <c r="BE28" s="120"/>
      <c r="BF28" s="120"/>
      <c r="BG28" s="120"/>
      <c r="BH28" s="120"/>
      <c r="BI28" s="120"/>
      <c r="BJ28" s="120"/>
      <c r="BK28" s="120"/>
    </row>
    <row r="29" spans="1:63" x14ac:dyDescent="0.2">
      <c r="A29" s="4"/>
      <c r="B29" s="586"/>
      <c r="C29" s="586"/>
      <c r="D29" s="586"/>
      <c r="E29" s="586"/>
      <c r="F29" s="586"/>
      <c r="G29" s="586"/>
      <c r="H29" s="586"/>
      <c r="I29" s="586"/>
      <c r="J29" s="1318"/>
      <c r="K29" s="1319"/>
      <c r="L29" s="1319"/>
      <c r="M29" s="1319"/>
      <c r="N29" s="1319"/>
      <c r="O29" s="1319"/>
      <c r="P29" s="1319"/>
      <c r="Q29" s="1320"/>
      <c r="R29" s="586"/>
      <c r="S29" s="586"/>
      <c r="T29" s="586"/>
      <c r="U29" s="586"/>
      <c r="V29" s="586"/>
      <c r="W29" s="586"/>
      <c r="X29" s="586"/>
      <c r="Y29" s="586"/>
      <c r="Z29" s="586"/>
      <c r="AA29" s="586"/>
      <c r="AB29" s="586"/>
      <c r="AC29" s="586"/>
      <c r="AD29" s="586"/>
      <c r="AE29" s="586"/>
      <c r="AF29" s="586"/>
      <c r="AG29" s="683"/>
      <c r="AH29" s="586"/>
      <c r="AI29" s="586"/>
      <c r="AJ29" s="586"/>
      <c r="AK29" s="586"/>
      <c r="AL29" s="586"/>
      <c r="AM29" s="586"/>
      <c r="AN29" s="586"/>
      <c r="AO29" s="586"/>
      <c r="AP29" s="586"/>
      <c r="AQ29" s="586"/>
      <c r="AR29" s="586"/>
      <c r="AS29" s="586"/>
      <c r="AT29" s="586"/>
      <c r="AU29" s="586"/>
      <c r="AV29" s="586"/>
      <c r="AW29" s="586"/>
      <c r="AX29" s="9"/>
      <c r="AY29" s="9"/>
      <c r="AZ29" s="4"/>
      <c r="BA29" s="4"/>
      <c r="BB29" s="119"/>
      <c r="BC29" s="119"/>
      <c r="BD29" s="120"/>
      <c r="BE29" s="120"/>
      <c r="BF29" s="120"/>
      <c r="BG29" s="120"/>
      <c r="BH29" s="120"/>
      <c r="BI29" s="120"/>
      <c r="BJ29" s="120"/>
      <c r="BK29" s="120"/>
    </row>
    <row r="30" spans="1:63" x14ac:dyDescent="0.2">
      <c r="A30" s="4"/>
      <c r="B30" s="586"/>
      <c r="C30" s="586"/>
      <c r="D30" s="586"/>
      <c r="E30" s="586"/>
      <c r="F30" s="586"/>
      <c r="G30" s="586"/>
      <c r="H30" s="586"/>
      <c r="I30" s="586"/>
      <c r="J30" s="1318"/>
      <c r="K30" s="1319"/>
      <c r="L30" s="1319"/>
      <c r="M30" s="1319"/>
      <c r="N30" s="1319"/>
      <c r="O30" s="1319"/>
      <c r="P30" s="1319"/>
      <c r="Q30" s="1320"/>
      <c r="R30" s="586"/>
      <c r="S30" s="586"/>
      <c r="T30" s="586"/>
      <c r="U30" s="586"/>
      <c r="V30" s="586"/>
      <c r="W30" s="586"/>
      <c r="X30" s="586"/>
      <c r="Y30" s="586"/>
      <c r="Z30" s="586"/>
      <c r="AA30" s="586"/>
      <c r="AB30" s="586"/>
      <c r="AC30" s="586"/>
      <c r="AD30" s="586"/>
      <c r="AE30" s="586"/>
      <c r="AF30" s="586"/>
      <c r="AG30" s="683"/>
      <c r="AH30" s="586"/>
      <c r="AI30" s="586"/>
      <c r="AJ30" s="586"/>
      <c r="AK30" s="586"/>
      <c r="AL30" s="586"/>
      <c r="AM30" s="586"/>
      <c r="AN30" s="586"/>
      <c r="AO30" s="586"/>
      <c r="AP30" s="586"/>
      <c r="AQ30" s="586"/>
      <c r="AR30" s="586"/>
      <c r="AS30" s="586"/>
      <c r="AT30" s="586"/>
      <c r="AU30" s="586"/>
      <c r="AV30" s="586"/>
      <c r="AW30" s="586"/>
      <c r="AX30" s="9"/>
      <c r="AY30" s="9"/>
      <c r="AZ30" s="4"/>
      <c r="BA30" s="4"/>
      <c r="BB30" s="119"/>
      <c r="BC30" s="119"/>
      <c r="BD30" s="120"/>
      <c r="BE30" s="120"/>
      <c r="BF30" s="120"/>
      <c r="BG30" s="120"/>
      <c r="BH30" s="120"/>
      <c r="BI30" s="120"/>
      <c r="BJ30" s="120"/>
      <c r="BK30" s="120"/>
    </row>
    <row r="31" spans="1:63" x14ac:dyDescent="0.2">
      <c r="A31" s="4"/>
      <c r="B31" s="586"/>
      <c r="C31" s="586"/>
      <c r="D31" s="586"/>
      <c r="E31" s="586"/>
      <c r="F31" s="586"/>
      <c r="G31" s="586"/>
      <c r="H31" s="586"/>
      <c r="I31" s="586"/>
      <c r="J31" s="1321"/>
      <c r="K31" s="1322"/>
      <c r="L31" s="1322"/>
      <c r="M31" s="1322"/>
      <c r="N31" s="1322"/>
      <c r="O31" s="1322"/>
      <c r="P31" s="1322"/>
      <c r="Q31" s="1323"/>
      <c r="R31" s="586"/>
      <c r="S31" s="586"/>
      <c r="T31" s="586"/>
      <c r="U31" s="586"/>
      <c r="V31" s="586"/>
      <c r="W31" s="586"/>
      <c r="X31" s="586"/>
      <c r="Y31" s="586"/>
      <c r="Z31" s="586"/>
      <c r="AA31" s="586"/>
      <c r="AB31" s="586"/>
      <c r="AC31" s="586"/>
      <c r="AD31" s="586"/>
      <c r="AE31" s="586"/>
      <c r="AF31" s="586"/>
      <c r="AG31" s="683"/>
      <c r="AH31" s="586"/>
      <c r="AI31" s="586"/>
      <c r="AJ31" s="586"/>
      <c r="AK31" s="586"/>
      <c r="AL31" s="586"/>
      <c r="AM31" s="586"/>
      <c r="AN31" s="586"/>
      <c r="AO31" s="586"/>
      <c r="AP31" s="586"/>
      <c r="AQ31" s="586"/>
      <c r="AR31" s="586"/>
      <c r="AS31" s="586"/>
      <c r="AT31" s="586"/>
      <c r="AU31" s="586"/>
      <c r="AV31" s="586"/>
      <c r="AW31" s="586"/>
      <c r="AX31" s="9"/>
      <c r="AY31" s="9"/>
      <c r="AZ31" s="4"/>
      <c r="BA31" s="4"/>
      <c r="BB31" s="119"/>
      <c r="BC31" s="119"/>
      <c r="BD31" s="120"/>
      <c r="BE31" s="120"/>
      <c r="BF31" s="120"/>
      <c r="BG31" s="120"/>
      <c r="BH31" s="120"/>
      <c r="BI31" s="120"/>
      <c r="BJ31" s="120"/>
      <c r="BK31" s="120"/>
    </row>
    <row r="32" spans="1:63" ht="12.75" customHeight="1" x14ac:dyDescent="0.2">
      <c r="A32" s="4"/>
      <c r="B32" s="162" t="s">
        <v>450</v>
      </c>
      <c r="C32" s="26"/>
      <c r="D32" s="26"/>
      <c r="E32" s="26"/>
      <c r="F32" s="26"/>
      <c r="G32" s="26"/>
      <c r="H32" s="26"/>
      <c r="I32" s="26"/>
      <c r="J32" s="26"/>
      <c r="K32" s="26"/>
      <c r="L32" s="160"/>
      <c r="M32" s="148"/>
      <c r="N32" s="151"/>
      <c r="O32" s="148"/>
      <c r="P32" s="151"/>
      <c r="Q32" s="148"/>
      <c r="R32" s="1335" t="s">
        <v>493</v>
      </c>
      <c r="S32" s="1336"/>
      <c r="T32" s="1336"/>
      <c r="U32" s="1336"/>
      <c r="V32" s="1336"/>
      <c r="W32" s="1336"/>
      <c r="X32" s="1336"/>
      <c r="Y32" s="1336"/>
      <c r="Z32" s="1336"/>
      <c r="AA32" s="1336"/>
      <c r="AB32" s="1336"/>
      <c r="AC32" s="1336"/>
      <c r="AD32" s="1336"/>
      <c r="AE32" s="1336"/>
      <c r="AF32" s="1336"/>
      <c r="AG32" s="1336"/>
      <c r="AH32" s="1336"/>
      <c r="AI32" s="1336"/>
      <c r="AJ32" s="1336"/>
      <c r="AK32" s="1336"/>
      <c r="AL32" s="1336"/>
      <c r="AM32" s="1336"/>
      <c r="AN32" s="1336"/>
      <c r="AO32" s="1336"/>
      <c r="AP32" s="1336"/>
      <c r="AQ32" s="1336"/>
      <c r="AR32" s="1336"/>
      <c r="AS32" s="1336"/>
      <c r="AT32" s="1336"/>
      <c r="AU32" s="1336"/>
      <c r="AV32" s="1336"/>
      <c r="AW32" s="1336"/>
      <c r="AX32" s="157"/>
      <c r="AY32" s="157"/>
      <c r="AZ32" s="4"/>
      <c r="BA32" s="4"/>
      <c r="BB32" s="119"/>
      <c r="BC32" s="119"/>
      <c r="BD32" s="121"/>
      <c r="BE32" s="121"/>
      <c r="BF32" s="121"/>
      <c r="BG32" s="121"/>
      <c r="BH32" s="121"/>
      <c r="BI32" s="121"/>
      <c r="BJ32" s="121"/>
      <c r="BK32" s="121"/>
    </row>
    <row r="33" spans="1:71" ht="12.75" customHeight="1" x14ac:dyDescent="0.2">
      <c r="A33" s="4"/>
      <c r="B33" s="1314" t="s">
        <v>7</v>
      </c>
      <c r="C33" s="643"/>
      <c r="D33" s="643"/>
      <c r="E33" s="643"/>
      <c r="F33" s="643"/>
      <c r="G33" s="643"/>
      <c r="H33" s="643"/>
      <c r="I33" s="643"/>
      <c r="J33" s="643"/>
      <c r="K33" s="643"/>
      <c r="L33" s="633" t="s">
        <v>447</v>
      </c>
      <c r="M33" s="1340"/>
      <c r="N33" s="633" t="s">
        <v>16</v>
      </c>
      <c r="O33" s="472"/>
      <c r="P33" s="614" t="s">
        <v>17</v>
      </c>
      <c r="Q33" s="472"/>
      <c r="R33" s="792" t="s">
        <v>20</v>
      </c>
      <c r="S33" s="792"/>
      <c r="T33" s="792"/>
      <c r="U33" s="792"/>
      <c r="V33" s="792"/>
      <c r="W33" s="792"/>
      <c r="X33" s="792"/>
      <c r="Y33" s="792"/>
      <c r="Z33" s="841"/>
      <c r="AA33" s="841"/>
      <c r="AB33" s="841"/>
      <c r="AC33" s="841"/>
      <c r="AD33" s="841"/>
      <c r="AE33" s="841"/>
      <c r="AF33" s="841"/>
      <c r="AG33" s="841"/>
      <c r="AH33" s="107"/>
      <c r="AI33" s="992" t="s">
        <v>389</v>
      </c>
      <c r="AJ33" s="1020"/>
      <c r="AK33" s="1020"/>
      <c r="AL33" s="1020"/>
      <c r="AM33" s="1020"/>
      <c r="AN33" s="1020"/>
      <c r="AO33" s="1020"/>
      <c r="AP33" s="1020"/>
      <c r="AQ33" s="1020"/>
      <c r="AR33" s="1020"/>
      <c r="AS33" s="1020"/>
      <c r="AT33" s="1020"/>
      <c r="AU33" s="1020"/>
      <c r="AV33" s="1020"/>
      <c r="AW33" s="1020"/>
      <c r="AX33" s="1020"/>
      <c r="AY33" s="1020"/>
      <c r="AZ33" s="1021"/>
      <c r="BA33" s="4"/>
      <c r="BB33" s="119"/>
      <c r="BC33" s="119"/>
      <c r="BD33" s="121"/>
      <c r="BE33" s="121"/>
      <c r="BF33" s="121"/>
      <c r="BG33" s="121"/>
      <c r="BH33" s="121"/>
      <c r="BI33" s="121"/>
      <c r="BJ33" s="121"/>
      <c r="BK33" s="121"/>
    </row>
    <row r="34" spans="1:71" ht="12.75" customHeight="1" x14ac:dyDescent="0.2">
      <c r="A34" s="4"/>
      <c r="B34" s="650" t="s">
        <v>8</v>
      </c>
      <c r="C34" s="594"/>
      <c r="D34" s="594"/>
      <c r="E34" s="594"/>
      <c r="F34" s="594"/>
      <c r="G34" s="594"/>
      <c r="H34" s="594"/>
      <c r="I34" s="594"/>
      <c r="J34" s="594"/>
      <c r="K34" s="651"/>
      <c r="L34" s="1341"/>
      <c r="M34" s="1342"/>
      <c r="N34" s="615"/>
      <c r="O34" s="616"/>
      <c r="P34" s="615"/>
      <c r="Q34" s="616"/>
      <c r="R34" s="842" t="s">
        <v>21</v>
      </c>
      <c r="S34" s="842"/>
      <c r="T34" s="842" t="s">
        <v>22</v>
      </c>
      <c r="U34" s="842"/>
      <c r="V34" s="842" t="s">
        <v>23</v>
      </c>
      <c r="W34" s="842"/>
      <c r="X34" s="842" t="s">
        <v>24</v>
      </c>
      <c r="Y34" s="842"/>
      <c r="Z34" s="842" t="s">
        <v>357</v>
      </c>
      <c r="AA34" s="842"/>
      <c r="AB34" s="842" t="s">
        <v>358</v>
      </c>
      <c r="AC34" s="842"/>
      <c r="AD34" s="842" t="s">
        <v>359</v>
      </c>
      <c r="AE34" s="842"/>
      <c r="AF34" s="842" t="s">
        <v>360</v>
      </c>
      <c r="AG34" s="842"/>
      <c r="AH34" s="107"/>
      <c r="AI34" s="496" t="s">
        <v>79</v>
      </c>
      <c r="AJ34" s="887"/>
      <c r="AK34" s="467" t="s">
        <v>80</v>
      </c>
      <c r="AL34" s="467"/>
      <c r="AM34" s="467"/>
      <c r="AN34" s="467"/>
      <c r="AO34" s="467"/>
      <c r="AP34" s="467"/>
      <c r="AQ34" s="881"/>
      <c r="AR34" s="881"/>
      <c r="AS34" s="881"/>
      <c r="AT34" s="881"/>
      <c r="AU34" s="496" t="s">
        <v>82</v>
      </c>
      <c r="AV34" s="887"/>
      <c r="AW34" s="496" t="s">
        <v>83</v>
      </c>
      <c r="AX34" s="887"/>
      <c r="AY34" s="496" t="s">
        <v>84</v>
      </c>
      <c r="AZ34" s="887"/>
      <c r="BA34" s="4"/>
    </row>
    <row r="35" spans="1:71" x14ac:dyDescent="0.2">
      <c r="A35" s="4"/>
      <c r="B35" s="652"/>
      <c r="C35" s="607"/>
      <c r="D35" s="607"/>
      <c r="E35" s="607"/>
      <c r="F35" s="607"/>
      <c r="G35" s="607"/>
      <c r="H35" s="607"/>
      <c r="I35" s="607"/>
      <c r="J35" s="607"/>
      <c r="K35" s="653"/>
      <c r="L35" s="1341"/>
      <c r="M35" s="1342"/>
      <c r="N35" s="615"/>
      <c r="O35" s="616"/>
      <c r="P35" s="615"/>
      <c r="Q35" s="616"/>
      <c r="R35" s="842"/>
      <c r="S35" s="842"/>
      <c r="T35" s="842"/>
      <c r="U35" s="842"/>
      <c r="V35" s="842"/>
      <c r="W35" s="842"/>
      <c r="X35" s="842"/>
      <c r="Y35" s="842"/>
      <c r="Z35" s="842"/>
      <c r="AA35" s="842"/>
      <c r="AB35" s="842"/>
      <c r="AC35" s="842"/>
      <c r="AD35" s="842"/>
      <c r="AE35" s="842"/>
      <c r="AF35" s="842"/>
      <c r="AG35" s="842"/>
      <c r="AH35" s="107"/>
      <c r="AI35" s="496"/>
      <c r="AJ35" s="887"/>
      <c r="AK35" s="467"/>
      <c r="AL35" s="467"/>
      <c r="AM35" s="467"/>
      <c r="AN35" s="467"/>
      <c r="AO35" s="467"/>
      <c r="AP35" s="467"/>
      <c r="AQ35" s="881"/>
      <c r="AR35" s="881"/>
      <c r="AS35" s="881"/>
      <c r="AT35" s="881"/>
      <c r="AU35" s="496"/>
      <c r="AV35" s="887"/>
      <c r="AW35" s="496"/>
      <c r="AX35" s="887"/>
      <c r="AY35" s="496"/>
      <c r="AZ35" s="887"/>
      <c r="BA35" s="4"/>
    </row>
    <row r="36" spans="1:71" x14ac:dyDescent="0.2">
      <c r="A36" s="4"/>
      <c r="B36" s="654"/>
      <c r="C36" s="655"/>
      <c r="D36" s="655"/>
      <c r="E36" s="655"/>
      <c r="F36" s="655"/>
      <c r="G36" s="655"/>
      <c r="H36" s="655"/>
      <c r="I36" s="655"/>
      <c r="J36" s="655"/>
      <c r="K36" s="656"/>
      <c r="L36" s="1343"/>
      <c r="M36" s="1344"/>
      <c r="N36" s="617"/>
      <c r="O36" s="618"/>
      <c r="P36" s="617"/>
      <c r="Q36" s="618"/>
      <c r="R36" s="842"/>
      <c r="S36" s="842"/>
      <c r="T36" s="842"/>
      <c r="U36" s="842"/>
      <c r="V36" s="842"/>
      <c r="W36" s="842"/>
      <c r="X36" s="842"/>
      <c r="Y36" s="842"/>
      <c r="Z36" s="842"/>
      <c r="AA36" s="842"/>
      <c r="AB36" s="842"/>
      <c r="AC36" s="842"/>
      <c r="AD36" s="842"/>
      <c r="AE36" s="842"/>
      <c r="AF36" s="842"/>
      <c r="AG36" s="842"/>
      <c r="AH36" s="20"/>
      <c r="AI36" s="496"/>
      <c r="AJ36" s="887"/>
      <c r="AK36" s="467"/>
      <c r="AL36" s="467"/>
      <c r="AM36" s="467"/>
      <c r="AN36" s="467"/>
      <c r="AO36" s="467"/>
      <c r="AP36" s="467"/>
      <c r="AQ36" s="881"/>
      <c r="AR36" s="881"/>
      <c r="AS36" s="881"/>
      <c r="AT36" s="881"/>
      <c r="AU36" s="496"/>
      <c r="AV36" s="887"/>
      <c r="AW36" s="496"/>
      <c r="AX36" s="887"/>
      <c r="AY36" s="496"/>
      <c r="AZ36" s="887"/>
      <c r="BA36" s="4"/>
    </row>
    <row r="37" spans="1:71" x14ac:dyDescent="0.2">
      <c r="A37" s="4"/>
      <c r="B37" s="304" t="str">
        <f>IF('Form VI'!$A$8=TRUE,"A",IF('Form VI'!$A$8=FALSE," "))</f>
        <v xml:space="preserve"> </v>
      </c>
      <c r="C37" s="1313">
        <f>'Form VI'!$C$8</f>
        <v>0</v>
      </c>
      <c r="D37" s="1313"/>
      <c r="E37" s="1313"/>
      <c r="F37" s="1313"/>
      <c r="G37" s="1313"/>
      <c r="H37" s="1313"/>
      <c r="I37" s="1313"/>
      <c r="J37" s="1313"/>
      <c r="K37" s="1313"/>
      <c r="L37" s="1301">
        <f>'Form VI'!$L$8</f>
        <v>0</v>
      </c>
      <c r="M37" s="1302"/>
      <c r="N37" s="1301" t="str">
        <f>IF('Form VI'!$U$8&lt;&gt;"",'Form VI'!$U$8,"")</f>
        <v/>
      </c>
      <c r="O37" s="1302"/>
      <c r="P37" s="1301" t="str">
        <f>IF('Form VI'!$W$8&lt;&gt;"",'Form VI'!$W$8,"")</f>
        <v/>
      </c>
      <c r="Q37" s="1302"/>
      <c r="R37" s="1301" t="str">
        <f>IF('Form XVII'!$B$8&lt;&gt;"",'Form XVII'!$B$8,"")</f>
        <v/>
      </c>
      <c r="S37" s="1302"/>
      <c r="T37" s="1301" t="str">
        <f>IF('Form XVII'!$D$8&lt;&gt;"",'Form XVII'!$D$8,"")</f>
        <v/>
      </c>
      <c r="U37" s="1302"/>
      <c r="V37" s="1301" t="str">
        <f>IF('Form XVII'!$F$8&lt;&gt;"",'Form XVII'!$F$8,"")</f>
        <v/>
      </c>
      <c r="W37" s="1302"/>
      <c r="X37" s="1301" t="str">
        <f>IF('Form XVII'!$H$8&lt;&gt;"",'Form XVII'!$H$8,"")</f>
        <v/>
      </c>
      <c r="Y37" s="1302"/>
      <c r="Z37" s="1301" t="str">
        <f>IF('Form XVII'!$J$8&lt;&gt;"",'Form XVII'!$J$8,"")</f>
        <v/>
      </c>
      <c r="AA37" s="1302"/>
      <c r="AB37" s="1301" t="str">
        <f>IF('Form XVII'!$L$8&lt;&gt;"",'Form XVII'!$L$8,"")</f>
        <v/>
      </c>
      <c r="AC37" s="1302"/>
      <c r="AD37" s="1301" t="str">
        <f>IF('Form XVII'!$N$8&lt;&gt;"",'Form XVII'!$N$8,"")</f>
        <v/>
      </c>
      <c r="AE37" s="1302"/>
      <c r="AF37" s="1301" t="str">
        <f>IF('Form XVII'!$P$8&lt;&gt;"",'Form XVII'!$P$8,"")</f>
        <v/>
      </c>
      <c r="AG37" s="1302"/>
      <c r="AH37" s="20"/>
      <c r="AI37" s="1301" t="str">
        <f>IF('Form XVIII(a)'!$B$7&lt;&gt;"",'Form XVIII(a)'!$B$7,"")</f>
        <v/>
      </c>
      <c r="AJ37" s="1302"/>
      <c r="AK37" s="1324" t="str">
        <f>IF('Form XVIII(a)'!$D$7&lt;&gt;"",'Form XVIII(a)'!$D$7,"")</f>
        <v/>
      </c>
      <c r="AL37" s="1324"/>
      <c r="AM37" s="1324"/>
      <c r="AN37" s="1324"/>
      <c r="AO37" s="1324"/>
      <c r="AP37" s="1324"/>
      <c r="AQ37" s="1324"/>
      <c r="AR37" s="1324"/>
      <c r="AS37" s="1324"/>
      <c r="AT37" s="1324"/>
      <c r="AU37" s="1301">
        <f>'Form XVIII(a)'!$Q$7</f>
        <v>0</v>
      </c>
      <c r="AV37" s="1302"/>
      <c r="AW37" s="1301">
        <f>'Form XVIII(a)'!$S$7</f>
        <v>0</v>
      </c>
      <c r="AX37" s="1302"/>
      <c r="AY37" s="1301" t="str">
        <f>IF('Form XVIII(a)'!$U$7&lt;&gt;"",'Form XVIII(a)'!$U$7,"")</f>
        <v/>
      </c>
      <c r="AZ37" s="1302"/>
      <c r="BA37" s="4"/>
      <c r="BB37" s="122"/>
      <c r="BC37" s="122"/>
      <c r="BD37" s="122"/>
      <c r="BE37" s="122"/>
      <c r="BF37" s="122"/>
      <c r="BG37" s="122"/>
      <c r="BH37" s="123"/>
      <c r="BI37" s="123"/>
      <c r="BJ37" s="123"/>
      <c r="BK37" s="123"/>
      <c r="BL37" s="124"/>
      <c r="BM37" s="125"/>
      <c r="BN37" s="124"/>
      <c r="BO37" s="125"/>
      <c r="BP37" s="124"/>
      <c r="BQ37" s="124"/>
      <c r="BR37" s="124"/>
      <c r="BS37" s="124"/>
    </row>
    <row r="38" spans="1:71" x14ac:dyDescent="0.2">
      <c r="A38" s="4"/>
      <c r="B38" s="305" t="str">
        <f>IF('Form VI'!$A$9=TRUE,"B",IF('Form VI'!$A$9=FALSE," "))</f>
        <v xml:space="preserve"> </v>
      </c>
      <c r="C38" s="1313">
        <f>'Form VI'!$C$9</f>
        <v>0</v>
      </c>
      <c r="D38" s="1313"/>
      <c r="E38" s="1313"/>
      <c r="F38" s="1313"/>
      <c r="G38" s="1313"/>
      <c r="H38" s="1313"/>
      <c r="I38" s="1313"/>
      <c r="J38" s="1313"/>
      <c r="K38" s="1313"/>
      <c r="L38" s="1301">
        <f>'Form VI'!$L$9</f>
        <v>0</v>
      </c>
      <c r="M38" s="1302"/>
      <c r="N38" s="1301" t="str">
        <f>IF('Form VI'!$U$9&lt;&gt;"",'Form VI'!$U$9,"")</f>
        <v/>
      </c>
      <c r="O38" s="1302"/>
      <c r="P38" s="1301" t="str">
        <f>IF('Form VI'!$W$9&lt;&gt;"",'Form VI'!$W$9,"")</f>
        <v/>
      </c>
      <c r="Q38" s="1302"/>
      <c r="R38" s="1301" t="str">
        <f>IF('Form XVII'!$B$9&lt;&gt;"",'Form XVII'!$B$9,"")</f>
        <v/>
      </c>
      <c r="S38" s="1302"/>
      <c r="T38" s="1301" t="str">
        <f>IF('Form XVII'!$D$9&lt;&gt;"",'Form XVII'!$D$9,"")</f>
        <v/>
      </c>
      <c r="U38" s="1302"/>
      <c r="V38" s="1301" t="str">
        <f>IF('Form XVII'!$F$9&lt;&gt;"",'Form XVII'!$F$9,"")</f>
        <v/>
      </c>
      <c r="W38" s="1302"/>
      <c r="X38" s="1301" t="str">
        <f>IF('Form XVII'!$H$9&lt;&gt;"",'Form XVII'!$H$9,"")</f>
        <v/>
      </c>
      <c r="Y38" s="1302"/>
      <c r="Z38" s="1301" t="str">
        <f>IF('Form XVII'!$J$9&lt;&gt;"",'Form XVII'!$J$9,"")</f>
        <v/>
      </c>
      <c r="AA38" s="1302"/>
      <c r="AB38" s="1301" t="str">
        <f>IF('Form XVII'!$L$9&lt;&gt;"",'Form XVII'!$L$9,"")</f>
        <v/>
      </c>
      <c r="AC38" s="1302"/>
      <c r="AD38" s="1301" t="str">
        <f>IF('Form XVII'!$N$9&lt;&gt;"",'Form XVII'!$N$9,"")</f>
        <v/>
      </c>
      <c r="AE38" s="1302"/>
      <c r="AF38" s="1301" t="str">
        <f>IF('Form XVII'!$P$9&lt;&gt;"",'Form XVII'!$P$9,"")</f>
        <v/>
      </c>
      <c r="AG38" s="1302"/>
      <c r="AH38" s="20"/>
      <c r="AI38" s="1301" t="str">
        <f>IF('Form XVIII(a)'!$B$8&lt;&gt;"",'Form XVIII(a)'!$B$8,"")</f>
        <v/>
      </c>
      <c r="AJ38" s="1302"/>
      <c r="AK38" s="1324" t="str">
        <f>IF('Form XVIII(a)'!$D$8&lt;&gt;"",'Form XVIII(a)'!$D$8,"")</f>
        <v/>
      </c>
      <c r="AL38" s="1324"/>
      <c r="AM38" s="1324"/>
      <c r="AN38" s="1324"/>
      <c r="AO38" s="1324"/>
      <c r="AP38" s="1324"/>
      <c r="AQ38" s="1324"/>
      <c r="AR38" s="1324"/>
      <c r="AS38" s="1324"/>
      <c r="AT38" s="1324"/>
      <c r="AU38" s="1301">
        <f>'Form XVIII(a)'!$Q$8</f>
        <v>0</v>
      </c>
      <c r="AV38" s="1302"/>
      <c r="AW38" s="1301">
        <f>'Form XVIII(a)'!$S$8</f>
        <v>0</v>
      </c>
      <c r="AX38" s="1302"/>
      <c r="AY38" s="1301" t="str">
        <f>IF('Form XVIII(a)'!$U$8&lt;&gt;"",'Form XVIII(a)'!$U$8,"")</f>
        <v/>
      </c>
      <c r="AZ38" s="1302"/>
      <c r="BA38" s="4"/>
      <c r="BB38" s="122"/>
      <c r="BC38" s="122"/>
      <c r="BD38" s="122"/>
      <c r="BE38" s="122"/>
      <c r="BF38" s="122"/>
      <c r="BG38" s="122"/>
      <c r="BH38" s="123"/>
      <c r="BI38" s="123"/>
      <c r="BJ38" s="123"/>
      <c r="BK38" s="123"/>
      <c r="BL38" s="124"/>
      <c r="BM38" s="125"/>
      <c r="BN38" s="124"/>
      <c r="BO38" s="125"/>
      <c r="BP38" s="124"/>
      <c r="BQ38" s="124"/>
      <c r="BR38" s="124"/>
      <c r="BS38" s="124"/>
    </row>
    <row r="39" spans="1:71" x14ac:dyDescent="0.2">
      <c r="A39" s="4"/>
      <c r="B39" s="305" t="str">
        <f>IF('Form VI'!$A$10=TRUE,"C",IF('Form VI'!$A$10=FALSE," "))</f>
        <v xml:space="preserve"> </v>
      </c>
      <c r="C39" s="1313">
        <f>'Form VI'!$C$10</f>
        <v>0</v>
      </c>
      <c r="D39" s="1313"/>
      <c r="E39" s="1313"/>
      <c r="F39" s="1313"/>
      <c r="G39" s="1313"/>
      <c r="H39" s="1313"/>
      <c r="I39" s="1313"/>
      <c r="J39" s="1313"/>
      <c r="K39" s="1313"/>
      <c r="L39" s="1301">
        <f>'Form VI'!$L$10</f>
        <v>0</v>
      </c>
      <c r="M39" s="1302"/>
      <c r="N39" s="1301" t="str">
        <f>IF('Form VI'!$U$10&lt;&gt;"",'Form VI'!$U$10,"")</f>
        <v/>
      </c>
      <c r="O39" s="1302"/>
      <c r="P39" s="1301" t="str">
        <f>IF('Form VI'!$W$10&lt;&gt;"",'Form VI'!$W$10,"")</f>
        <v/>
      </c>
      <c r="Q39" s="1302"/>
      <c r="R39" s="1301" t="str">
        <f>IF('Form XVII'!$B$10&lt;&gt;"",'Form XVII'!$B$10,"")</f>
        <v/>
      </c>
      <c r="S39" s="1302"/>
      <c r="T39" s="1301" t="str">
        <f>IF('Form XVII'!$D$10&lt;&gt;"",'Form XVII'!$D$10,"")</f>
        <v/>
      </c>
      <c r="U39" s="1302"/>
      <c r="V39" s="1301" t="str">
        <f>IF('Form XVII'!$F$10&lt;&gt;"",'Form XVII'!$F$10,"")</f>
        <v/>
      </c>
      <c r="W39" s="1302"/>
      <c r="X39" s="1301" t="str">
        <f>IF('Form XVII'!$H$10&lt;&gt;"",'Form XVII'!$H$10,"")</f>
        <v/>
      </c>
      <c r="Y39" s="1302"/>
      <c r="Z39" s="1301" t="str">
        <f>IF('Form XVII'!$J$10&lt;&gt;"",'Form XVII'!$J$10,"")</f>
        <v/>
      </c>
      <c r="AA39" s="1302"/>
      <c r="AB39" s="1301" t="str">
        <f>IF('Form XVII'!$L$10&lt;&gt;"",'Form XVII'!$L$10,"")</f>
        <v/>
      </c>
      <c r="AC39" s="1302"/>
      <c r="AD39" s="1301" t="str">
        <f>IF('Form XVII'!$N$10&lt;&gt;"",'Form XVII'!$N$10,"")</f>
        <v/>
      </c>
      <c r="AE39" s="1302"/>
      <c r="AF39" s="1301" t="str">
        <f>IF('Form XVII'!$P$10&lt;&gt;"",'Form XVII'!$P$10,"")</f>
        <v/>
      </c>
      <c r="AG39" s="1302"/>
      <c r="AH39" s="20"/>
      <c r="AI39" s="1301" t="str">
        <f>IF('Form XVIII(a)'!$B$9&lt;&gt;"",'Form XVIII(a)'!$B$9,"")</f>
        <v/>
      </c>
      <c r="AJ39" s="1302"/>
      <c r="AK39" s="1324" t="str">
        <f>IF('Form XVIII(a)'!$D$9&lt;&gt;"",'Form XVIII(a)'!$D$9,"")</f>
        <v/>
      </c>
      <c r="AL39" s="1324"/>
      <c r="AM39" s="1324"/>
      <c r="AN39" s="1324"/>
      <c r="AO39" s="1324"/>
      <c r="AP39" s="1324"/>
      <c r="AQ39" s="1324"/>
      <c r="AR39" s="1324"/>
      <c r="AS39" s="1324"/>
      <c r="AT39" s="1324"/>
      <c r="AU39" s="1301">
        <f>'Form XVIII(a)'!$Q$9</f>
        <v>0</v>
      </c>
      <c r="AV39" s="1302"/>
      <c r="AW39" s="1301">
        <f>'Form XVIII(a)'!$S$9</f>
        <v>0</v>
      </c>
      <c r="AX39" s="1302"/>
      <c r="AY39" s="1301" t="str">
        <f>IF('Form XVIII(a)'!$U$9&lt;&gt;"",'Form XVIII(a)'!$U$9,"")</f>
        <v/>
      </c>
      <c r="AZ39" s="1302"/>
      <c r="BA39" s="4"/>
      <c r="BB39" s="122"/>
      <c r="BC39" s="122"/>
      <c r="BD39" s="122"/>
      <c r="BE39" s="122"/>
      <c r="BF39" s="122"/>
      <c r="BG39" s="122"/>
      <c r="BH39" s="123"/>
      <c r="BI39" s="123"/>
      <c r="BJ39" s="123"/>
      <c r="BK39" s="123"/>
      <c r="BL39" s="124"/>
      <c r="BM39" s="125"/>
      <c r="BN39" s="124"/>
      <c r="BO39" s="125"/>
      <c r="BP39" s="124"/>
      <c r="BQ39" s="124"/>
      <c r="BR39" s="124"/>
      <c r="BS39" s="124"/>
    </row>
    <row r="40" spans="1:71" x14ac:dyDescent="0.2">
      <c r="A40" s="4"/>
      <c r="B40" s="306" t="str">
        <f>IF('Form VI'!$A$11=TRUE,"D",IF('Form VI'!$A$11=FALSE," "))</f>
        <v xml:space="preserve"> </v>
      </c>
      <c r="C40" s="1313">
        <f>'Form VI'!$C$11</f>
        <v>0</v>
      </c>
      <c r="D40" s="1313"/>
      <c r="E40" s="1313"/>
      <c r="F40" s="1313"/>
      <c r="G40" s="1313"/>
      <c r="H40" s="1313"/>
      <c r="I40" s="1313"/>
      <c r="J40" s="1313"/>
      <c r="K40" s="1313"/>
      <c r="L40" s="1301">
        <f>'Form VI'!$L$11</f>
        <v>0</v>
      </c>
      <c r="M40" s="1302"/>
      <c r="N40" s="1301" t="str">
        <f>IF('Form VI'!$U$11&lt;&gt;"",'Form VI'!$U$11,"")</f>
        <v/>
      </c>
      <c r="O40" s="1302"/>
      <c r="P40" s="1301" t="str">
        <f>IF('Form VI'!$W$11&lt;&gt;"",'Form VI'!$W$11,"")</f>
        <v/>
      </c>
      <c r="Q40" s="1302"/>
      <c r="R40" s="1301" t="str">
        <f>IF('Form XVII'!$B$11&lt;&gt;"",'Form XVII'!$B$11,"")</f>
        <v/>
      </c>
      <c r="S40" s="1302"/>
      <c r="T40" s="1301" t="str">
        <f>IF('Form XVII'!$D$11&lt;&gt;"",'Form XVII'!$D$11,"")</f>
        <v/>
      </c>
      <c r="U40" s="1302"/>
      <c r="V40" s="1301" t="str">
        <f>IF('Form XVII'!$F$11&lt;&gt;"",'Form XVII'!$F$11,"")</f>
        <v/>
      </c>
      <c r="W40" s="1302"/>
      <c r="X40" s="1301" t="str">
        <f>IF('Form XVII'!$H$11&lt;&gt;"",'Form XVII'!$H$11,"")</f>
        <v/>
      </c>
      <c r="Y40" s="1302"/>
      <c r="Z40" s="1301" t="str">
        <f>IF('Form XVII'!$J$11&lt;&gt;"",'Form XVII'!$J$11,"")</f>
        <v/>
      </c>
      <c r="AA40" s="1302"/>
      <c r="AB40" s="1301" t="str">
        <f>IF('Form XVII'!$L$11&lt;&gt;"",'Form XVII'!$L$11,"")</f>
        <v/>
      </c>
      <c r="AC40" s="1302"/>
      <c r="AD40" s="1301" t="str">
        <f>IF('Form XVII'!$N$11&lt;&gt;"",'Form XVII'!$N$11,"")</f>
        <v/>
      </c>
      <c r="AE40" s="1302"/>
      <c r="AF40" s="1301" t="str">
        <f>IF('Form XVII'!$P$11&lt;&gt;"",'Form XVII'!$P$11,"")</f>
        <v/>
      </c>
      <c r="AG40" s="1302"/>
      <c r="AH40" s="20"/>
      <c r="AI40" s="1301" t="str">
        <f>IF('Form XVIII(a)'!$B$10&lt;&gt;"",'Form XVIII(a)'!$B$10,"")</f>
        <v/>
      </c>
      <c r="AJ40" s="1302"/>
      <c r="AK40" s="1324" t="str">
        <f>IF('Form XVIII(a)'!$D$10&lt;&gt;"",'Form XVIII(a)'!$D$10,"")</f>
        <v/>
      </c>
      <c r="AL40" s="1324"/>
      <c r="AM40" s="1324"/>
      <c r="AN40" s="1324"/>
      <c r="AO40" s="1324"/>
      <c r="AP40" s="1324"/>
      <c r="AQ40" s="1324"/>
      <c r="AR40" s="1324"/>
      <c r="AS40" s="1324"/>
      <c r="AT40" s="1324"/>
      <c r="AU40" s="1301">
        <f>'Form XVIII(a)'!$Q$10</f>
        <v>0</v>
      </c>
      <c r="AV40" s="1302"/>
      <c r="AW40" s="1301">
        <f>'Form XVIII(a)'!$S$10</f>
        <v>0</v>
      </c>
      <c r="AX40" s="1302"/>
      <c r="AY40" s="1301" t="str">
        <f>IF('Form XVIII(a)'!$U$10&lt;&gt;"",'Form XVIII(a)'!$U$10,"")</f>
        <v/>
      </c>
      <c r="AZ40" s="1302"/>
      <c r="BA40" s="4"/>
      <c r="BB40" s="126"/>
      <c r="BC40" s="126"/>
      <c r="BD40" s="126"/>
      <c r="BE40" s="126"/>
      <c r="BF40" s="126"/>
      <c r="BG40" s="126"/>
      <c r="BH40" s="126"/>
      <c r="BI40" s="126"/>
      <c r="BJ40" s="126"/>
      <c r="BK40" s="126"/>
      <c r="BL40" s="127"/>
      <c r="BM40" s="127"/>
      <c r="BN40" s="127"/>
      <c r="BO40" s="127"/>
      <c r="BP40" s="127"/>
      <c r="BQ40" s="127"/>
      <c r="BR40" s="127"/>
      <c r="BS40" s="127"/>
    </row>
    <row r="41" spans="1:71" x14ac:dyDescent="0.2">
      <c r="A41" s="4"/>
      <c r="B41" s="306" t="str">
        <f>IF('Form VI'!$A$12=TRUE,"E",IF('Form VI'!$A$12=FALSE," "))</f>
        <v xml:space="preserve"> </v>
      </c>
      <c r="C41" s="1313">
        <f>'Form VI'!$C$12</f>
        <v>0</v>
      </c>
      <c r="D41" s="1313"/>
      <c r="E41" s="1313"/>
      <c r="F41" s="1313"/>
      <c r="G41" s="1313"/>
      <c r="H41" s="1313"/>
      <c r="I41" s="1313"/>
      <c r="J41" s="1313"/>
      <c r="K41" s="1313"/>
      <c r="L41" s="1301">
        <f>'Form VI'!$L$12</f>
        <v>0</v>
      </c>
      <c r="M41" s="1302"/>
      <c r="N41" s="1301" t="str">
        <f>IF('Form VI'!$U$12&lt;&gt;"",'Form VI'!$U$12,"")</f>
        <v/>
      </c>
      <c r="O41" s="1302"/>
      <c r="P41" s="1301" t="str">
        <f>IF('Form VI'!$W$12&lt;&gt;"",'Form VI'!$W$12,"")</f>
        <v/>
      </c>
      <c r="Q41" s="1302"/>
      <c r="R41" s="1301" t="str">
        <f>IF('Form XVII'!$B$12&lt;&gt;"",'Form XVII'!$B$12,"")</f>
        <v/>
      </c>
      <c r="S41" s="1302"/>
      <c r="T41" s="1301" t="str">
        <f>IF('Form XVII'!$D$12&lt;&gt;"",'Form XVII'!$D$12,"")</f>
        <v/>
      </c>
      <c r="U41" s="1302"/>
      <c r="V41" s="1301" t="str">
        <f>IF('Form XVII'!$F$12&lt;&gt;"",'Form XVII'!$F$12,"")</f>
        <v/>
      </c>
      <c r="W41" s="1302"/>
      <c r="X41" s="1301" t="str">
        <f>IF('Form XVII'!$H$12&lt;&gt;"",'Form XVII'!$H$12,"")</f>
        <v/>
      </c>
      <c r="Y41" s="1302"/>
      <c r="Z41" s="1301" t="str">
        <f>IF('Form XVII'!$J$12&lt;&gt;"",'Form XVII'!$J$12,"")</f>
        <v/>
      </c>
      <c r="AA41" s="1302"/>
      <c r="AB41" s="1301" t="str">
        <f>IF('Form XVII'!$L$12&lt;&gt;"",'Form XVII'!$L$12,"")</f>
        <v/>
      </c>
      <c r="AC41" s="1302"/>
      <c r="AD41" s="1301" t="str">
        <f>IF('Form XVII'!$N$12&lt;&gt;"",'Form XVII'!$N$12,"")</f>
        <v/>
      </c>
      <c r="AE41" s="1302"/>
      <c r="AF41" s="1301" t="str">
        <f>IF('Form XVII'!$P$12&lt;&gt;"",'Form XVII'!$P$12,"")</f>
        <v/>
      </c>
      <c r="AG41" s="1302"/>
      <c r="AH41" s="20"/>
      <c r="AI41" s="1301" t="str">
        <f>IF('Form XVIII(a)'!$B$11&lt;&gt;"",'Form XVIII(a)'!$B$11,"")</f>
        <v/>
      </c>
      <c r="AJ41" s="1302"/>
      <c r="AK41" s="1324" t="str">
        <f>IF('Form XVIII(a)'!$D$11&lt;&gt;"",'Form XVIII(a)'!$D$11,"")</f>
        <v/>
      </c>
      <c r="AL41" s="1324"/>
      <c r="AM41" s="1324"/>
      <c r="AN41" s="1324"/>
      <c r="AO41" s="1324"/>
      <c r="AP41" s="1324"/>
      <c r="AQ41" s="1324"/>
      <c r="AR41" s="1324"/>
      <c r="AS41" s="1324"/>
      <c r="AT41" s="1324"/>
      <c r="AU41" s="1301">
        <f>'Form XVIII(a)'!$Q$11</f>
        <v>0</v>
      </c>
      <c r="AV41" s="1302"/>
      <c r="AW41" s="1301">
        <f>'Form XVIII(a)'!$S$11</f>
        <v>0</v>
      </c>
      <c r="AX41" s="1302"/>
      <c r="AY41" s="1301" t="str">
        <f>IF('Form XVIII(a)'!$U$11&lt;&gt;"",'Form XVIII(a)'!$U$11,"")</f>
        <v/>
      </c>
      <c r="AZ41" s="1302"/>
      <c r="BA41" s="4"/>
      <c r="BB41" s="126"/>
      <c r="BC41" s="126"/>
      <c r="BD41" s="126"/>
      <c r="BE41" s="126"/>
      <c r="BF41" s="126"/>
      <c r="BG41" s="126"/>
      <c r="BH41" s="126"/>
      <c r="BI41" s="126"/>
      <c r="BJ41" s="126"/>
      <c r="BK41" s="126"/>
      <c r="BL41" s="127"/>
      <c r="BM41" s="127"/>
      <c r="BN41" s="127"/>
      <c r="BO41" s="127"/>
      <c r="BP41" s="127"/>
      <c r="BQ41" s="127"/>
      <c r="BR41" s="127"/>
      <c r="BS41" s="127"/>
    </row>
    <row r="42" spans="1:71" x14ac:dyDescent="0.2">
      <c r="A42" s="4"/>
      <c r="B42" s="306" t="str">
        <f>IF('Form VI'!$A$13=TRUE,"F",IF('Form VI'!$A$13=FALSE," "))</f>
        <v xml:space="preserve"> </v>
      </c>
      <c r="C42" s="1313">
        <f>'Form VI'!$C$13</f>
        <v>0</v>
      </c>
      <c r="D42" s="1313"/>
      <c r="E42" s="1313"/>
      <c r="F42" s="1313"/>
      <c r="G42" s="1313"/>
      <c r="H42" s="1313"/>
      <c r="I42" s="1313"/>
      <c r="J42" s="1313"/>
      <c r="K42" s="1313"/>
      <c r="L42" s="1301">
        <f>'Form VI'!$L$13</f>
        <v>0</v>
      </c>
      <c r="M42" s="1302"/>
      <c r="N42" s="1301" t="str">
        <f>IF('Form VI'!$U$13&lt;&gt;"",'Form VI'!$U$13,"")</f>
        <v/>
      </c>
      <c r="O42" s="1302"/>
      <c r="P42" s="1301" t="str">
        <f>IF('Form VI'!$W$13&lt;&gt;"",'Form VI'!$W$13,"")</f>
        <v/>
      </c>
      <c r="Q42" s="1302"/>
      <c r="R42" s="1301" t="str">
        <f>IF('Form XVII'!$B$13&lt;&gt;"",'Form XVII'!$B$13,"")</f>
        <v/>
      </c>
      <c r="S42" s="1302"/>
      <c r="T42" s="1301" t="str">
        <f>IF('Form XVII'!$D$13&lt;&gt;"",'Form XVII'!$D$13,"")</f>
        <v/>
      </c>
      <c r="U42" s="1302"/>
      <c r="V42" s="1301" t="str">
        <f>IF('Form XVII'!$F$13&lt;&gt;"",'Form XVII'!$F$13,"")</f>
        <v/>
      </c>
      <c r="W42" s="1302"/>
      <c r="X42" s="1301" t="str">
        <f>IF('Form XVII'!$H$13&lt;&gt;"",'Form XVII'!$H$13,"")</f>
        <v/>
      </c>
      <c r="Y42" s="1302"/>
      <c r="Z42" s="1301" t="str">
        <f>IF('Form XVII'!$J$13&lt;&gt;"",'Form XVII'!$J$13,"")</f>
        <v/>
      </c>
      <c r="AA42" s="1302"/>
      <c r="AB42" s="1301" t="str">
        <f>IF('Form XVII'!$L$13&lt;&gt;"",'Form XVII'!$L$13,"")</f>
        <v/>
      </c>
      <c r="AC42" s="1302"/>
      <c r="AD42" s="1301" t="str">
        <f>IF('Form XVII'!$N$13&lt;&gt;"",'Form XVII'!$N$13,"")</f>
        <v/>
      </c>
      <c r="AE42" s="1302"/>
      <c r="AF42" s="1301" t="str">
        <f>IF('Form XVII'!$P$13&lt;&gt;"",'Form XVII'!$P$13,"")</f>
        <v/>
      </c>
      <c r="AG42" s="1302"/>
      <c r="AH42" s="20"/>
      <c r="AI42" s="1301" t="str">
        <f>IF('Form XVIII(a)'!$B$12&lt;&gt;"",'Form XVIII(a)'!$B$12,"")</f>
        <v/>
      </c>
      <c r="AJ42" s="1302"/>
      <c r="AK42" s="1324" t="str">
        <f>IF('Form XVIII(a)'!$D$12&lt;&gt;"",'Form XVIII(a)'!$D$12,"")</f>
        <v/>
      </c>
      <c r="AL42" s="1324"/>
      <c r="AM42" s="1324"/>
      <c r="AN42" s="1324"/>
      <c r="AO42" s="1324"/>
      <c r="AP42" s="1324"/>
      <c r="AQ42" s="1324"/>
      <c r="AR42" s="1324"/>
      <c r="AS42" s="1324"/>
      <c r="AT42" s="1324"/>
      <c r="AU42" s="1301">
        <f>'Form XVIII(a)'!$Q$12</f>
        <v>0</v>
      </c>
      <c r="AV42" s="1302"/>
      <c r="AW42" s="1301">
        <f>'Form XVIII(a)'!$S$12</f>
        <v>0</v>
      </c>
      <c r="AX42" s="1302"/>
      <c r="AY42" s="1301" t="str">
        <f>IF('Form XVIII(a)'!$U$12&lt;&gt;"",'Form XVIII(a)'!$U$12,"")</f>
        <v/>
      </c>
      <c r="AZ42" s="1302"/>
      <c r="BA42" s="4"/>
      <c r="BB42" s="126"/>
      <c r="BC42" s="126"/>
      <c r="BD42" s="126"/>
      <c r="BE42" s="126"/>
      <c r="BF42" s="126"/>
      <c r="BG42" s="126"/>
      <c r="BH42" s="126"/>
      <c r="BI42" s="126"/>
      <c r="BJ42" s="126"/>
      <c r="BK42" s="126"/>
      <c r="BL42" s="127"/>
      <c r="BM42" s="127"/>
      <c r="BN42" s="127"/>
      <c r="BO42" s="127"/>
      <c r="BP42" s="127"/>
      <c r="BQ42" s="127"/>
      <c r="BR42" s="127"/>
      <c r="BS42" s="127"/>
    </row>
    <row r="43" spans="1:71" x14ac:dyDescent="0.2">
      <c r="A43" s="4"/>
      <c r="B43" s="306" t="str">
        <f>IF('Form VI'!$A$14=TRUE,"G",IF('Form VI'!$A$14=FALSE," "))</f>
        <v xml:space="preserve"> </v>
      </c>
      <c r="C43" s="1313">
        <f>'Form VI'!$C$14</f>
        <v>0</v>
      </c>
      <c r="D43" s="1313"/>
      <c r="E43" s="1313"/>
      <c r="F43" s="1313"/>
      <c r="G43" s="1313"/>
      <c r="H43" s="1313"/>
      <c r="I43" s="1313"/>
      <c r="J43" s="1313"/>
      <c r="K43" s="1313"/>
      <c r="L43" s="1301">
        <f>'Form VI'!$L$14</f>
        <v>0</v>
      </c>
      <c r="M43" s="1302"/>
      <c r="N43" s="1301" t="str">
        <f>IF('Form VI'!$U$14&lt;&gt;"",'Form VI'!$U$14,"")</f>
        <v/>
      </c>
      <c r="O43" s="1302"/>
      <c r="P43" s="1301" t="str">
        <f>IF('Form VI'!$W$14&lt;&gt;"",'Form VI'!$W$14,"")</f>
        <v/>
      </c>
      <c r="Q43" s="1302"/>
      <c r="R43" s="1301" t="str">
        <f>IF('Form XVII'!$B$14&lt;&gt;"",'Form XVII'!$B$14,"")</f>
        <v/>
      </c>
      <c r="S43" s="1302"/>
      <c r="T43" s="1301" t="str">
        <f>IF('Form XVII'!$D$14&lt;&gt;"",'Form XVII'!$D$14,"")</f>
        <v/>
      </c>
      <c r="U43" s="1302"/>
      <c r="V43" s="1301" t="str">
        <f>IF('Form XVII'!$F$14&lt;&gt;"",'Form XVII'!$F$14,"")</f>
        <v/>
      </c>
      <c r="W43" s="1302"/>
      <c r="X43" s="1301" t="str">
        <f>IF('Form XVII'!$H$14&lt;&gt;"",'Form XVII'!$H$14,"")</f>
        <v/>
      </c>
      <c r="Y43" s="1302"/>
      <c r="Z43" s="1301" t="str">
        <f>IF('Form XVII'!$J$14&lt;&gt;"",'Form XVII'!$J$14,"")</f>
        <v/>
      </c>
      <c r="AA43" s="1302"/>
      <c r="AB43" s="1301" t="str">
        <f>IF('Form XVII'!$L$14&lt;&gt;"",'Form XVII'!$L$14,"")</f>
        <v/>
      </c>
      <c r="AC43" s="1302"/>
      <c r="AD43" s="1301" t="str">
        <f>IF('Form XVII'!$N$14&lt;&gt;"",'Form XVII'!$N$14,"")</f>
        <v/>
      </c>
      <c r="AE43" s="1302"/>
      <c r="AF43" s="1301" t="str">
        <f>IF('Form XVII'!$P$14&lt;&gt;"",'Form XVII'!$P$14,"")</f>
        <v/>
      </c>
      <c r="AG43" s="1302"/>
      <c r="AH43" s="20"/>
      <c r="AI43" s="1301" t="str">
        <f>IF('Form XVIII(a)'!$B$13&lt;&gt;"",'Form XVIII(a)'!$B$13,"")</f>
        <v/>
      </c>
      <c r="AJ43" s="1302"/>
      <c r="AK43" s="1324" t="str">
        <f>IF('Form XVIII(a)'!$D$13&lt;&gt;"",'Form XVIII(a)'!$D$13,"")</f>
        <v/>
      </c>
      <c r="AL43" s="1324"/>
      <c r="AM43" s="1324"/>
      <c r="AN43" s="1324"/>
      <c r="AO43" s="1324"/>
      <c r="AP43" s="1324"/>
      <c r="AQ43" s="1324"/>
      <c r="AR43" s="1324"/>
      <c r="AS43" s="1324"/>
      <c r="AT43" s="1324"/>
      <c r="AU43" s="1301">
        <f>'Form XVIII(a)'!$Q$13</f>
        <v>0</v>
      </c>
      <c r="AV43" s="1302"/>
      <c r="AW43" s="1301">
        <f>'Form XVIII(a)'!$S$13</f>
        <v>0</v>
      </c>
      <c r="AX43" s="1302"/>
      <c r="AY43" s="1301" t="str">
        <f>IF('Form XVIII(a)'!$U$13&lt;&gt;"",'Form XVIII(a)'!$U$13,"")</f>
        <v/>
      </c>
      <c r="AZ43" s="1302"/>
      <c r="BA43" s="4"/>
      <c r="BB43" s="126"/>
      <c r="BC43" s="126"/>
      <c r="BD43" s="126"/>
      <c r="BE43" s="126"/>
      <c r="BF43" s="126"/>
      <c r="BG43" s="126"/>
      <c r="BH43" s="126"/>
      <c r="BI43" s="126"/>
      <c r="BJ43" s="126"/>
      <c r="BK43" s="126"/>
      <c r="BL43" s="127"/>
      <c r="BM43" s="127"/>
      <c r="BN43" s="127"/>
      <c r="BO43" s="127"/>
      <c r="BP43" s="127"/>
      <c r="BQ43" s="127"/>
      <c r="BR43" s="127"/>
      <c r="BS43" s="127"/>
    </row>
    <row r="44" spans="1:71" x14ac:dyDescent="0.2">
      <c r="A44" s="4"/>
      <c r="B44" s="306" t="str">
        <f>IF('Form VI'!$A$15=TRUE,"H",IF('Form VI'!$A$15=FALSE," "))</f>
        <v xml:space="preserve"> </v>
      </c>
      <c r="C44" s="1313">
        <f>'Form VI'!$C$15</f>
        <v>0</v>
      </c>
      <c r="D44" s="1313"/>
      <c r="E44" s="1313"/>
      <c r="F44" s="1313"/>
      <c r="G44" s="1313"/>
      <c r="H44" s="1313"/>
      <c r="I44" s="1313"/>
      <c r="J44" s="1313"/>
      <c r="K44" s="1313"/>
      <c r="L44" s="1301">
        <f>'Form VI'!$L$15</f>
        <v>0</v>
      </c>
      <c r="M44" s="1302"/>
      <c r="N44" s="1301" t="str">
        <f>IF('Form VI'!$U$15&lt;&gt;"",'Form VI'!$U$15,"")</f>
        <v/>
      </c>
      <c r="O44" s="1302"/>
      <c r="P44" s="1301" t="str">
        <f>IF('Form VI'!$W$15&lt;&gt;"",'Form VI'!$W$15,"")</f>
        <v/>
      </c>
      <c r="Q44" s="1302"/>
      <c r="R44" s="1301" t="str">
        <f>IF('Form XVII'!$B$15&lt;&gt;"",'Form XVII'!$B$15,"")</f>
        <v/>
      </c>
      <c r="S44" s="1302"/>
      <c r="T44" s="1301" t="str">
        <f>IF('Form XVII'!$D$15&lt;&gt;"",'Form XVII'!$D$15,"")</f>
        <v/>
      </c>
      <c r="U44" s="1302"/>
      <c r="V44" s="1301" t="str">
        <f>IF('Form XVII'!$F$15&lt;&gt;"",'Form XVII'!$F$15,"")</f>
        <v/>
      </c>
      <c r="W44" s="1302"/>
      <c r="X44" s="1301" t="str">
        <f>IF('Form XVII'!$H$15&lt;&gt;"",'Form XVII'!$H$15,"")</f>
        <v/>
      </c>
      <c r="Y44" s="1302"/>
      <c r="Z44" s="1301" t="str">
        <f>IF('Form XVII'!$J$15&lt;&gt;"",'Form XVII'!$J$15,"")</f>
        <v/>
      </c>
      <c r="AA44" s="1302"/>
      <c r="AB44" s="1301" t="str">
        <f>IF('Form XVII'!$L$15&lt;&gt;"",'Form XVII'!$L$15,"")</f>
        <v/>
      </c>
      <c r="AC44" s="1302"/>
      <c r="AD44" s="1301" t="str">
        <f>IF('Form XVII'!$N$15&lt;&gt;"",'Form XVII'!$N$15,"")</f>
        <v/>
      </c>
      <c r="AE44" s="1302"/>
      <c r="AF44" s="1301" t="str">
        <f>IF('Form XVII'!$P$15&lt;&gt;"",'Form XVII'!$P$15,"")</f>
        <v/>
      </c>
      <c r="AG44" s="1302"/>
      <c r="AH44" s="20"/>
      <c r="AI44" s="1301" t="str">
        <f>IF('Form XVIII(a)'!$B$14&lt;&gt;"",'Form XVIII(a)'!$B$14,"")</f>
        <v/>
      </c>
      <c r="AJ44" s="1302"/>
      <c r="AK44" s="1324" t="str">
        <f>IF('Form XVIII(a)'!$D$14&lt;&gt;"",'Form XVIII(a)'!$D$14,"")</f>
        <v/>
      </c>
      <c r="AL44" s="1324"/>
      <c r="AM44" s="1324"/>
      <c r="AN44" s="1324"/>
      <c r="AO44" s="1324"/>
      <c r="AP44" s="1324"/>
      <c r="AQ44" s="1324"/>
      <c r="AR44" s="1324"/>
      <c r="AS44" s="1324"/>
      <c r="AT44" s="1324"/>
      <c r="AU44" s="1301">
        <f>'Form XVIII(a)'!$Q$14</f>
        <v>0</v>
      </c>
      <c r="AV44" s="1302"/>
      <c r="AW44" s="1301">
        <f>'Form XVIII(a)'!$S$14</f>
        <v>0</v>
      </c>
      <c r="AX44" s="1302"/>
      <c r="AY44" s="1301" t="str">
        <f>IF('Form XVIII(a)'!$U$14&lt;&gt;"",'Form XVIII(a)'!$U$14,"")</f>
        <v/>
      </c>
      <c r="AZ44" s="1302"/>
      <c r="BA44" s="4"/>
      <c r="BB44" s="126"/>
      <c r="BC44" s="126"/>
      <c r="BD44" s="126"/>
      <c r="BE44" s="126"/>
      <c r="BF44" s="126"/>
      <c r="BG44" s="126"/>
      <c r="BH44" s="126"/>
      <c r="BI44" s="126"/>
      <c r="BJ44" s="126"/>
      <c r="BK44" s="126"/>
      <c r="BL44" s="127"/>
      <c r="BM44" s="127"/>
      <c r="BN44" s="127"/>
      <c r="BO44" s="127"/>
      <c r="BP44" s="127"/>
      <c r="BQ44" s="127"/>
      <c r="BR44" s="127"/>
      <c r="BS44" s="127"/>
    </row>
    <row r="45" spans="1:71" x14ac:dyDescent="0.2">
      <c r="A45" s="4"/>
      <c r="B45" s="306" t="str">
        <f>IF('Form VI'!$A$16=TRUE,"I",IF('Form VI'!$A$16=FALSE," "))</f>
        <v xml:space="preserve"> </v>
      </c>
      <c r="C45" s="1313">
        <f>'Form VI'!$C$16</f>
        <v>0</v>
      </c>
      <c r="D45" s="1313"/>
      <c r="E45" s="1313"/>
      <c r="F45" s="1313"/>
      <c r="G45" s="1313"/>
      <c r="H45" s="1313"/>
      <c r="I45" s="1313"/>
      <c r="J45" s="1313"/>
      <c r="K45" s="1313"/>
      <c r="L45" s="1301">
        <f>'Form VI'!$L$16</f>
        <v>0</v>
      </c>
      <c r="M45" s="1302"/>
      <c r="N45" s="1301" t="str">
        <f>IF('Form VI'!$U$16&lt;&gt;"",'Form VI'!$U$16,"")</f>
        <v/>
      </c>
      <c r="O45" s="1302"/>
      <c r="P45" s="1301" t="str">
        <f>IF('Form VI'!$W$16&lt;&gt;"",'Form VI'!$W$16,"")</f>
        <v/>
      </c>
      <c r="Q45" s="1302"/>
      <c r="R45" s="1301" t="str">
        <f>IF('Form XVII'!$B$16&lt;&gt;"",'Form XVII'!$B$16,"")</f>
        <v/>
      </c>
      <c r="S45" s="1302"/>
      <c r="T45" s="1301" t="str">
        <f>IF('Form XVII'!$D$16&lt;&gt;"",'Form XVII'!$D$16,"")</f>
        <v/>
      </c>
      <c r="U45" s="1302"/>
      <c r="V45" s="1301" t="str">
        <f>IF('Form XVII'!$F$16&lt;&gt;"",'Form XVII'!$F$16,"")</f>
        <v/>
      </c>
      <c r="W45" s="1302"/>
      <c r="X45" s="1301" t="str">
        <f>IF('Form XVII'!$H$16&lt;&gt;"",'Form XVII'!$H$16,"")</f>
        <v/>
      </c>
      <c r="Y45" s="1302"/>
      <c r="Z45" s="1301" t="str">
        <f>IF('Form XVII'!$J$16&lt;&gt;"",'Form XVII'!$J$16,"")</f>
        <v/>
      </c>
      <c r="AA45" s="1302"/>
      <c r="AB45" s="1301" t="str">
        <f>IF('Form XVII'!$L$16&lt;&gt;"",'Form XVII'!$L$16,"")</f>
        <v/>
      </c>
      <c r="AC45" s="1302"/>
      <c r="AD45" s="1301" t="str">
        <f>IF('Form XVII'!$N$16&lt;&gt;"",'Form XVII'!$N$16,"")</f>
        <v/>
      </c>
      <c r="AE45" s="1302"/>
      <c r="AF45" s="1301" t="str">
        <f>IF('Form XVII'!$P$16&lt;&gt;"",'Form XVII'!$P$16,"")</f>
        <v/>
      </c>
      <c r="AG45" s="1302"/>
      <c r="AH45" s="20"/>
      <c r="AI45" s="1301" t="str">
        <f>IF('Form XVIII(a)'!$B$15&lt;&gt;"",'Form XVIII(a)'!$B$15,"")</f>
        <v/>
      </c>
      <c r="AJ45" s="1302"/>
      <c r="AK45" s="1324" t="str">
        <f>IF('Form XVIII(a)'!$D$15&lt;&gt;"",'Form XVIII(a)'!$D$15,"")</f>
        <v/>
      </c>
      <c r="AL45" s="1324"/>
      <c r="AM45" s="1324"/>
      <c r="AN45" s="1324"/>
      <c r="AO45" s="1324"/>
      <c r="AP45" s="1324"/>
      <c r="AQ45" s="1324"/>
      <c r="AR45" s="1324"/>
      <c r="AS45" s="1324"/>
      <c r="AT45" s="1324"/>
      <c r="AU45" s="1301">
        <f>'Form XVIII(a)'!$Q$15</f>
        <v>0</v>
      </c>
      <c r="AV45" s="1302"/>
      <c r="AW45" s="1301">
        <f>'Form XVIII(a)'!$S$15</f>
        <v>0</v>
      </c>
      <c r="AX45" s="1302"/>
      <c r="AY45" s="1301" t="str">
        <f>IF('Form XVIII(a)'!$U$15&lt;&gt;"",'Form XVIII(a)'!$U$15,"")</f>
        <v/>
      </c>
      <c r="AZ45" s="1302"/>
      <c r="BA45" s="4"/>
      <c r="BB45" s="126"/>
      <c r="BC45" s="126"/>
      <c r="BD45" s="126"/>
      <c r="BE45" s="126"/>
      <c r="BF45" s="126"/>
      <c r="BG45" s="126"/>
      <c r="BH45" s="126"/>
      <c r="BI45" s="126"/>
      <c r="BJ45" s="126"/>
      <c r="BK45" s="126"/>
      <c r="BL45" s="127"/>
      <c r="BM45" s="127"/>
      <c r="BN45" s="127"/>
      <c r="BO45" s="127"/>
      <c r="BP45" s="127"/>
      <c r="BQ45" s="127"/>
      <c r="BR45" s="127"/>
      <c r="BS45" s="127"/>
    </row>
    <row r="46" spans="1:71" x14ac:dyDescent="0.2">
      <c r="A46" s="4"/>
      <c r="B46" s="306" t="str">
        <f>IF('Form VI'!$A$17=TRUE,"J",IF('Form VI'!$A$17=FALSE," "))</f>
        <v xml:space="preserve"> </v>
      </c>
      <c r="C46" s="1313">
        <f>'Form VI'!$C$17</f>
        <v>0</v>
      </c>
      <c r="D46" s="1313"/>
      <c r="E46" s="1313"/>
      <c r="F46" s="1313"/>
      <c r="G46" s="1313"/>
      <c r="H46" s="1313"/>
      <c r="I46" s="1313"/>
      <c r="J46" s="1313"/>
      <c r="K46" s="1313"/>
      <c r="L46" s="1301">
        <f>'Form VI'!$L$17</f>
        <v>0</v>
      </c>
      <c r="M46" s="1302"/>
      <c r="N46" s="1301" t="str">
        <f>IF('Form VI'!$U$17&lt;&gt;"",'Form VI'!$U$17,"")</f>
        <v/>
      </c>
      <c r="O46" s="1302"/>
      <c r="P46" s="1301" t="str">
        <f>IF('Form VI'!$W$17&lt;&gt;"",'Form VI'!$W$17,"")</f>
        <v/>
      </c>
      <c r="Q46" s="1302"/>
      <c r="R46" s="1301" t="str">
        <f>IF('Form XVII'!$B$17&lt;&gt;"",'Form XVII'!$B$17,"")</f>
        <v/>
      </c>
      <c r="S46" s="1302"/>
      <c r="T46" s="1301" t="str">
        <f>IF('Form XVII'!$D$17&lt;&gt;"",'Form XVII'!$D$17,"")</f>
        <v/>
      </c>
      <c r="U46" s="1302"/>
      <c r="V46" s="1301" t="str">
        <f>IF('Form XVII'!$F$17&lt;&gt;"",'Form XVII'!$F$17,"")</f>
        <v/>
      </c>
      <c r="W46" s="1302"/>
      <c r="X46" s="1301" t="str">
        <f>IF('Form XVII'!$H$17&lt;&gt;"",'Form XVII'!$H$17,"")</f>
        <v/>
      </c>
      <c r="Y46" s="1302"/>
      <c r="Z46" s="1301" t="str">
        <f>IF('Form XVII'!$J$17&lt;&gt;"",'Form XVII'!$J$17,"")</f>
        <v/>
      </c>
      <c r="AA46" s="1302"/>
      <c r="AB46" s="1301" t="str">
        <f>IF('Form XVII'!$L$17&lt;&gt;"",'Form XVII'!$L$17,"")</f>
        <v/>
      </c>
      <c r="AC46" s="1302"/>
      <c r="AD46" s="1301" t="str">
        <f>IF('Form XVII'!$N$17&lt;&gt;"",'Form XVII'!$N$17,"")</f>
        <v/>
      </c>
      <c r="AE46" s="1302"/>
      <c r="AF46" s="1301" t="str">
        <f>IF('Form XVII'!$P$17&lt;&gt;"",'Form XVII'!$P$17,"")</f>
        <v/>
      </c>
      <c r="AG46" s="1302"/>
      <c r="AH46" s="20"/>
      <c r="AI46" s="1301" t="str">
        <f>IF('Form XVIII(a)'!$B$16&lt;&gt;"",'Form XVIII(a)'!$B$16,"")</f>
        <v/>
      </c>
      <c r="AJ46" s="1302"/>
      <c r="AK46" s="1324" t="str">
        <f>IF('Form XVIII(a)'!$D$16&lt;&gt;"",'Form XVIII(a)'!$D$16,"")</f>
        <v/>
      </c>
      <c r="AL46" s="1324"/>
      <c r="AM46" s="1324"/>
      <c r="AN46" s="1324"/>
      <c r="AO46" s="1324"/>
      <c r="AP46" s="1324"/>
      <c r="AQ46" s="1324"/>
      <c r="AR46" s="1324"/>
      <c r="AS46" s="1324"/>
      <c r="AT46" s="1324"/>
      <c r="AU46" s="1301">
        <f>'Form XVIII(a)'!$Q$16</f>
        <v>0</v>
      </c>
      <c r="AV46" s="1302"/>
      <c r="AW46" s="1301">
        <f>'Form XVIII(a)'!$S$16</f>
        <v>0</v>
      </c>
      <c r="AX46" s="1302"/>
      <c r="AY46" s="1301" t="str">
        <f>IF('Form XVIII(a)'!$U$16&lt;&gt;"",'Form XVIII(a)'!$U$16,"")</f>
        <v/>
      </c>
      <c r="AZ46" s="1302"/>
      <c r="BA46" s="4"/>
      <c r="BB46" s="126"/>
      <c r="BC46" s="126"/>
      <c r="BD46" s="126"/>
      <c r="BE46" s="126"/>
      <c r="BF46" s="126"/>
      <c r="BG46" s="126"/>
      <c r="BH46" s="126"/>
      <c r="BI46" s="126"/>
      <c r="BJ46" s="126"/>
      <c r="BK46" s="126"/>
      <c r="BL46" s="127"/>
      <c r="BM46" s="127"/>
      <c r="BN46" s="127"/>
      <c r="BO46" s="127"/>
      <c r="BP46" s="127"/>
      <c r="BQ46" s="127"/>
      <c r="BR46" s="127"/>
      <c r="BS46" s="127"/>
    </row>
    <row r="47" spans="1:71" x14ac:dyDescent="0.2">
      <c r="A47" s="4"/>
      <c r="B47" s="306" t="str">
        <f>IF('Form VI'!$A$18=TRUE,"K",IF('Form VI'!$A$18=FALSE," "))</f>
        <v xml:space="preserve"> </v>
      </c>
      <c r="C47" s="1313">
        <f>'Form VI'!$C$18</f>
        <v>0</v>
      </c>
      <c r="D47" s="1313"/>
      <c r="E47" s="1313"/>
      <c r="F47" s="1313"/>
      <c r="G47" s="1313"/>
      <c r="H47" s="1313"/>
      <c r="I47" s="1313"/>
      <c r="J47" s="1313"/>
      <c r="K47" s="1313"/>
      <c r="L47" s="1301">
        <f>'Form VI'!$L$18</f>
        <v>0</v>
      </c>
      <c r="M47" s="1302"/>
      <c r="N47" s="1301" t="str">
        <f>IF('Form VI'!$U$18&lt;&gt;"",'Form VI'!$U$18,"")</f>
        <v/>
      </c>
      <c r="O47" s="1302"/>
      <c r="P47" s="1301" t="str">
        <f>IF('Form VI'!$W$18&lt;&gt;"",'Form VI'!$W$18,"")</f>
        <v/>
      </c>
      <c r="Q47" s="1302"/>
      <c r="R47" s="1301" t="str">
        <f>IF('Form XVII'!$B$18&lt;&gt;"",'Form XVII'!$B$18,"")</f>
        <v/>
      </c>
      <c r="S47" s="1302"/>
      <c r="T47" s="1301" t="str">
        <f>IF('Form XVII'!$D$18&lt;&gt;"",'Form XVII'!$D$18,"")</f>
        <v/>
      </c>
      <c r="U47" s="1302"/>
      <c r="V47" s="1301" t="str">
        <f>IF('Form XVII'!$F$18&lt;&gt;"",'Form XVII'!$F$18,"")</f>
        <v/>
      </c>
      <c r="W47" s="1302"/>
      <c r="X47" s="1301" t="str">
        <f>IF('Form XVII'!$H$18&lt;&gt;"",'Form XVII'!$H$18,"")</f>
        <v/>
      </c>
      <c r="Y47" s="1302"/>
      <c r="Z47" s="1301" t="str">
        <f>IF('Form XVII'!$J$18&lt;&gt;"",'Form XVII'!$J$18,"")</f>
        <v/>
      </c>
      <c r="AA47" s="1302"/>
      <c r="AB47" s="1301" t="str">
        <f>IF('Form XVII'!$L$18&lt;&gt;"",'Form XVII'!$L$18,"")</f>
        <v/>
      </c>
      <c r="AC47" s="1302"/>
      <c r="AD47" s="1301" t="str">
        <f>IF('Form XVII'!$N$18&lt;&gt;"",'Form XVII'!$N$18,"")</f>
        <v/>
      </c>
      <c r="AE47" s="1302"/>
      <c r="AF47" s="1301" t="str">
        <f>IF('Form XVII'!$P$18&lt;&gt;"",'Form XVII'!$P$18,"")</f>
        <v/>
      </c>
      <c r="AG47" s="1302"/>
      <c r="AH47" s="20"/>
      <c r="AI47" s="1301" t="str">
        <f>IF('Form XVIII(a)'!$B$17&lt;&gt;"",'Form XVIII(a)'!$B$17,"")</f>
        <v/>
      </c>
      <c r="AJ47" s="1302"/>
      <c r="AK47" s="1324" t="str">
        <f>IF('Form XVIII(a)'!$D$17&lt;&gt;"",'Form XVIII(a)'!$D$17,"")</f>
        <v/>
      </c>
      <c r="AL47" s="1324"/>
      <c r="AM47" s="1324"/>
      <c r="AN47" s="1324"/>
      <c r="AO47" s="1324"/>
      <c r="AP47" s="1324"/>
      <c r="AQ47" s="1324"/>
      <c r="AR47" s="1324"/>
      <c r="AS47" s="1324"/>
      <c r="AT47" s="1324"/>
      <c r="AU47" s="1301">
        <f>'Form XVIII(a)'!$Q$17</f>
        <v>0</v>
      </c>
      <c r="AV47" s="1302"/>
      <c r="AW47" s="1301">
        <f>'Form XVIII(a)'!$S$17</f>
        <v>0</v>
      </c>
      <c r="AX47" s="1302"/>
      <c r="AY47" s="1301" t="str">
        <f>IF('Form XVIII(a)'!$U$17&lt;&gt;"",'Form XVIII(a)'!$U$17,"")</f>
        <v/>
      </c>
      <c r="AZ47" s="1302"/>
      <c r="BA47" s="4"/>
      <c r="BB47" s="126"/>
      <c r="BC47" s="126"/>
      <c r="BD47" s="126"/>
      <c r="BE47" s="126"/>
      <c r="BF47" s="126"/>
      <c r="BG47" s="126"/>
      <c r="BH47" s="126"/>
      <c r="BI47" s="126"/>
      <c r="BJ47" s="126"/>
      <c r="BK47" s="126"/>
      <c r="BL47" s="127"/>
      <c r="BM47" s="127"/>
      <c r="BN47" s="127"/>
      <c r="BO47" s="127"/>
      <c r="BP47" s="127"/>
      <c r="BQ47" s="127"/>
      <c r="BR47" s="127"/>
      <c r="BS47" s="127"/>
    </row>
    <row r="48" spans="1:71" x14ac:dyDescent="0.2">
      <c r="A48" s="4"/>
      <c r="B48" s="306" t="str">
        <f>IF('Form VI'!$A$19=TRUE,"L",IF('Form VI'!$A$19=FALSE," "))</f>
        <v xml:space="preserve"> </v>
      </c>
      <c r="C48" s="1313">
        <f>'Form VI'!$C$19</f>
        <v>0</v>
      </c>
      <c r="D48" s="1313"/>
      <c r="E48" s="1313"/>
      <c r="F48" s="1313"/>
      <c r="G48" s="1313"/>
      <c r="H48" s="1313"/>
      <c r="I48" s="1313"/>
      <c r="J48" s="1313"/>
      <c r="K48" s="1313"/>
      <c r="L48" s="1301">
        <f>'Form VI'!$L$19</f>
        <v>0</v>
      </c>
      <c r="M48" s="1302"/>
      <c r="N48" s="1301" t="str">
        <f>IF('Form VI'!$U$19&lt;&gt;"",'Form VI'!$U$19,"")</f>
        <v/>
      </c>
      <c r="O48" s="1302"/>
      <c r="P48" s="1301" t="str">
        <f>IF('Form VI'!$W$19&lt;&gt;"",'Form VI'!$W$19,"")</f>
        <v/>
      </c>
      <c r="Q48" s="1302"/>
      <c r="R48" s="1301" t="str">
        <f>IF('Form XVII'!$B$19&lt;&gt;"",'Form XVII'!$B$19,"")</f>
        <v/>
      </c>
      <c r="S48" s="1302"/>
      <c r="T48" s="1301" t="str">
        <f>IF('Form XVII'!$D$19&lt;&gt;"",'Form XVII'!$D$19,"")</f>
        <v/>
      </c>
      <c r="U48" s="1302"/>
      <c r="V48" s="1301" t="str">
        <f>IF('Form XVII'!$F$19&lt;&gt;"",'Form XVII'!$F$19,"")</f>
        <v/>
      </c>
      <c r="W48" s="1302"/>
      <c r="X48" s="1301" t="str">
        <f>IF('Form XVII'!$H$19&lt;&gt;"",'Form XVII'!$H$19,"")</f>
        <v/>
      </c>
      <c r="Y48" s="1302"/>
      <c r="Z48" s="1301" t="str">
        <f>IF('Form XVII'!$J$19&lt;&gt;"",'Form XVII'!$J$19,"")</f>
        <v/>
      </c>
      <c r="AA48" s="1302"/>
      <c r="AB48" s="1301" t="str">
        <f>IF('Form XVII'!$L$19&lt;&gt;"",'Form XVII'!$L$19,"")</f>
        <v/>
      </c>
      <c r="AC48" s="1302"/>
      <c r="AD48" s="1301" t="str">
        <f>IF('Form XVII'!$N$19&lt;&gt;"",'Form XVII'!$N$19,"")</f>
        <v/>
      </c>
      <c r="AE48" s="1302"/>
      <c r="AF48" s="1301" t="str">
        <f>IF('Form XVII'!$P$19&lt;&gt;"",'Form XVII'!$P$19,"")</f>
        <v/>
      </c>
      <c r="AG48" s="1302"/>
      <c r="AH48" s="20"/>
      <c r="AI48" s="1301" t="str">
        <f>IF('Form XVIII(a)'!$B$18&lt;&gt;"",'Form XVIII(a)'!$B$18,"")</f>
        <v/>
      </c>
      <c r="AJ48" s="1302"/>
      <c r="AK48" s="1324" t="str">
        <f>IF('Form XVIII(a)'!$D$18&lt;&gt;"",'Form XVIII(a)'!$D$18,"")</f>
        <v/>
      </c>
      <c r="AL48" s="1324"/>
      <c r="AM48" s="1324"/>
      <c r="AN48" s="1324"/>
      <c r="AO48" s="1324"/>
      <c r="AP48" s="1324"/>
      <c r="AQ48" s="1324"/>
      <c r="AR48" s="1324"/>
      <c r="AS48" s="1324"/>
      <c r="AT48" s="1324"/>
      <c r="AU48" s="1301">
        <f>'Form XVIII(a)'!$Q$18</f>
        <v>0</v>
      </c>
      <c r="AV48" s="1302"/>
      <c r="AW48" s="1301">
        <f>'Form XVIII(a)'!$S$18</f>
        <v>0</v>
      </c>
      <c r="AX48" s="1302"/>
      <c r="AY48" s="1301" t="str">
        <f>IF('Form XVIII(a)'!$U$18&lt;&gt;"",'Form XVIII(a)'!$U$18,"")</f>
        <v/>
      </c>
      <c r="AZ48" s="1302"/>
      <c r="BA48" s="4"/>
      <c r="BB48" s="126"/>
      <c r="BC48" s="126"/>
      <c r="BD48" s="126"/>
      <c r="BE48" s="126"/>
      <c r="BF48" s="126"/>
      <c r="BG48" s="126"/>
      <c r="BH48" s="126"/>
      <c r="BI48" s="126"/>
      <c r="BJ48" s="126"/>
      <c r="BK48" s="126"/>
      <c r="BL48" s="127"/>
      <c r="BM48" s="127"/>
      <c r="BN48" s="127"/>
      <c r="BO48" s="127"/>
      <c r="BP48" s="127"/>
      <c r="BQ48" s="127"/>
      <c r="BR48" s="127"/>
      <c r="BS48" s="127"/>
    </row>
    <row r="49" spans="1:71" x14ac:dyDescent="0.2">
      <c r="A49" s="4"/>
      <c r="B49" s="306" t="str">
        <f>IF('Form VI'!$A$20=TRUE,"M",IF('Form VI'!$A$20=FALSE," "))</f>
        <v xml:space="preserve"> </v>
      </c>
      <c r="C49" s="1313">
        <f>'Form VI'!$C$20</f>
        <v>0</v>
      </c>
      <c r="D49" s="1313"/>
      <c r="E49" s="1313"/>
      <c r="F49" s="1313"/>
      <c r="G49" s="1313"/>
      <c r="H49" s="1313"/>
      <c r="I49" s="1313"/>
      <c r="J49" s="1313"/>
      <c r="K49" s="1313"/>
      <c r="L49" s="1301">
        <f>'Form VI'!$L$20</f>
        <v>0</v>
      </c>
      <c r="M49" s="1302"/>
      <c r="N49" s="1301" t="str">
        <f>IF('Form VI'!$U$20&lt;&gt;"",'Form VI'!$U$20,"")</f>
        <v/>
      </c>
      <c r="O49" s="1302"/>
      <c r="P49" s="1301" t="str">
        <f>IF('Form VI'!$W$20&lt;&gt;"",'Form VI'!$W$20,"")</f>
        <v/>
      </c>
      <c r="Q49" s="1302"/>
      <c r="R49" s="1301" t="str">
        <f>IF('Form XVII'!$B$20&lt;&gt;"",'Form XVII'!$B$20,"")</f>
        <v/>
      </c>
      <c r="S49" s="1302"/>
      <c r="T49" s="1301" t="str">
        <f>IF('Form XVII'!$D$20&lt;&gt;"",'Form XVII'!$D$20,"")</f>
        <v/>
      </c>
      <c r="U49" s="1302"/>
      <c r="V49" s="1301" t="str">
        <f>IF('Form XVII'!$F$20&lt;&gt;"",'Form XVII'!$F$20,"")</f>
        <v/>
      </c>
      <c r="W49" s="1302"/>
      <c r="X49" s="1301" t="str">
        <f>IF('Form XVII'!$H$20&lt;&gt;"",'Form XVII'!$H$20,"")</f>
        <v/>
      </c>
      <c r="Y49" s="1302"/>
      <c r="Z49" s="1301" t="str">
        <f>IF('Form XVII'!$J$20&lt;&gt;"",'Form XVII'!$J$20,"")</f>
        <v/>
      </c>
      <c r="AA49" s="1302"/>
      <c r="AB49" s="1301" t="str">
        <f>IF('Form XVII'!$L$20&lt;&gt;"",'Form XVII'!$L$20,"")</f>
        <v/>
      </c>
      <c r="AC49" s="1302"/>
      <c r="AD49" s="1301" t="str">
        <f>IF('Form XVII'!$N$20&lt;&gt;"",'Form XVII'!$N$20,"")</f>
        <v/>
      </c>
      <c r="AE49" s="1302"/>
      <c r="AF49" s="1301" t="str">
        <f>IF('Form XVII'!$P$20&lt;&gt;"",'Form XVII'!$P$20,"")</f>
        <v/>
      </c>
      <c r="AG49" s="1302"/>
      <c r="AH49" s="20"/>
      <c r="AI49" s="1301" t="str">
        <f>IF('Form XVIII(a)'!$B$19&lt;&gt;"",'Form XVIII(a)'!$B$19,"")</f>
        <v/>
      </c>
      <c r="AJ49" s="1302"/>
      <c r="AK49" s="1337" t="str">
        <f>IF('Form XVIII(a)'!$D$19&lt;&gt;"",'Form XVIII(a)'!$D$19,"")</f>
        <v/>
      </c>
      <c r="AL49" s="1338"/>
      <c r="AM49" s="1338"/>
      <c r="AN49" s="1338"/>
      <c r="AO49" s="1338"/>
      <c r="AP49" s="1338"/>
      <c r="AQ49" s="1338"/>
      <c r="AR49" s="1338"/>
      <c r="AS49" s="1338"/>
      <c r="AT49" s="1339"/>
      <c r="AU49" s="1301">
        <f>'Form XVIII(a)'!$Q$19</f>
        <v>0</v>
      </c>
      <c r="AV49" s="1302"/>
      <c r="AW49" s="1301">
        <f>'Form XVIII(a)'!$S$19</f>
        <v>0</v>
      </c>
      <c r="AX49" s="1302"/>
      <c r="AY49" s="1301" t="str">
        <f>IF('Form XVIII(a)'!$U$19&lt;&gt;"",'Form XVIII(a)'!$U$19,"")</f>
        <v/>
      </c>
      <c r="AZ49" s="1302"/>
      <c r="BA49" s="4"/>
      <c r="BB49" s="126"/>
      <c r="BC49" s="126"/>
      <c r="BD49" s="126"/>
      <c r="BE49" s="126"/>
      <c r="BF49" s="126"/>
      <c r="BG49" s="126"/>
      <c r="BH49" s="126"/>
      <c r="BI49" s="126"/>
      <c r="BJ49" s="126"/>
      <c r="BK49" s="126"/>
      <c r="BL49" s="127"/>
      <c r="BM49" s="127"/>
      <c r="BN49" s="127"/>
      <c r="BO49" s="127"/>
      <c r="BP49" s="127"/>
      <c r="BQ49" s="127"/>
      <c r="BR49" s="127"/>
      <c r="BS49" s="127"/>
    </row>
    <row r="50" spans="1:71" x14ac:dyDescent="0.2">
      <c r="A50" s="4"/>
      <c r="B50" s="306" t="str">
        <f>IF('Form VI'!$A$21=TRUE,"N",IF('Form VI'!$A$21=FALSE," "))</f>
        <v xml:space="preserve"> </v>
      </c>
      <c r="C50" s="1313">
        <f>'Form VI'!$C$21</f>
        <v>0</v>
      </c>
      <c r="D50" s="1313"/>
      <c r="E50" s="1313"/>
      <c r="F50" s="1313"/>
      <c r="G50" s="1313"/>
      <c r="H50" s="1313"/>
      <c r="I50" s="1313"/>
      <c r="J50" s="1313"/>
      <c r="K50" s="1313"/>
      <c r="L50" s="1301">
        <f>'Form VI'!$L$21</f>
        <v>0</v>
      </c>
      <c r="M50" s="1302"/>
      <c r="N50" s="1301" t="str">
        <f>IF('Form VI'!$U$21&lt;&gt;"",'Form VI'!$U$21,"")</f>
        <v/>
      </c>
      <c r="O50" s="1302"/>
      <c r="P50" s="1301" t="str">
        <f>IF('Form VI'!$W$21&lt;&gt;"",'Form VI'!$W$21,"")</f>
        <v/>
      </c>
      <c r="Q50" s="1302"/>
      <c r="R50" s="1301" t="str">
        <f>IF('Form XVII'!$B$21&lt;&gt;"",'Form XVII'!$B$21,"")</f>
        <v/>
      </c>
      <c r="S50" s="1302"/>
      <c r="T50" s="1301" t="str">
        <f>IF('Form XVII'!$D$21&lt;&gt;"",'Form XVII'!$D$21,"")</f>
        <v/>
      </c>
      <c r="U50" s="1302"/>
      <c r="V50" s="1301" t="str">
        <f>IF('Form XVII'!$F$21&lt;&gt;"",'Form XVII'!$F$21,"")</f>
        <v/>
      </c>
      <c r="W50" s="1302"/>
      <c r="X50" s="1301" t="str">
        <f>IF('Form XVII'!$H$21&lt;&gt;"",'Form XVII'!$H$21,"")</f>
        <v/>
      </c>
      <c r="Y50" s="1302"/>
      <c r="Z50" s="1301" t="str">
        <f>IF('Form XVII'!$J$21&lt;&gt;"",'Form XVII'!$J$21,"")</f>
        <v/>
      </c>
      <c r="AA50" s="1302"/>
      <c r="AB50" s="1301" t="str">
        <f>IF('Form XVII'!$L$21&lt;&gt;"",'Form XVII'!$L$21,"")</f>
        <v/>
      </c>
      <c r="AC50" s="1302"/>
      <c r="AD50" s="1301" t="str">
        <f>IF('Form XVII'!$N$21&lt;&gt;"",'Form XVII'!$N$21,"")</f>
        <v/>
      </c>
      <c r="AE50" s="1302"/>
      <c r="AF50" s="1301" t="str">
        <f>IF('Form XVII'!$P$21&lt;&gt;"",'Form XVII'!$P$21,"")</f>
        <v/>
      </c>
      <c r="AG50" s="1302"/>
      <c r="AH50" s="20"/>
      <c r="AI50" s="1301" t="str">
        <f>IF('Form XVIII(a)'!$B$20&lt;&gt;"",'Form XVIII(a)'!$B$20,"")</f>
        <v/>
      </c>
      <c r="AJ50" s="1302"/>
      <c r="AK50" s="1337" t="str">
        <f>IF('Form XVIII(a)'!$D$20&lt;&gt;"",'Form XVIII(a)'!$D$20,"")</f>
        <v/>
      </c>
      <c r="AL50" s="1338"/>
      <c r="AM50" s="1338"/>
      <c r="AN50" s="1338"/>
      <c r="AO50" s="1338"/>
      <c r="AP50" s="1338"/>
      <c r="AQ50" s="1338"/>
      <c r="AR50" s="1338"/>
      <c r="AS50" s="1338"/>
      <c r="AT50" s="1339"/>
      <c r="AU50" s="1301">
        <f>'Form XVIII(a)'!$Q$20</f>
        <v>0</v>
      </c>
      <c r="AV50" s="1302"/>
      <c r="AW50" s="1301">
        <f>'Form XVIII(a)'!$S$20</f>
        <v>0</v>
      </c>
      <c r="AX50" s="1302"/>
      <c r="AY50" s="1301" t="str">
        <f>IF('Form XVIII(a)'!$U$20&lt;&gt;"",'Form XVIII(a)'!$U$20,"")</f>
        <v/>
      </c>
      <c r="AZ50" s="1302"/>
      <c r="BA50" s="4"/>
      <c r="BB50" s="126"/>
      <c r="BC50" s="126"/>
      <c r="BD50" s="126"/>
      <c r="BE50" s="126"/>
      <c r="BF50" s="126"/>
      <c r="BG50" s="126"/>
      <c r="BH50" s="126"/>
      <c r="BI50" s="126"/>
      <c r="BJ50" s="126"/>
      <c r="BK50" s="126"/>
      <c r="BL50" s="127"/>
      <c r="BM50" s="127"/>
      <c r="BN50" s="127"/>
      <c r="BO50" s="127"/>
      <c r="BP50" s="127"/>
      <c r="BQ50" s="127"/>
      <c r="BR50" s="127"/>
      <c r="BS50" s="127"/>
    </row>
    <row r="51" spans="1:71" x14ac:dyDescent="0.2">
      <c r="A51" s="4"/>
      <c r="B51" s="306" t="str">
        <f>IF('Form VI'!$A$22=TRUE,"O",IF('Form VI'!$A$22=FALSE," "))</f>
        <v xml:space="preserve"> </v>
      </c>
      <c r="C51" s="1313">
        <f>'Form VI'!$C$22</f>
        <v>0</v>
      </c>
      <c r="D51" s="1313"/>
      <c r="E51" s="1313"/>
      <c r="F51" s="1313"/>
      <c r="G51" s="1313"/>
      <c r="H51" s="1313"/>
      <c r="I51" s="1313"/>
      <c r="J51" s="1313"/>
      <c r="K51" s="1313"/>
      <c r="L51" s="1301">
        <f>'Form VI'!$L$22</f>
        <v>0</v>
      </c>
      <c r="M51" s="1302"/>
      <c r="N51" s="1301" t="str">
        <f>IF('Form VI'!$U$22&lt;&gt;"",'Form VI'!$U$22,"")</f>
        <v/>
      </c>
      <c r="O51" s="1302"/>
      <c r="P51" s="1301" t="str">
        <f>IF('Form VI'!$W$22&lt;&gt;"",'Form VI'!$W$22,"")</f>
        <v/>
      </c>
      <c r="Q51" s="1302"/>
      <c r="R51" s="1301" t="str">
        <f>IF('Form XVII'!$B$22&lt;&gt;"",'Form XVII'!$B$22,"")</f>
        <v/>
      </c>
      <c r="S51" s="1302"/>
      <c r="T51" s="1301" t="str">
        <f>IF('Form XVII'!$D$22&lt;&gt;"",'Form XVII'!$D$22,"")</f>
        <v/>
      </c>
      <c r="U51" s="1302"/>
      <c r="V51" s="1301" t="str">
        <f>IF('Form XVII'!$F$22&lt;&gt;"",'Form XVII'!$F$22,"")</f>
        <v/>
      </c>
      <c r="W51" s="1302"/>
      <c r="X51" s="1301" t="str">
        <f>IF('Form XVII'!$H$22&lt;&gt;"",'Form XVII'!$H$22,"")</f>
        <v/>
      </c>
      <c r="Y51" s="1302"/>
      <c r="Z51" s="1301" t="str">
        <f>IF('Form XVII'!$J$22&lt;&gt;"",'Form XVII'!$J$22,"")</f>
        <v/>
      </c>
      <c r="AA51" s="1302"/>
      <c r="AB51" s="1301" t="str">
        <f>IF('Form XVII'!$L$22&lt;&gt;"",'Form XVII'!$L$22,"")</f>
        <v/>
      </c>
      <c r="AC51" s="1302"/>
      <c r="AD51" s="1301" t="str">
        <f>IF('Form XVII'!$N$22&lt;&gt;"",'Form XVII'!$N$22,"")</f>
        <v/>
      </c>
      <c r="AE51" s="1302"/>
      <c r="AF51" s="1301" t="str">
        <f>IF('Form XVII'!$P$22&lt;&gt;"",'Form XVII'!$P$22,"")</f>
        <v/>
      </c>
      <c r="AG51" s="1302"/>
      <c r="AH51" s="20"/>
      <c r="AI51" s="1301" t="str">
        <f>IF('Form XVIII(a)'!$B$21&lt;&gt;"",'Form XVIII(a)'!$B$21,"")</f>
        <v/>
      </c>
      <c r="AJ51" s="1302"/>
      <c r="AK51" s="1337" t="str">
        <f>IF('Form XVIII(a)'!$D$21&lt;&gt;"",'Form XVIII(a)'!$D$21,"")</f>
        <v/>
      </c>
      <c r="AL51" s="1338"/>
      <c r="AM51" s="1338"/>
      <c r="AN51" s="1338"/>
      <c r="AO51" s="1338"/>
      <c r="AP51" s="1338"/>
      <c r="AQ51" s="1338"/>
      <c r="AR51" s="1338"/>
      <c r="AS51" s="1338"/>
      <c r="AT51" s="1339"/>
      <c r="AU51" s="1301">
        <f>'Form XVIII(a)'!$Q$21</f>
        <v>0</v>
      </c>
      <c r="AV51" s="1302"/>
      <c r="AW51" s="1301">
        <f>'Form XVIII(a)'!$S$21</f>
        <v>0</v>
      </c>
      <c r="AX51" s="1302"/>
      <c r="AY51" s="1301" t="str">
        <f>IF('Form XVIII(a)'!$U$21&lt;&gt;"",'Form XVIII(a)'!$U$21,"")</f>
        <v/>
      </c>
      <c r="AZ51" s="1302"/>
      <c r="BA51" s="4"/>
      <c r="BB51" s="126"/>
      <c r="BC51" s="126"/>
      <c r="BD51" s="126"/>
      <c r="BE51" s="126"/>
      <c r="BF51" s="126"/>
      <c r="BG51" s="126"/>
      <c r="BH51" s="126"/>
      <c r="BI51" s="126"/>
      <c r="BJ51" s="126"/>
      <c r="BK51" s="126"/>
      <c r="BL51" s="127"/>
      <c r="BM51" s="127"/>
      <c r="BN51" s="127"/>
      <c r="BO51" s="127"/>
      <c r="BP51" s="127"/>
      <c r="BQ51" s="127"/>
      <c r="BR51" s="127"/>
      <c r="BS51" s="127"/>
    </row>
    <row r="52" spans="1:71" x14ac:dyDescent="0.2">
      <c r="A52" s="4"/>
      <c r="B52" s="306" t="str">
        <f>IF('Form VI'!$A$23=TRUE,"P",IF('Form VI'!$A$23=FALSE," "))</f>
        <v xml:space="preserve"> </v>
      </c>
      <c r="C52" s="1313">
        <f>'Form VI'!$C$23</f>
        <v>0</v>
      </c>
      <c r="D52" s="1313"/>
      <c r="E52" s="1313"/>
      <c r="F52" s="1313"/>
      <c r="G52" s="1313"/>
      <c r="H52" s="1313"/>
      <c r="I52" s="1313"/>
      <c r="J52" s="1313"/>
      <c r="K52" s="1313"/>
      <c r="L52" s="1301">
        <f>'Form VI'!$L$23</f>
        <v>0</v>
      </c>
      <c r="M52" s="1302"/>
      <c r="N52" s="1301" t="str">
        <f>IF('Form VI'!$U$23&lt;&gt;"",'Form VI'!$U$23,"")</f>
        <v/>
      </c>
      <c r="O52" s="1302"/>
      <c r="P52" s="1301" t="str">
        <f>IF('Form VI'!$W$23&lt;&gt;"",'Form VI'!$W$23,"")</f>
        <v/>
      </c>
      <c r="Q52" s="1302"/>
      <c r="R52" s="1301" t="str">
        <f>IF('Form XVII'!$B$23&lt;&gt;"",'Form XVII'!$B$23,"")</f>
        <v/>
      </c>
      <c r="S52" s="1302"/>
      <c r="T52" s="1301" t="str">
        <f>IF('Form XVII'!$D$23&lt;&gt;"",'Form XVII'!$D$23,"")</f>
        <v/>
      </c>
      <c r="U52" s="1302"/>
      <c r="V52" s="1301" t="str">
        <f>IF('Form XVII'!$F$23&lt;&gt;"",'Form XVII'!$F$23,"")</f>
        <v/>
      </c>
      <c r="W52" s="1302"/>
      <c r="X52" s="1301" t="str">
        <f>IF('Form XVII'!$H$23&lt;&gt;"",'Form XVII'!$H$23,"")</f>
        <v/>
      </c>
      <c r="Y52" s="1302"/>
      <c r="Z52" s="1301" t="str">
        <f>IF('Form XVII'!$J$23&lt;&gt;"",'Form XVII'!$J$23,"")</f>
        <v/>
      </c>
      <c r="AA52" s="1302"/>
      <c r="AB52" s="1301" t="str">
        <f>IF('Form XVII'!$L$23&lt;&gt;"",'Form XVII'!$L$23,"")</f>
        <v/>
      </c>
      <c r="AC52" s="1302"/>
      <c r="AD52" s="1301" t="str">
        <f>IF('Form XVII'!$N$23&lt;&gt;"",'Form XVII'!$N$23,"")</f>
        <v/>
      </c>
      <c r="AE52" s="1302"/>
      <c r="AF52" s="1301" t="str">
        <f>IF('Form XVII'!$P$23&lt;&gt;"",'Form XVII'!$P$23,"")</f>
        <v/>
      </c>
      <c r="AG52" s="1302"/>
      <c r="AH52" s="20"/>
      <c r="AI52" s="1301" t="str">
        <f>IF('Form XVIII(a)'!$B$22&lt;&gt;"",'Form XVIII(a)'!$B$22,"")</f>
        <v/>
      </c>
      <c r="AJ52" s="1302"/>
      <c r="AK52" s="1337" t="str">
        <f>IF('Form XVIII(a)'!$D$22&lt;&gt;"",'Form XVIII(a)'!$D$22,"")</f>
        <v/>
      </c>
      <c r="AL52" s="1338"/>
      <c r="AM52" s="1338"/>
      <c r="AN52" s="1338"/>
      <c r="AO52" s="1338"/>
      <c r="AP52" s="1338"/>
      <c r="AQ52" s="1338"/>
      <c r="AR52" s="1338"/>
      <c r="AS52" s="1338"/>
      <c r="AT52" s="1339"/>
      <c r="AU52" s="1301">
        <f>'Form XVIII(a)'!$Q$22</f>
        <v>0</v>
      </c>
      <c r="AV52" s="1302"/>
      <c r="AW52" s="1301">
        <f>'Form XVIII(a)'!$S$22</f>
        <v>0</v>
      </c>
      <c r="AX52" s="1302"/>
      <c r="AY52" s="1301" t="str">
        <f>IF('Form XVIII(a)'!$U$22&lt;&gt;"",'Form XVIII(a)'!$U$22,"")</f>
        <v/>
      </c>
      <c r="AZ52" s="1302"/>
      <c r="BA52" s="4"/>
      <c r="BB52" s="126"/>
      <c r="BC52" s="126"/>
      <c r="BD52" s="126"/>
      <c r="BE52" s="126"/>
      <c r="BF52" s="126"/>
      <c r="BG52" s="126"/>
      <c r="BH52" s="126"/>
      <c r="BI52" s="126"/>
      <c r="BJ52" s="126"/>
      <c r="BK52" s="126"/>
      <c r="BL52" s="127"/>
      <c r="BM52" s="127"/>
      <c r="BN52" s="127"/>
      <c r="BO52" s="127"/>
      <c r="BP52" s="127"/>
      <c r="BQ52" s="127"/>
      <c r="BR52" s="127"/>
      <c r="BS52" s="127"/>
    </row>
    <row r="53" spans="1:71" x14ac:dyDescent="0.2">
      <c r="A53" s="4"/>
      <c r="B53" s="306" t="str">
        <f>IF('Form VI'!$A$24=TRUE,"Q",IF('Form VI'!$A$24=FALSE," "))</f>
        <v xml:space="preserve"> </v>
      </c>
      <c r="C53" s="1313">
        <f>'Form VI'!$C$24</f>
        <v>0</v>
      </c>
      <c r="D53" s="1313"/>
      <c r="E53" s="1313"/>
      <c r="F53" s="1313"/>
      <c r="G53" s="1313"/>
      <c r="H53" s="1313"/>
      <c r="I53" s="1313"/>
      <c r="J53" s="1313"/>
      <c r="K53" s="1313"/>
      <c r="L53" s="1301">
        <f>'Form VI'!$L$24</f>
        <v>0</v>
      </c>
      <c r="M53" s="1302"/>
      <c r="N53" s="1301" t="str">
        <f>IF('Form VI'!$U$24&lt;&gt;"",'Form VI'!$U$24,"")</f>
        <v/>
      </c>
      <c r="O53" s="1302"/>
      <c r="P53" s="1301" t="str">
        <f>IF('Form VI'!$W$24&lt;&gt;"",'Form VI'!$W$24,"")</f>
        <v/>
      </c>
      <c r="Q53" s="1302"/>
      <c r="R53" s="1301" t="str">
        <f>IF('Form XVII'!$T$8&lt;&gt;"",'Form XVII'!$T$8,"")</f>
        <v/>
      </c>
      <c r="S53" s="1302"/>
      <c r="T53" s="1301" t="str">
        <f>IF('Form XVII'!$V$8&lt;&gt;"",'Form XVII'!$V$8,"")</f>
        <v/>
      </c>
      <c r="U53" s="1302"/>
      <c r="V53" s="1301" t="str">
        <f>IF('Form XVII'!$X$8&lt;&gt;"",'Form XVII'!$X$8,"")</f>
        <v/>
      </c>
      <c r="W53" s="1302"/>
      <c r="X53" s="1301" t="str">
        <f>IF('Form XVII'!$Z$8&lt;&gt;"",'Form XVII'!$Z$8,"")</f>
        <v/>
      </c>
      <c r="Y53" s="1302"/>
      <c r="Z53" s="1301" t="str">
        <f>IF('Form XVII'!$AB$8&lt;&gt;"",'Form XVII'!$AB$8,"")</f>
        <v/>
      </c>
      <c r="AA53" s="1302"/>
      <c r="AB53" s="1301" t="str">
        <f>IF('Form XVII'!$AD$8&lt;&gt;"",'Form XVII'!$AD$8,"")</f>
        <v/>
      </c>
      <c r="AC53" s="1302"/>
      <c r="AD53" s="1301" t="str">
        <f>IF('Form XVII'!$AF$8&lt;&gt;"",'Form XVII'!$AF$8,"")</f>
        <v/>
      </c>
      <c r="AE53" s="1302"/>
      <c r="AF53" s="1301" t="str">
        <f>IF('Form XVII'!$AH$8&lt;&gt;"",'Form XVII'!$AH$8,"")</f>
        <v/>
      </c>
      <c r="AG53" s="1302"/>
      <c r="AH53" s="20"/>
      <c r="AI53" s="1301" t="str">
        <f>IF('Form XVIII(a)'!$B$23&lt;&gt;"",'Form XVIII(a)'!$B$23,"")</f>
        <v/>
      </c>
      <c r="AJ53" s="1302"/>
      <c r="AK53" s="1337" t="str">
        <f>IF('Form XVIII(a)'!$D$23&lt;&gt;"",'Form XVIII(a)'!$D$23,"")</f>
        <v/>
      </c>
      <c r="AL53" s="1338"/>
      <c r="AM53" s="1338"/>
      <c r="AN53" s="1338"/>
      <c r="AO53" s="1338"/>
      <c r="AP53" s="1338"/>
      <c r="AQ53" s="1338"/>
      <c r="AR53" s="1338"/>
      <c r="AS53" s="1338"/>
      <c r="AT53" s="1339"/>
      <c r="AU53" s="1301">
        <f>'Form XVIII(a)'!$Q$23</f>
        <v>0</v>
      </c>
      <c r="AV53" s="1302"/>
      <c r="AW53" s="1301">
        <f>'Form XVIII(a)'!$S$23</f>
        <v>0</v>
      </c>
      <c r="AX53" s="1302"/>
      <c r="AY53" s="1301" t="str">
        <f>IF('Form XVIII(a)'!$U$23&lt;&gt;"",'Form XVIII(a)'!$U$23,"")</f>
        <v/>
      </c>
      <c r="AZ53" s="1302"/>
      <c r="BA53" s="4"/>
      <c r="BB53" s="126"/>
      <c r="BC53" s="126"/>
      <c r="BD53" s="126"/>
      <c r="BE53" s="126"/>
      <c r="BF53" s="126"/>
      <c r="BG53" s="126"/>
      <c r="BH53" s="126"/>
      <c r="BI53" s="126"/>
      <c r="BJ53" s="126"/>
      <c r="BK53" s="126"/>
      <c r="BL53" s="127"/>
      <c r="BM53" s="127"/>
      <c r="BN53" s="127"/>
      <c r="BO53" s="127"/>
      <c r="BP53" s="127"/>
      <c r="BQ53" s="127"/>
      <c r="BR53" s="127"/>
      <c r="BS53" s="127"/>
    </row>
    <row r="54" spans="1:71" x14ac:dyDescent="0.2">
      <c r="A54" s="4"/>
      <c r="B54" s="306" t="str">
        <f>IF('Form VI'!$A$25=TRUE,"R",IF('Form VI'!$A$25=FALSE," "))</f>
        <v xml:space="preserve"> </v>
      </c>
      <c r="C54" s="1313">
        <f>'Form VI'!$C$25</f>
        <v>0</v>
      </c>
      <c r="D54" s="1313"/>
      <c r="E54" s="1313"/>
      <c r="F54" s="1313"/>
      <c r="G54" s="1313"/>
      <c r="H54" s="1313"/>
      <c r="I54" s="1313"/>
      <c r="J54" s="1313"/>
      <c r="K54" s="1313"/>
      <c r="L54" s="1301">
        <f>'Form VI'!$L$25</f>
        <v>0</v>
      </c>
      <c r="M54" s="1302"/>
      <c r="N54" s="1301" t="str">
        <f>IF('Form VI'!$U$25&lt;&gt;"",'Form VI'!$U$25,"")</f>
        <v/>
      </c>
      <c r="O54" s="1302"/>
      <c r="P54" s="1301" t="str">
        <f>IF('Form VI'!$W$25&lt;&gt;"",'Form VI'!$W$25,"")</f>
        <v/>
      </c>
      <c r="Q54" s="1302"/>
      <c r="R54" s="1301" t="str">
        <f>IF('Form XVII'!$T$9&lt;&gt;"",'Form XVII'!$T$9,"")</f>
        <v/>
      </c>
      <c r="S54" s="1302"/>
      <c r="T54" s="1301" t="str">
        <f>IF('Form XVII'!$V$9&lt;&gt;"",'Form XVII'!$V$9,"")</f>
        <v/>
      </c>
      <c r="U54" s="1302"/>
      <c r="V54" s="1301" t="str">
        <f>IF('Form XVII'!$X$9&lt;&gt;"",'Form XVII'!$X$9,"")</f>
        <v/>
      </c>
      <c r="W54" s="1302"/>
      <c r="X54" s="1301" t="str">
        <f>IF('Form XVII'!$Z$9&lt;&gt;"",'Form XVII'!$Z$9,"")</f>
        <v/>
      </c>
      <c r="Y54" s="1302"/>
      <c r="Z54" s="1301" t="str">
        <f>IF('Form XVII'!$AB$9&lt;&gt;"",'Form XVII'!$AB$9,"")</f>
        <v/>
      </c>
      <c r="AA54" s="1302"/>
      <c r="AB54" s="1301" t="str">
        <f>IF('Form XVII'!$AD$9&lt;&gt;"",'Form XVII'!$AD$9,"")</f>
        <v/>
      </c>
      <c r="AC54" s="1302"/>
      <c r="AD54" s="1301" t="str">
        <f>IF('Form XVII'!$AF$9&lt;&gt;"",'Form XVII'!$AF$9,"")</f>
        <v/>
      </c>
      <c r="AE54" s="1302"/>
      <c r="AF54" s="1301" t="str">
        <f>IF('Form XVII'!$AH$9&lt;&gt;"",'Form XVII'!$AH$9,"")</f>
        <v/>
      </c>
      <c r="AG54" s="1302"/>
      <c r="AH54" s="20"/>
      <c r="AI54" s="1301" t="str">
        <f>IF('Form XVIII(a)'!$B$24&lt;&gt;"",'Form XVIII(a)'!$B$24,"")</f>
        <v/>
      </c>
      <c r="AJ54" s="1302"/>
      <c r="AK54" s="1337" t="str">
        <f>IF('Form XVIII(a)'!$D$24&lt;&gt;"",'Form XVIII(a)'!$D$24,"")</f>
        <v/>
      </c>
      <c r="AL54" s="1338"/>
      <c r="AM54" s="1338"/>
      <c r="AN54" s="1338"/>
      <c r="AO54" s="1338"/>
      <c r="AP54" s="1338"/>
      <c r="AQ54" s="1338"/>
      <c r="AR54" s="1338"/>
      <c r="AS54" s="1338"/>
      <c r="AT54" s="1339"/>
      <c r="AU54" s="1301">
        <f>'Form XVIII(a)'!$Q$24</f>
        <v>0</v>
      </c>
      <c r="AV54" s="1302"/>
      <c r="AW54" s="1301">
        <f>'Form XVIII(a)'!$S$24</f>
        <v>0</v>
      </c>
      <c r="AX54" s="1302"/>
      <c r="AY54" s="1301" t="str">
        <f>IF('Form XVIII(a)'!$U$24&lt;&gt;"",'Form XVIII(a)'!$U$24,"")</f>
        <v/>
      </c>
      <c r="AZ54" s="1302"/>
      <c r="BA54" s="4"/>
      <c r="BB54" s="126"/>
      <c r="BC54" s="126"/>
      <c r="BD54" s="126"/>
      <c r="BE54" s="126"/>
      <c r="BF54" s="126"/>
      <c r="BG54" s="126"/>
      <c r="BH54" s="126"/>
      <c r="BI54" s="126"/>
      <c r="BJ54" s="126"/>
      <c r="BK54" s="126"/>
      <c r="BL54" s="127"/>
      <c r="BM54" s="127"/>
      <c r="BN54" s="127"/>
      <c r="BO54" s="127"/>
      <c r="BP54" s="127"/>
      <c r="BQ54" s="127"/>
      <c r="BR54" s="127"/>
      <c r="BS54" s="127"/>
    </row>
    <row r="55" spans="1:71" x14ac:dyDescent="0.2">
      <c r="A55" s="4"/>
      <c r="B55" s="306" t="str">
        <f>IF('Form VI'!$A$26=TRUE,"S",IF('Form VI'!$A$26=FALSE," "))</f>
        <v xml:space="preserve"> </v>
      </c>
      <c r="C55" s="1313">
        <f>'Form VI'!$C$26</f>
        <v>0</v>
      </c>
      <c r="D55" s="1313"/>
      <c r="E55" s="1313"/>
      <c r="F55" s="1313"/>
      <c r="G55" s="1313"/>
      <c r="H55" s="1313"/>
      <c r="I55" s="1313"/>
      <c r="J55" s="1313"/>
      <c r="K55" s="1313"/>
      <c r="L55" s="1301">
        <f>'Form VI'!$L$26</f>
        <v>0</v>
      </c>
      <c r="M55" s="1302"/>
      <c r="N55" s="1301" t="str">
        <f>IF('Form VI'!$U$26&lt;&gt;"",'Form VI'!$U$26,"")</f>
        <v/>
      </c>
      <c r="O55" s="1302"/>
      <c r="P55" s="1301" t="str">
        <f>IF('Form VI'!$W$26&lt;&gt;"",'Form VI'!$W$26,"")</f>
        <v/>
      </c>
      <c r="Q55" s="1302"/>
      <c r="R55" s="1301" t="str">
        <f>IF('Form XVII'!$T$10&lt;&gt;"",'Form XVII'!$T$10,"")</f>
        <v/>
      </c>
      <c r="S55" s="1302"/>
      <c r="T55" s="1301" t="str">
        <f>IF('Form XVII'!$V$10&lt;&gt;"",'Form XVII'!$V$10,"")</f>
        <v/>
      </c>
      <c r="U55" s="1302"/>
      <c r="V55" s="1301" t="str">
        <f>IF('Form XVII'!$X$10&lt;&gt;"",'Form XVII'!$X$10,"")</f>
        <v/>
      </c>
      <c r="W55" s="1302"/>
      <c r="X55" s="1301" t="str">
        <f>IF('Form XVII'!$Z$10&lt;&gt;"",'Form XVII'!$Z$10,"")</f>
        <v/>
      </c>
      <c r="Y55" s="1302"/>
      <c r="Z55" s="1301" t="str">
        <f>IF('Form XVII'!$AB$10&lt;&gt;"",'Form XVII'!$AB$10,"")</f>
        <v/>
      </c>
      <c r="AA55" s="1302"/>
      <c r="AB55" s="1301" t="str">
        <f>IF('Form XVII'!$AD$10&lt;&gt;"",'Form XVII'!$AD$10,"")</f>
        <v/>
      </c>
      <c r="AC55" s="1302"/>
      <c r="AD55" s="1301" t="str">
        <f>IF('Form XVII'!$AF$10&lt;&gt;"",'Form XVII'!$AF$10,"")</f>
        <v/>
      </c>
      <c r="AE55" s="1302"/>
      <c r="AF55" s="1301" t="str">
        <f>IF('Form XVII'!$AH$10&lt;&gt;"",'Form XVII'!$AH$10,"")</f>
        <v/>
      </c>
      <c r="AG55" s="1302"/>
      <c r="AH55" s="20"/>
      <c r="AI55" s="1301" t="str">
        <f>IF('Form XVIII(a)'!$B$25&lt;&gt;"",'Form XVIII(a)'!$B$25,"")</f>
        <v/>
      </c>
      <c r="AJ55" s="1302"/>
      <c r="AK55" s="1337" t="str">
        <f>IF('Form XVIII(a)'!$D$25&lt;&gt;"",'Form XVIII(a)'!$D$25,"")</f>
        <v/>
      </c>
      <c r="AL55" s="1338"/>
      <c r="AM55" s="1338"/>
      <c r="AN55" s="1338"/>
      <c r="AO55" s="1338"/>
      <c r="AP55" s="1338"/>
      <c r="AQ55" s="1338"/>
      <c r="AR55" s="1338"/>
      <c r="AS55" s="1338"/>
      <c r="AT55" s="1339"/>
      <c r="AU55" s="1301">
        <f>'Form XVIII(a)'!$Q$25</f>
        <v>0</v>
      </c>
      <c r="AV55" s="1302"/>
      <c r="AW55" s="1301">
        <f>'Form XVIII(a)'!$S$25</f>
        <v>0</v>
      </c>
      <c r="AX55" s="1302"/>
      <c r="AY55" s="1301" t="str">
        <f>IF('Form XVIII(a)'!$U$25&lt;&gt;"",'Form XVIII(a)'!$U$25,"")</f>
        <v/>
      </c>
      <c r="AZ55" s="1302"/>
      <c r="BA55" s="4"/>
      <c r="BB55" s="126"/>
      <c r="BC55" s="126"/>
      <c r="BD55" s="126"/>
      <c r="BE55" s="126"/>
      <c r="BF55" s="126"/>
      <c r="BG55" s="126"/>
      <c r="BH55" s="126"/>
      <c r="BI55" s="126"/>
      <c r="BJ55" s="126"/>
      <c r="BK55" s="126"/>
      <c r="BL55" s="127"/>
      <c r="BM55" s="127"/>
      <c r="BN55" s="127"/>
      <c r="BO55" s="127"/>
      <c r="BP55" s="127"/>
      <c r="BQ55" s="127"/>
      <c r="BR55" s="127"/>
      <c r="BS55" s="127"/>
    </row>
    <row r="56" spans="1:71" x14ac:dyDescent="0.2">
      <c r="A56" s="4"/>
      <c r="B56" s="306" t="str">
        <f>IF('Form VI'!$A$27=TRUE,"T",IF('Form VI'!$A$27=FALSE," "))</f>
        <v xml:space="preserve"> </v>
      </c>
      <c r="C56" s="1313">
        <f>'Form VI'!$C$27</f>
        <v>0</v>
      </c>
      <c r="D56" s="1313"/>
      <c r="E56" s="1313"/>
      <c r="F56" s="1313"/>
      <c r="G56" s="1313"/>
      <c r="H56" s="1313"/>
      <c r="I56" s="1313"/>
      <c r="J56" s="1313"/>
      <c r="K56" s="1313"/>
      <c r="L56" s="1301">
        <f>'Form VI'!$L$27</f>
        <v>0</v>
      </c>
      <c r="M56" s="1302"/>
      <c r="N56" s="1301" t="str">
        <f>IF('Form VI'!$U$27&lt;&gt;"",'Form VI'!$U$27,"")</f>
        <v/>
      </c>
      <c r="O56" s="1302"/>
      <c r="P56" s="1301" t="str">
        <f>IF('Form VI'!$W$27&lt;&gt;"",'Form VI'!$W$27,"")</f>
        <v/>
      </c>
      <c r="Q56" s="1302"/>
      <c r="R56" s="1301" t="str">
        <f>IF('Form XVII'!$T$11&lt;&gt;"",'Form XVII'!$T$11,"")</f>
        <v/>
      </c>
      <c r="S56" s="1302"/>
      <c r="T56" s="1301" t="str">
        <f>IF('Form XVII'!$V$11&lt;&gt;"",'Form XVII'!$V$11,"")</f>
        <v/>
      </c>
      <c r="U56" s="1302"/>
      <c r="V56" s="1301" t="str">
        <f>IF('Form XVII'!$X$11&lt;&gt;"",'Form XVII'!$X$11,"")</f>
        <v/>
      </c>
      <c r="W56" s="1302"/>
      <c r="X56" s="1301" t="str">
        <f>IF('Form XVII'!$Z$11&lt;&gt;"",'Form XVII'!$Z$11,"")</f>
        <v/>
      </c>
      <c r="Y56" s="1302"/>
      <c r="Z56" s="1301" t="str">
        <f>IF('Form XVII'!$AB$11&lt;&gt;"",'Form XVII'!$AB$11,"")</f>
        <v/>
      </c>
      <c r="AA56" s="1302"/>
      <c r="AB56" s="1301" t="str">
        <f>IF('Form XVII'!$AD$11&lt;&gt;"",'Form XVII'!$AD$11,"")</f>
        <v/>
      </c>
      <c r="AC56" s="1302"/>
      <c r="AD56" s="1301" t="str">
        <f>IF('Form XVII'!$AF$11&lt;&gt;"",'Form XVII'!$AF$11,"")</f>
        <v/>
      </c>
      <c r="AE56" s="1302"/>
      <c r="AF56" s="1301" t="str">
        <f>IF('Form XVII'!$AH$11&lt;&gt;"",'Form XVII'!$AH$11,"")</f>
        <v/>
      </c>
      <c r="AG56" s="1302"/>
      <c r="AH56" s="20"/>
      <c r="AI56" s="1301" t="str">
        <f>IF('Form XVIII(a)'!$B$26&lt;&gt;"",'Form XVIII(a)'!$B$26,"")</f>
        <v/>
      </c>
      <c r="AJ56" s="1302"/>
      <c r="AK56" s="1337" t="str">
        <f>IF('Form XVIII(a)'!$D$26&lt;&gt;"",'Form XVIII(a)'!$D$26,"")</f>
        <v/>
      </c>
      <c r="AL56" s="1338"/>
      <c r="AM56" s="1338"/>
      <c r="AN56" s="1338"/>
      <c r="AO56" s="1338"/>
      <c r="AP56" s="1338"/>
      <c r="AQ56" s="1338"/>
      <c r="AR56" s="1338"/>
      <c r="AS56" s="1338"/>
      <c r="AT56" s="1339"/>
      <c r="AU56" s="1301">
        <f>'Form XVIII(a)'!$Q$26</f>
        <v>0</v>
      </c>
      <c r="AV56" s="1302"/>
      <c r="AW56" s="1301">
        <f>'Form XVIII(a)'!$S$26</f>
        <v>0</v>
      </c>
      <c r="AX56" s="1302"/>
      <c r="AY56" s="1301" t="str">
        <f>IF('Form XVIII(a)'!$U$26&lt;&gt;"",'Form XVIII(a)'!$U$26,"")</f>
        <v/>
      </c>
      <c r="AZ56" s="1302"/>
      <c r="BA56" s="4"/>
      <c r="BB56" s="126"/>
      <c r="BC56" s="126"/>
      <c r="BD56" s="126"/>
      <c r="BE56" s="126"/>
      <c r="BF56" s="126"/>
      <c r="BG56" s="126"/>
      <c r="BH56" s="126"/>
      <c r="BI56" s="126"/>
      <c r="BJ56" s="126"/>
      <c r="BK56" s="126"/>
      <c r="BL56" s="127"/>
      <c r="BM56" s="127"/>
      <c r="BN56" s="127"/>
      <c r="BO56" s="127"/>
      <c r="BP56" s="127"/>
      <c r="BQ56" s="127"/>
      <c r="BR56" s="127"/>
      <c r="BS56" s="127"/>
    </row>
    <row r="57" spans="1:71" x14ac:dyDescent="0.2">
      <c r="A57" s="4"/>
      <c r="B57" s="306" t="str">
        <f>IF('Form VI'!$A$28=TRUE,"U",IF('Form VI'!$A$28=FALSE," "))</f>
        <v xml:space="preserve"> </v>
      </c>
      <c r="C57" s="1313">
        <f>'Form VI'!$C$28</f>
        <v>0</v>
      </c>
      <c r="D57" s="1313"/>
      <c r="E57" s="1313"/>
      <c r="F57" s="1313"/>
      <c r="G57" s="1313"/>
      <c r="H57" s="1313"/>
      <c r="I57" s="1313"/>
      <c r="J57" s="1313"/>
      <c r="K57" s="1313"/>
      <c r="L57" s="1301">
        <f>'Form VI'!$L$28</f>
        <v>0</v>
      </c>
      <c r="M57" s="1302"/>
      <c r="N57" s="1301" t="str">
        <f>IF('Form VI'!$U$28&lt;&gt;"",'Form VI'!$U$28,"")</f>
        <v/>
      </c>
      <c r="O57" s="1302"/>
      <c r="P57" s="1301" t="str">
        <f>IF('Form VI'!$W$28&lt;&gt;"",'Form VI'!$W$28,"")</f>
        <v/>
      </c>
      <c r="Q57" s="1302"/>
      <c r="R57" s="1301" t="str">
        <f>IF('Form XVII'!$T$12&lt;&gt;"",'Form XVII'!$T$12,"")</f>
        <v/>
      </c>
      <c r="S57" s="1302"/>
      <c r="T57" s="1301" t="str">
        <f>IF('Form XVII'!$V$12&lt;&gt;"",'Form XVII'!$V$12,"")</f>
        <v/>
      </c>
      <c r="U57" s="1302"/>
      <c r="V57" s="1301" t="str">
        <f>IF('Form XVII'!$X$12&lt;&gt;"",'Form XVII'!$X$12,"")</f>
        <v/>
      </c>
      <c r="W57" s="1302"/>
      <c r="X57" s="1301" t="str">
        <f>IF('Form XVII'!$Z$12&lt;&gt;"",'Form XVII'!$Z$12,"")</f>
        <v/>
      </c>
      <c r="Y57" s="1302"/>
      <c r="Z57" s="1301" t="str">
        <f>IF('Form XVII'!$AB$12&lt;&gt;"",'Form XVII'!$AB$12,"")</f>
        <v/>
      </c>
      <c r="AA57" s="1302"/>
      <c r="AB57" s="1301" t="str">
        <f>IF('Form XVII'!$AD$12&lt;&gt;"",'Form XVII'!$AD$12,"")</f>
        <v/>
      </c>
      <c r="AC57" s="1302"/>
      <c r="AD57" s="1301" t="str">
        <f>IF('Form XVII'!$AF$12&lt;&gt;"",'Form XVII'!$AF$12,"")</f>
        <v/>
      </c>
      <c r="AE57" s="1302"/>
      <c r="AF57" s="1301" t="str">
        <f>IF('Form XVII'!$AH$12&lt;&gt;"",'Form XVII'!$AH$12,"")</f>
        <v/>
      </c>
      <c r="AG57" s="1302"/>
      <c r="AH57" s="20"/>
      <c r="AI57" s="1301" t="str">
        <f>IF('Form XVIII(a)'!$B$27&lt;&gt;"",'Form XVIII(a)'!$B$27,"")</f>
        <v/>
      </c>
      <c r="AJ57" s="1302"/>
      <c r="AK57" s="1337" t="str">
        <f>IF('Form XVIII(a)'!$D$27&lt;&gt;"",'Form XVIII(a)'!$D$27,"")</f>
        <v/>
      </c>
      <c r="AL57" s="1338"/>
      <c r="AM57" s="1338"/>
      <c r="AN57" s="1338"/>
      <c r="AO57" s="1338"/>
      <c r="AP57" s="1338"/>
      <c r="AQ57" s="1338"/>
      <c r="AR57" s="1338"/>
      <c r="AS57" s="1338"/>
      <c r="AT57" s="1339"/>
      <c r="AU57" s="1301">
        <f>'Form XVIII(a)'!$Q$27</f>
        <v>0</v>
      </c>
      <c r="AV57" s="1302"/>
      <c r="AW57" s="1301">
        <f>'Form XVIII(a)'!$S$27</f>
        <v>0</v>
      </c>
      <c r="AX57" s="1302"/>
      <c r="AY57" s="1301" t="str">
        <f>IF('Form XVIII(a)'!$U$27&lt;&gt;"",'Form XVIII(a)'!$U$27,"")</f>
        <v/>
      </c>
      <c r="AZ57" s="1302"/>
      <c r="BA57" s="4"/>
      <c r="BB57" s="126"/>
      <c r="BC57" s="126"/>
      <c r="BD57" s="126"/>
      <c r="BE57" s="126"/>
      <c r="BF57" s="126"/>
      <c r="BG57" s="126"/>
      <c r="BH57" s="126"/>
      <c r="BI57" s="126"/>
      <c r="BJ57" s="126"/>
      <c r="BK57" s="126"/>
      <c r="BL57" s="127"/>
      <c r="BM57" s="127"/>
      <c r="BN57" s="127"/>
      <c r="BO57" s="127"/>
      <c r="BP57" s="127"/>
      <c r="BQ57" s="127"/>
      <c r="BR57" s="127"/>
      <c r="BS57" s="127"/>
    </row>
    <row r="58" spans="1:71" x14ac:dyDescent="0.2">
      <c r="A58" s="4"/>
      <c r="B58" s="306" t="str">
        <f>IF('Form VI'!$A$29=TRUE,"V",IF('Form VI'!$A$29=FALSE," "))</f>
        <v xml:space="preserve"> </v>
      </c>
      <c r="C58" s="1313">
        <f>'Form VI'!$C$29</f>
        <v>0</v>
      </c>
      <c r="D58" s="1313"/>
      <c r="E58" s="1313"/>
      <c r="F58" s="1313"/>
      <c r="G58" s="1313"/>
      <c r="H58" s="1313"/>
      <c r="I58" s="1313"/>
      <c r="J58" s="1313"/>
      <c r="K58" s="1313"/>
      <c r="L58" s="1301">
        <f>'Form VI'!$L$29</f>
        <v>0</v>
      </c>
      <c r="M58" s="1302"/>
      <c r="N58" s="1301" t="str">
        <f>IF('Form VI'!$U$29&lt;&gt;"",'Form VI'!$U$29,"")</f>
        <v/>
      </c>
      <c r="O58" s="1302"/>
      <c r="P58" s="1301" t="str">
        <f>IF('Form VI'!$W$29&lt;&gt;"",'Form VI'!$W$29,"")</f>
        <v/>
      </c>
      <c r="Q58" s="1302"/>
      <c r="R58" s="1301" t="str">
        <f>IF('Form XVII'!$T$13&lt;&gt;"",'Form XVII'!$T$13,"")</f>
        <v/>
      </c>
      <c r="S58" s="1302"/>
      <c r="T58" s="1301" t="str">
        <f>IF('Form XVII'!$V$13&lt;&gt;"",'Form XVII'!$V$13,"")</f>
        <v/>
      </c>
      <c r="U58" s="1302"/>
      <c r="V58" s="1301" t="str">
        <f>IF('Form XVII'!$X$13&lt;&gt;"",'Form XVII'!$X$13,"")</f>
        <v/>
      </c>
      <c r="W58" s="1302"/>
      <c r="X58" s="1301" t="str">
        <f>IF('Form XVII'!$Z$13&lt;&gt;"",'Form XVII'!$Z$13,"")</f>
        <v/>
      </c>
      <c r="Y58" s="1302"/>
      <c r="Z58" s="1301" t="str">
        <f>IF('Form XVII'!$AB$13&lt;&gt;"",'Form XVII'!$AB$13,"")</f>
        <v/>
      </c>
      <c r="AA58" s="1302"/>
      <c r="AB58" s="1301" t="str">
        <f>IF('Form XVII'!$AD$13&lt;&gt;"",'Form XVII'!$AD$13,"")</f>
        <v/>
      </c>
      <c r="AC58" s="1302"/>
      <c r="AD58" s="1301" t="str">
        <f>IF('Form XVII'!$AF$13&lt;&gt;"",'Form XVII'!$AF$13,"")</f>
        <v/>
      </c>
      <c r="AE58" s="1302"/>
      <c r="AF58" s="1301" t="str">
        <f>IF('Form XVII'!$AH$13&lt;&gt;"",'Form XVII'!$AH$13,"")</f>
        <v/>
      </c>
      <c r="AG58" s="1302"/>
      <c r="AH58" s="20"/>
      <c r="AI58" s="1301" t="str">
        <f>IF('Form XVIII(a)'!$B$28&lt;&gt;"",'Form XVIII(a)'!$B$28,"")</f>
        <v/>
      </c>
      <c r="AJ58" s="1302"/>
      <c r="AK58" s="1337" t="str">
        <f>IF('Form XVIII(a)'!$D$28&lt;&gt;"",'Form XVIII(a)'!$D$28,"")</f>
        <v/>
      </c>
      <c r="AL58" s="1338"/>
      <c r="AM58" s="1338"/>
      <c r="AN58" s="1338"/>
      <c r="AO58" s="1338"/>
      <c r="AP58" s="1338"/>
      <c r="AQ58" s="1338"/>
      <c r="AR58" s="1338"/>
      <c r="AS58" s="1338"/>
      <c r="AT58" s="1339"/>
      <c r="AU58" s="1301">
        <f>'Form XVIII(a)'!$Q$28</f>
        <v>0</v>
      </c>
      <c r="AV58" s="1302"/>
      <c r="AW58" s="1301">
        <f>'Form XVIII(a)'!$S$28</f>
        <v>0</v>
      </c>
      <c r="AX58" s="1302"/>
      <c r="AY58" s="1301" t="str">
        <f>IF('Form XVIII(a)'!$U$28&lt;&gt;"",'Form XVIII(a)'!$U$28,"")</f>
        <v/>
      </c>
      <c r="AZ58" s="1302"/>
      <c r="BA58" s="4"/>
      <c r="BB58" s="126"/>
      <c r="BC58" s="126"/>
      <c r="BD58" s="126"/>
      <c r="BE58" s="126"/>
      <c r="BF58" s="126"/>
      <c r="BG58" s="126"/>
      <c r="BH58" s="126"/>
      <c r="BI58" s="126"/>
      <c r="BJ58" s="126"/>
      <c r="BK58" s="126"/>
      <c r="BL58" s="127"/>
      <c r="BM58" s="127"/>
      <c r="BN58" s="127"/>
      <c r="BO58" s="127"/>
      <c r="BP58" s="127"/>
      <c r="BQ58" s="127"/>
      <c r="BR58" s="127"/>
      <c r="BS58" s="127"/>
    </row>
    <row r="59" spans="1:71" x14ac:dyDescent="0.2">
      <c r="A59" s="4"/>
      <c r="B59" s="306" t="str">
        <f>IF('Form VI'!$A$30=TRUE,"W",IF('Form VI'!$A$30=FALSE," "))</f>
        <v xml:space="preserve"> </v>
      </c>
      <c r="C59" s="1313">
        <f>'Form VI'!$C$30</f>
        <v>0</v>
      </c>
      <c r="D59" s="1313"/>
      <c r="E59" s="1313"/>
      <c r="F59" s="1313"/>
      <c r="G59" s="1313"/>
      <c r="H59" s="1313"/>
      <c r="I59" s="1313"/>
      <c r="J59" s="1313"/>
      <c r="K59" s="1313"/>
      <c r="L59" s="1301">
        <f>'Form VI'!$L$30</f>
        <v>0</v>
      </c>
      <c r="M59" s="1302"/>
      <c r="N59" s="1301" t="str">
        <f>IF('Form VI'!$U$30&lt;&gt;"",'Form VI'!$U$30,"")</f>
        <v/>
      </c>
      <c r="O59" s="1302"/>
      <c r="P59" s="1301" t="str">
        <f>IF('Form VI'!$W$30&lt;&gt;"",'Form VI'!$W$30,"")</f>
        <v/>
      </c>
      <c r="Q59" s="1302"/>
      <c r="R59" s="1301" t="str">
        <f>IF('Form XVII'!$T$14&lt;&gt;"",'Form XVII'!$T$14,"")</f>
        <v/>
      </c>
      <c r="S59" s="1302"/>
      <c r="T59" s="1301" t="str">
        <f>IF('Form XVII'!$V$14&lt;&gt;"",'Form XVII'!$V$14,"")</f>
        <v/>
      </c>
      <c r="U59" s="1302"/>
      <c r="V59" s="1301" t="str">
        <f>IF('Form XVII'!$X$14&lt;&gt;"",'Form XVII'!$X$14,"")</f>
        <v/>
      </c>
      <c r="W59" s="1302"/>
      <c r="X59" s="1301" t="str">
        <f>IF('Form XVII'!$Z$14&lt;&gt;"",'Form XVII'!$Z$14,"")</f>
        <v/>
      </c>
      <c r="Y59" s="1302"/>
      <c r="Z59" s="1301" t="str">
        <f>IF('Form XVII'!$AB$14&lt;&gt;"",'Form XVII'!$AB$14,"")</f>
        <v/>
      </c>
      <c r="AA59" s="1302"/>
      <c r="AB59" s="1301" t="str">
        <f>IF('Form XVII'!$AD$14&lt;&gt;"",'Form XVII'!$AD$14,"")</f>
        <v/>
      </c>
      <c r="AC59" s="1302"/>
      <c r="AD59" s="1301" t="str">
        <f>IF('Form XVII'!$AF$14&lt;&gt;"",'Form XVII'!$AF$14,"")</f>
        <v/>
      </c>
      <c r="AE59" s="1302"/>
      <c r="AF59" s="1301" t="str">
        <f>IF('Form XVII'!$AH$14&lt;&gt;"",'Form XVII'!$AH$14,"")</f>
        <v/>
      </c>
      <c r="AG59" s="1302"/>
      <c r="AH59" s="20"/>
      <c r="AI59" s="1301" t="str">
        <f>IF('Form XVIII(a)'!$B$29&lt;&gt;"",'Form XVIII(a)'!$B$29,"")</f>
        <v/>
      </c>
      <c r="AJ59" s="1302"/>
      <c r="AK59" s="1337" t="str">
        <f>IF('Form XVIII(a)'!$D$29&lt;&gt;"",'Form XVIII(a)'!$D$29,"")</f>
        <v/>
      </c>
      <c r="AL59" s="1338"/>
      <c r="AM59" s="1338"/>
      <c r="AN59" s="1338"/>
      <c r="AO59" s="1338"/>
      <c r="AP59" s="1338"/>
      <c r="AQ59" s="1338"/>
      <c r="AR59" s="1338"/>
      <c r="AS59" s="1338"/>
      <c r="AT59" s="1339"/>
      <c r="AU59" s="1301">
        <f>'Form XVIII(a)'!$Q$29</f>
        <v>0</v>
      </c>
      <c r="AV59" s="1302"/>
      <c r="AW59" s="1301">
        <f>'Form XVIII(a)'!$S$29</f>
        <v>0</v>
      </c>
      <c r="AX59" s="1302"/>
      <c r="AY59" s="1301" t="str">
        <f>IF('Form XVIII(a)'!$U$29&lt;&gt;"",'Form XVIII(a)'!$U$29,"")</f>
        <v/>
      </c>
      <c r="AZ59" s="1302"/>
      <c r="BA59" s="4"/>
      <c r="BB59" s="126"/>
      <c r="BC59" s="126"/>
      <c r="BD59" s="126"/>
      <c r="BE59" s="126"/>
      <c r="BF59" s="126"/>
      <c r="BG59" s="126"/>
      <c r="BH59" s="126"/>
      <c r="BI59" s="126"/>
      <c r="BJ59" s="126"/>
      <c r="BK59" s="126"/>
      <c r="BL59" s="127"/>
      <c r="BM59" s="127"/>
      <c r="BN59" s="127"/>
      <c r="BO59" s="127"/>
      <c r="BP59" s="127"/>
      <c r="BQ59" s="127"/>
      <c r="BR59" s="127"/>
      <c r="BS59" s="127"/>
    </row>
    <row r="60" spans="1:71" x14ac:dyDescent="0.2">
      <c r="A60" s="4"/>
      <c r="B60" s="306" t="str">
        <f>IF('Form VI'!$A$31=TRUE,"X",IF('Form VI'!$A$31=FALSE," "))</f>
        <v xml:space="preserve"> </v>
      </c>
      <c r="C60" s="1313">
        <f>'Form VI'!$C$31</f>
        <v>0</v>
      </c>
      <c r="D60" s="1313"/>
      <c r="E60" s="1313"/>
      <c r="F60" s="1313"/>
      <c r="G60" s="1313"/>
      <c r="H60" s="1313"/>
      <c r="I60" s="1313"/>
      <c r="J60" s="1313"/>
      <c r="K60" s="1313"/>
      <c r="L60" s="1301">
        <f>'Form VI'!$L$31</f>
        <v>0</v>
      </c>
      <c r="M60" s="1302"/>
      <c r="N60" s="1301" t="str">
        <f>IF('Form VI'!$U$31&lt;&gt;"",'Form VI'!$U$31,"")</f>
        <v/>
      </c>
      <c r="O60" s="1302"/>
      <c r="P60" s="1301" t="str">
        <f>IF('Form VI'!$W$31&lt;&gt;"",'Form VI'!$W$31,"")</f>
        <v/>
      </c>
      <c r="Q60" s="1302"/>
      <c r="R60" s="1301" t="str">
        <f>IF('Form XVII'!$T$15&lt;&gt;"",'Form XVII'!$T$15,"")</f>
        <v/>
      </c>
      <c r="S60" s="1302"/>
      <c r="T60" s="1301" t="str">
        <f>IF('Form XVII'!$V$15&lt;&gt;"",'Form XVII'!$V$15,"")</f>
        <v/>
      </c>
      <c r="U60" s="1302"/>
      <c r="V60" s="1301" t="str">
        <f>IF('Form XVII'!$X$15&lt;&gt;"",'Form XVII'!$X$15,"")</f>
        <v/>
      </c>
      <c r="W60" s="1302"/>
      <c r="X60" s="1301" t="str">
        <f>IF('Form XVII'!$Z$15&lt;&gt;"",'Form XVII'!$Z$15,"")</f>
        <v/>
      </c>
      <c r="Y60" s="1302"/>
      <c r="Z60" s="1301" t="str">
        <f>IF('Form XVII'!$AB$15&lt;&gt;"",'Form XVII'!$AB$15,"")</f>
        <v/>
      </c>
      <c r="AA60" s="1302"/>
      <c r="AB60" s="1301" t="str">
        <f>IF('Form XVII'!$AD$15&lt;&gt;"",'Form XVII'!$AD$15,"")</f>
        <v/>
      </c>
      <c r="AC60" s="1302"/>
      <c r="AD60" s="1301" t="str">
        <f>IF('Form XVII'!$AF$15&lt;&gt;"",'Form XVII'!$AF$15,"")</f>
        <v/>
      </c>
      <c r="AE60" s="1302"/>
      <c r="AF60" s="1301" t="str">
        <f>IF('Form XVII'!$AH$15&lt;&gt;"",'Form XVII'!$AH$15,"")</f>
        <v/>
      </c>
      <c r="AG60" s="1302"/>
      <c r="AH60" s="20"/>
      <c r="AI60" s="1301" t="str">
        <f>IF('Form XVIII(a)'!$B$30&lt;&gt;"",'Form XVIII(a)'!$B$30,"")</f>
        <v/>
      </c>
      <c r="AJ60" s="1302"/>
      <c r="AK60" s="1337" t="str">
        <f>IF('Form XVIII(a)'!$D$30&lt;&gt;"",'Form XVIII(a)'!$D$30,"")</f>
        <v/>
      </c>
      <c r="AL60" s="1338"/>
      <c r="AM60" s="1338"/>
      <c r="AN60" s="1338"/>
      <c r="AO60" s="1338"/>
      <c r="AP60" s="1338"/>
      <c r="AQ60" s="1338"/>
      <c r="AR60" s="1338"/>
      <c r="AS60" s="1338"/>
      <c r="AT60" s="1339"/>
      <c r="AU60" s="1301">
        <f>'Form XVIII(a)'!$Q$30</f>
        <v>0</v>
      </c>
      <c r="AV60" s="1302"/>
      <c r="AW60" s="1301">
        <f>'Form XVIII(a)'!$S$30</f>
        <v>0</v>
      </c>
      <c r="AX60" s="1302"/>
      <c r="AY60" s="1301" t="str">
        <f>IF('Form XVIII(a)'!$U$30&lt;&gt;"",'Form XVIII(a)'!$U$30,"")</f>
        <v/>
      </c>
      <c r="AZ60" s="1302"/>
      <c r="BA60" s="4"/>
      <c r="BB60" s="126"/>
      <c r="BC60" s="126"/>
      <c r="BD60" s="126"/>
      <c r="BE60" s="126"/>
      <c r="BF60" s="126"/>
      <c r="BG60" s="126"/>
      <c r="BH60" s="126"/>
      <c r="BI60" s="126"/>
      <c r="BJ60" s="126"/>
      <c r="BK60" s="126"/>
      <c r="BL60" s="127"/>
      <c r="BM60" s="127"/>
      <c r="BN60" s="127"/>
      <c r="BO60" s="127"/>
      <c r="BP60" s="127"/>
      <c r="BQ60" s="127"/>
      <c r="BR60" s="127"/>
      <c r="BS60" s="127"/>
    </row>
    <row r="61" spans="1:71" x14ac:dyDescent="0.2">
      <c r="A61" s="4"/>
      <c r="B61" s="306" t="str">
        <f>IF('Form VI'!$A$32=TRUE,"Y",IF('Form VI'!$A$32=FALSE," "))</f>
        <v xml:space="preserve"> </v>
      </c>
      <c r="C61" s="1313">
        <f>'Form VI'!$C$32</f>
        <v>0</v>
      </c>
      <c r="D61" s="1313"/>
      <c r="E61" s="1313"/>
      <c r="F61" s="1313"/>
      <c r="G61" s="1313"/>
      <c r="H61" s="1313"/>
      <c r="I61" s="1313"/>
      <c r="J61" s="1313"/>
      <c r="K61" s="1313"/>
      <c r="L61" s="1301">
        <f>'Form VI'!$L$32</f>
        <v>0</v>
      </c>
      <c r="M61" s="1302"/>
      <c r="N61" s="1301" t="str">
        <f>IF('Form VI'!$U$32&lt;&gt;"",'Form VI'!$U$32,"")</f>
        <v/>
      </c>
      <c r="O61" s="1302"/>
      <c r="P61" s="1301" t="str">
        <f>IF('Form VI'!$W$32&lt;&gt;"",'Form VI'!$W$32,"")</f>
        <v/>
      </c>
      <c r="Q61" s="1302"/>
      <c r="R61" s="1301" t="str">
        <f>IF('Form XVII'!$T$16&lt;&gt;"",'Form XVII'!$T$16,"")</f>
        <v/>
      </c>
      <c r="S61" s="1302"/>
      <c r="T61" s="1301" t="str">
        <f>IF('Form XVII'!$V$16&lt;&gt;"",'Form XVII'!$V$16,"")</f>
        <v/>
      </c>
      <c r="U61" s="1302"/>
      <c r="V61" s="1301" t="str">
        <f>IF('Form XVII'!$X$16&lt;&gt;"",'Form XVII'!$X$16,"")</f>
        <v/>
      </c>
      <c r="W61" s="1302"/>
      <c r="X61" s="1301" t="str">
        <f>IF('Form XVII'!$Z$16&lt;&gt;"",'Form XVII'!$Z$16,"")</f>
        <v/>
      </c>
      <c r="Y61" s="1302"/>
      <c r="Z61" s="1301" t="str">
        <f>IF('Form XVII'!$AB$16&lt;&gt;"",'Form XVII'!$AB$16,"")</f>
        <v/>
      </c>
      <c r="AA61" s="1302"/>
      <c r="AB61" s="1301" t="str">
        <f>IF('Form XVII'!$AD$16&lt;&gt;"",'Form XVII'!$AD$16,"")</f>
        <v/>
      </c>
      <c r="AC61" s="1302"/>
      <c r="AD61" s="1301" t="str">
        <f>IF('Form XVII'!$AF$16&lt;&gt;"",'Form XVII'!$AF$16,"")</f>
        <v/>
      </c>
      <c r="AE61" s="1302"/>
      <c r="AF61" s="1301" t="str">
        <f>IF('Form XVII'!$AH$16&lt;&gt;"",'Form XVII'!$AH$16,"")</f>
        <v/>
      </c>
      <c r="AG61" s="1302"/>
      <c r="AH61" s="20"/>
      <c r="AI61" s="1301" t="str">
        <f>IF('Form XVIII(a)'!$B$31&lt;&gt;"",'Form XVIII(a)'!$B$31,"")</f>
        <v/>
      </c>
      <c r="AJ61" s="1302"/>
      <c r="AK61" s="1337" t="str">
        <f>IF('Form XVIII(a)'!$D$31&lt;&gt;"",'Form XVIII(a)'!$D$31,"")</f>
        <v/>
      </c>
      <c r="AL61" s="1338"/>
      <c r="AM61" s="1338"/>
      <c r="AN61" s="1338"/>
      <c r="AO61" s="1338"/>
      <c r="AP61" s="1338"/>
      <c r="AQ61" s="1338"/>
      <c r="AR61" s="1338"/>
      <c r="AS61" s="1338"/>
      <c r="AT61" s="1339"/>
      <c r="AU61" s="1301">
        <f>'Form XVIII(a)'!$Q$31</f>
        <v>0</v>
      </c>
      <c r="AV61" s="1302"/>
      <c r="AW61" s="1301">
        <f>'Form XVIII(a)'!$S$31</f>
        <v>0</v>
      </c>
      <c r="AX61" s="1302"/>
      <c r="AY61" s="1301" t="str">
        <f>IF('Form XVIII(a)'!$U$31&lt;&gt;"",'Form XVIII(a)'!$U$31,"")</f>
        <v/>
      </c>
      <c r="AZ61" s="1302"/>
      <c r="BA61" s="4"/>
      <c r="BB61" s="126"/>
      <c r="BC61" s="126"/>
      <c r="BD61" s="126"/>
      <c r="BE61" s="126"/>
      <c r="BF61" s="126"/>
      <c r="BG61" s="126"/>
      <c r="BH61" s="126"/>
      <c r="BI61" s="126"/>
      <c r="BJ61" s="126"/>
      <c r="BK61" s="126"/>
      <c r="BL61" s="127"/>
      <c r="BM61" s="127"/>
      <c r="BN61" s="127"/>
      <c r="BO61" s="127"/>
      <c r="BP61" s="127"/>
      <c r="BQ61" s="127"/>
      <c r="BR61" s="127"/>
      <c r="BS61" s="127"/>
    </row>
    <row r="62" spans="1:71" x14ac:dyDescent="0.2">
      <c r="A62" s="4"/>
      <c r="B62" s="306" t="str">
        <f>IF('Form VI'!$A$33=TRUE,"Z",IF('Form VI'!$A$33=FALSE," "))</f>
        <v xml:space="preserve"> </v>
      </c>
      <c r="C62" s="1313">
        <f>'Form VI'!$C$33</f>
        <v>0</v>
      </c>
      <c r="D62" s="1313"/>
      <c r="E62" s="1313"/>
      <c r="F62" s="1313"/>
      <c r="G62" s="1313"/>
      <c r="H62" s="1313"/>
      <c r="I62" s="1313"/>
      <c r="J62" s="1313"/>
      <c r="K62" s="1313"/>
      <c r="L62" s="1301">
        <f>'Form VI'!$L$33</f>
        <v>0</v>
      </c>
      <c r="M62" s="1302"/>
      <c r="N62" s="1301" t="str">
        <f>IF('Form VI'!$U$33&lt;&gt;"",'Form VI'!$U$33,"")</f>
        <v/>
      </c>
      <c r="O62" s="1302"/>
      <c r="P62" s="1301" t="str">
        <f>IF('Form VI'!$W$33&lt;&gt;"",'Form VI'!$W$33,"")</f>
        <v/>
      </c>
      <c r="Q62" s="1302"/>
      <c r="R62" s="1301" t="str">
        <f>IF('Form XVII'!$T$17&lt;&gt;"",'Form XVII'!$T$17,"")</f>
        <v/>
      </c>
      <c r="S62" s="1302"/>
      <c r="T62" s="1301" t="str">
        <f>IF('Form XVII'!$V$17&lt;&gt;"",'Form XVII'!$V$17,"")</f>
        <v/>
      </c>
      <c r="U62" s="1302"/>
      <c r="V62" s="1301" t="str">
        <f>IF('Form XVII'!$X$17&lt;&gt;"",'Form XVII'!$X$17,"")</f>
        <v/>
      </c>
      <c r="W62" s="1302"/>
      <c r="X62" s="1301" t="str">
        <f>IF('Form XVII'!$Z$17&lt;&gt;"",'Form XVII'!$Z$17,"")</f>
        <v/>
      </c>
      <c r="Y62" s="1302"/>
      <c r="Z62" s="1301" t="str">
        <f>IF('Form XVII'!$AB$17&lt;&gt;"",'Form XVII'!$AB$17,"")</f>
        <v/>
      </c>
      <c r="AA62" s="1302"/>
      <c r="AB62" s="1301" t="str">
        <f>IF('Form XVII'!$AD$17&lt;&gt;"",'Form XVII'!$AD$17,"")</f>
        <v/>
      </c>
      <c r="AC62" s="1302"/>
      <c r="AD62" s="1301" t="str">
        <f>IF('Form XVII'!$AF$17&lt;&gt;"",'Form XVII'!$AF$17,"")</f>
        <v/>
      </c>
      <c r="AE62" s="1302"/>
      <c r="AF62" s="1301" t="str">
        <f>IF('Form XVII'!$AH$17&lt;&gt;"",'Form XVII'!$AH$17,"")</f>
        <v/>
      </c>
      <c r="AG62" s="1302"/>
      <c r="AH62" s="20"/>
      <c r="AI62" s="1301" t="str">
        <f>IF('Form XVIII(a)'!$B$32&lt;&gt;"",'Form XVIII(a)'!$B$32,"")</f>
        <v/>
      </c>
      <c r="AJ62" s="1302"/>
      <c r="AK62" s="1337" t="str">
        <f>IF('Form XVIII(a)'!$D$32&lt;&gt;"",'Form XVIII(a)'!$D$32,"")</f>
        <v/>
      </c>
      <c r="AL62" s="1338"/>
      <c r="AM62" s="1338"/>
      <c r="AN62" s="1338"/>
      <c r="AO62" s="1338"/>
      <c r="AP62" s="1338"/>
      <c r="AQ62" s="1338"/>
      <c r="AR62" s="1338"/>
      <c r="AS62" s="1338"/>
      <c r="AT62" s="1339"/>
      <c r="AU62" s="1301">
        <f>'Form XVIII(a)'!$Q$32</f>
        <v>0</v>
      </c>
      <c r="AV62" s="1302"/>
      <c r="AW62" s="1301">
        <f>'Form XVIII(a)'!$S$32</f>
        <v>0</v>
      </c>
      <c r="AX62" s="1302"/>
      <c r="AY62" s="1301" t="str">
        <f>IF('Form XVIII(a)'!$U$32&lt;&gt;"",'Form XVIII(a)'!$U$32,"")</f>
        <v/>
      </c>
      <c r="AZ62" s="1302"/>
      <c r="BA62" s="4"/>
      <c r="BB62" s="126"/>
      <c r="BC62" s="126"/>
      <c r="BD62" s="126"/>
      <c r="BE62" s="126"/>
      <c r="BF62" s="126"/>
      <c r="BG62" s="126"/>
      <c r="BH62" s="126"/>
      <c r="BI62" s="126"/>
      <c r="BJ62" s="126"/>
      <c r="BK62" s="126"/>
      <c r="BL62" s="127"/>
      <c r="BM62" s="127"/>
      <c r="BN62" s="127"/>
      <c r="BO62" s="127"/>
      <c r="BP62" s="127"/>
      <c r="BQ62" s="127"/>
      <c r="BR62" s="127"/>
      <c r="BS62" s="127"/>
    </row>
    <row r="63" spans="1:71" x14ac:dyDescent="0.2">
      <c r="A63" s="4"/>
      <c r="B63" s="306" t="str">
        <f>IF('Form VI'!$A$34=TRUE,"AA",IF('Form VI'!$A$34=FALSE," "))</f>
        <v xml:space="preserve"> </v>
      </c>
      <c r="C63" s="1313">
        <f>'Form VI'!$C$34</f>
        <v>0</v>
      </c>
      <c r="D63" s="1313"/>
      <c r="E63" s="1313"/>
      <c r="F63" s="1313"/>
      <c r="G63" s="1313"/>
      <c r="H63" s="1313"/>
      <c r="I63" s="1313"/>
      <c r="J63" s="1313"/>
      <c r="K63" s="1313"/>
      <c r="L63" s="1301">
        <f>'Form VI'!$L$34</f>
        <v>0</v>
      </c>
      <c r="M63" s="1302"/>
      <c r="N63" s="1301" t="str">
        <f>IF('Form VI'!$U$34&lt;&gt;"",'Form VI'!$U$34,"")</f>
        <v/>
      </c>
      <c r="O63" s="1302"/>
      <c r="P63" s="1301" t="str">
        <f>IF('Form VI'!$W$34&lt;&gt;"",'Form VI'!$W$34,"")</f>
        <v/>
      </c>
      <c r="Q63" s="1302"/>
      <c r="R63" s="1301" t="str">
        <f>IF('Form XVII'!$T$18&lt;&gt;"",'Form XVII'!$T$18,"")</f>
        <v/>
      </c>
      <c r="S63" s="1302"/>
      <c r="T63" s="1301" t="str">
        <f>IF('Form XVII'!$V$18&lt;&gt;"",'Form XVII'!$V$18,"")</f>
        <v/>
      </c>
      <c r="U63" s="1302"/>
      <c r="V63" s="1301" t="str">
        <f>IF('Form XVII'!$X$18&lt;&gt;"",'Form XVII'!$X$18,"")</f>
        <v/>
      </c>
      <c r="W63" s="1302"/>
      <c r="X63" s="1301" t="str">
        <f>IF('Form XVII'!$Z$18&lt;&gt;"",'Form XVII'!$Z$18,"")</f>
        <v/>
      </c>
      <c r="Y63" s="1302"/>
      <c r="Z63" s="1301" t="str">
        <f>IF('Form XVII'!$AB$18&lt;&gt;"",'Form XVII'!$AB$18,"")</f>
        <v/>
      </c>
      <c r="AA63" s="1302"/>
      <c r="AB63" s="1301" t="str">
        <f>IF('Form XVII'!$AD$18&lt;&gt;"",'Form XVII'!$AD$18,"")</f>
        <v/>
      </c>
      <c r="AC63" s="1302"/>
      <c r="AD63" s="1301" t="str">
        <f>IF('Form XVII'!$AF$18&lt;&gt;"",'Form XVII'!$AF$18,"")</f>
        <v/>
      </c>
      <c r="AE63" s="1302"/>
      <c r="AF63" s="1301" t="str">
        <f>IF('Form XVII'!$AH$18&lt;&gt;"",'Form XVII'!$AH$18,"")</f>
        <v/>
      </c>
      <c r="AG63" s="1302"/>
      <c r="AH63" s="20"/>
      <c r="AI63" s="1301" t="str">
        <f>IF('Form XVIII(a)'!$B$33&lt;&gt;"",'Form XVIII(a)'!$B$33,"")</f>
        <v/>
      </c>
      <c r="AJ63" s="1302"/>
      <c r="AK63" s="1337" t="str">
        <f>IF('Form XVIII(a)'!$D$33&lt;&gt;"",'Form XVIII(a)'!$D$33,"")</f>
        <v/>
      </c>
      <c r="AL63" s="1338"/>
      <c r="AM63" s="1338"/>
      <c r="AN63" s="1338"/>
      <c r="AO63" s="1338"/>
      <c r="AP63" s="1338"/>
      <c r="AQ63" s="1338"/>
      <c r="AR63" s="1338"/>
      <c r="AS63" s="1338"/>
      <c r="AT63" s="1339"/>
      <c r="AU63" s="1301">
        <f>'Form XVIII(a)'!$Q$33</f>
        <v>0</v>
      </c>
      <c r="AV63" s="1302"/>
      <c r="AW63" s="1301">
        <f>'Form XVIII(a)'!$S$33</f>
        <v>0</v>
      </c>
      <c r="AX63" s="1302"/>
      <c r="AY63" s="1301" t="str">
        <f>IF('Form XVIII(a)'!$U$33&lt;&gt;"",'Form XVIII(a)'!$U$33,"")</f>
        <v/>
      </c>
      <c r="AZ63" s="1302"/>
      <c r="BA63" s="4"/>
      <c r="BB63" s="126"/>
      <c r="BC63" s="126"/>
      <c r="BD63" s="126"/>
      <c r="BE63" s="126"/>
      <c r="BF63" s="126"/>
      <c r="BG63" s="126"/>
      <c r="BH63" s="126"/>
      <c r="BI63" s="126"/>
      <c r="BJ63" s="126"/>
      <c r="BK63" s="126"/>
      <c r="BL63" s="127"/>
      <c r="BM63" s="127"/>
      <c r="BN63" s="127"/>
      <c r="BO63" s="127"/>
      <c r="BP63" s="127"/>
      <c r="BQ63" s="127"/>
      <c r="BR63" s="127"/>
      <c r="BS63" s="127"/>
    </row>
    <row r="64" spans="1:71" x14ac:dyDescent="0.2">
      <c r="A64" s="4"/>
      <c r="B64" s="306" t="str">
        <f>IF('Form VI'!$A$35=TRUE,"AB",IF('Form VI'!$A$35=FALSE," "))</f>
        <v xml:space="preserve"> </v>
      </c>
      <c r="C64" s="1313">
        <f>'Form VI'!$C$35</f>
        <v>0</v>
      </c>
      <c r="D64" s="1313"/>
      <c r="E64" s="1313"/>
      <c r="F64" s="1313"/>
      <c r="G64" s="1313"/>
      <c r="H64" s="1313"/>
      <c r="I64" s="1313"/>
      <c r="J64" s="1313"/>
      <c r="K64" s="1313"/>
      <c r="L64" s="1301">
        <f>'Form VI'!$L$35</f>
        <v>0</v>
      </c>
      <c r="M64" s="1302"/>
      <c r="N64" s="1301" t="str">
        <f>IF('Form VI'!$U$35&lt;&gt;"",'Form VI'!$U$35,"")</f>
        <v/>
      </c>
      <c r="O64" s="1302"/>
      <c r="P64" s="1301" t="str">
        <f>IF('Form VI'!$W$35&lt;&gt;"",'Form VI'!$W$35,"")</f>
        <v/>
      </c>
      <c r="Q64" s="1302"/>
      <c r="R64" s="1301" t="str">
        <f>IF('Form XVII'!$T$19&lt;&gt;"",'Form XVII'!$T$19,"")</f>
        <v/>
      </c>
      <c r="S64" s="1302"/>
      <c r="T64" s="1301" t="str">
        <f>IF('Form XVII'!$V$19&lt;&gt;"",'Form XVII'!$V$19,"")</f>
        <v/>
      </c>
      <c r="U64" s="1302"/>
      <c r="V64" s="1301" t="str">
        <f>IF('Form XVII'!$X$19&lt;&gt;"",'Form XVII'!$X$19,"")</f>
        <v/>
      </c>
      <c r="W64" s="1302"/>
      <c r="X64" s="1301" t="str">
        <f>IF('Form XVII'!$Z$19&lt;&gt;"",'Form XVII'!$Z$19,"")</f>
        <v/>
      </c>
      <c r="Y64" s="1302"/>
      <c r="Z64" s="1301" t="str">
        <f>IF('Form XVII'!$AB$19&lt;&gt;"",'Form XVII'!$AB$19,"")</f>
        <v/>
      </c>
      <c r="AA64" s="1302"/>
      <c r="AB64" s="1301" t="str">
        <f>IF('Form XVII'!$AD$19&lt;&gt;"",'Form XVII'!$AD$19,"")</f>
        <v/>
      </c>
      <c r="AC64" s="1302"/>
      <c r="AD64" s="1301" t="str">
        <f>IF('Form XVII'!$AF$19&lt;&gt;"",'Form XVII'!$AF$19,"")</f>
        <v/>
      </c>
      <c r="AE64" s="1302"/>
      <c r="AF64" s="1301" t="str">
        <f>IF('Form XVII'!$AH$19&lt;&gt;"",'Form XVII'!$AH$19,"")</f>
        <v/>
      </c>
      <c r="AG64" s="1302"/>
      <c r="AH64" s="20"/>
      <c r="AI64" s="1301" t="str">
        <f>IF('Form XVIII(a)'!$B$34&lt;&gt;"",'Form XVIII(a)'!$B$34,"")</f>
        <v/>
      </c>
      <c r="AJ64" s="1302"/>
      <c r="AK64" s="1337" t="str">
        <f>IF('Form XVIII(a)'!$D$34&lt;&gt;"",'Form XVIII(a)'!$D$34,"")</f>
        <v/>
      </c>
      <c r="AL64" s="1338"/>
      <c r="AM64" s="1338"/>
      <c r="AN64" s="1338"/>
      <c r="AO64" s="1338"/>
      <c r="AP64" s="1338"/>
      <c r="AQ64" s="1338"/>
      <c r="AR64" s="1338"/>
      <c r="AS64" s="1338"/>
      <c r="AT64" s="1339"/>
      <c r="AU64" s="1301">
        <f>'Form XVIII(a)'!$Q$34</f>
        <v>0</v>
      </c>
      <c r="AV64" s="1302"/>
      <c r="AW64" s="1301">
        <f>'Form XVIII(a)'!$S$34</f>
        <v>0</v>
      </c>
      <c r="AX64" s="1302"/>
      <c r="AY64" s="1301" t="str">
        <f>IF('Form XVIII(a)'!$U$34&lt;&gt;"",'Form XVIII(a)'!$U$34,"")</f>
        <v/>
      </c>
      <c r="AZ64" s="1302"/>
      <c r="BA64" s="4"/>
      <c r="BB64" s="126"/>
      <c r="BC64" s="126"/>
      <c r="BD64" s="126"/>
      <c r="BE64" s="126"/>
      <c r="BF64" s="126"/>
      <c r="BG64" s="126"/>
      <c r="BH64" s="126"/>
      <c r="BI64" s="126"/>
      <c r="BJ64" s="126"/>
      <c r="BK64" s="126"/>
      <c r="BL64" s="127"/>
      <c r="BM64" s="127"/>
      <c r="BN64" s="127"/>
      <c r="BO64" s="127"/>
      <c r="BP64" s="127"/>
      <c r="BQ64" s="127"/>
      <c r="BR64" s="127"/>
      <c r="BS64" s="127"/>
    </row>
    <row r="65" spans="1:71" x14ac:dyDescent="0.2">
      <c r="A65" s="4"/>
      <c r="B65" s="306" t="str">
        <f>IF('Form VI'!$A$36=TRUE,"AC",IF('Form VI'!$A$36=FALSE," "))</f>
        <v xml:space="preserve"> </v>
      </c>
      <c r="C65" s="1313">
        <f>'Form VI'!$C$36</f>
        <v>0</v>
      </c>
      <c r="D65" s="1313"/>
      <c r="E65" s="1313"/>
      <c r="F65" s="1313"/>
      <c r="G65" s="1313"/>
      <c r="H65" s="1313"/>
      <c r="I65" s="1313"/>
      <c r="J65" s="1313"/>
      <c r="K65" s="1313"/>
      <c r="L65" s="1301">
        <f>'Form VI'!$L$36</f>
        <v>0</v>
      </c>
      <c r="M65" s="1302"/>
      <c r="N65" s="1301" t="str">
        <f>IF('Form VI'!$U$36&lt;&gt;"",'Form VI'!$U$36,"")</f>
        <v/>
      </c>
      <c r="O65" s="1302"/>
      <c r="P65" s="1301" t="str">
        <f>IF('Form VI'!$W$36&lt;&gt;"",'Form VI'!$W$36,"")</f>
        <v/>
      </c>
      <c r="Q65" s="1302"/>
      <c r="R65" s="1301" t="str">
        <f>IF('Form XVII'!$T$20&lt;&gt;"",'Form XVII'!$T$20,"")</f>
        <v/>
      </c>
      <c r="S65" s="1302"/>
      <c r="T65" s="1301" t="str">
        <f>IF('Form XVII'!$V$20&lt;&gt;"",'Form XVII'!$V$20,"")</f>
        <v/>
      </c>
      <c r="U65" s="1302"/>
      <c r="V65" s="1301" t="str">
        <f>IF('Form XVII'!$X$20&lt;&gt;"",'Form XVII'!$X$20,"")</f>
        <v/>
      </c>
      <c r="W65" s="1302"/>
      <c r="X65" s="1301" t="str">
        <f>IF('Form XVII'!$Z$20&lt;&gt;"",'Form XVII'!$Z$20,"")</f>
        <v/>
      </c>
      <c r="Y65" s="1302"/>
      <c r="Z65" s="1301" t="str">
        <f>IF('Form XVII'!$AB$20&lt;&gt;"",'Form XVII'!$AB$20,"")</f>
        <v/>
      </c>
      <c r="AA65" s="1302"/>
      <c r="AB65" s="1301" t="str">
        <f>IF('Form XVII'!$AD$20&lt;&gt;"",'Form XVII'!$AD$20,"")</f>
        <v/>
      </c>
      <c r="AC65" s="1302"/>
      <c r="AD65" s="1301" t="str">
        <f>IF('Form XVII'!$AF$20&lt;&gt;"",'Form XVII'!$AF$20,"")</f>
        <v/>
      </c>
      <c r="AE65" s="1302"/>
      <c r="AF65" s="1301" t="str">
        <f>IF('Form XVII'!$AH$20&lt;&gt;"",'Form XVII'!$AH$20,"")</f>
        <v/>
      </c>
      <c r="AG65" s="1302"/>
      <c r="AH65" s="20"/>
      <c r="AI65" s="1301" t="str">
        <f>IF('Form XVIII(a)'!$B$35&lt;&gt;"",'Form XVIII(a)'!$B$35,"")</f>
        <v/>
      </c>
      <c r="AJ65" s="1302"/>
      <c r="AK65" s="1337" t="str">
        <f>IF('Form XVIII(a)'!$D$35&lt;&gt;"",'Form XVIII(a)'!$D$35,"")</f>
        <v/>
      </c>
      <c r="AL65" s="1338"/>
      <c r="AM65" s="1338"/>
      <c r="AN65" s="1338"/>
      <c r="AO65" s="1338"/>
      <c r="AP65" s="1338"/>
      <c r="AQ65" s="1338"/>
      <c r="AR65" s="1338"/>
      <c r="AS65" s="1338"/>
      <c r="AT65" s="1339"/>
      <c r="AU65" s="1301">
        <f>'Form XVIII(a)'!$Q$35</f>
        <v>0</v>
      </c>
      <c r="AV65" s="1302"/>
      <c r="AW65" s="1301">
        <f>'Form XVIII(a)'!$S$35</f>
        <v>0</v>
      </c>
      <c r="AX65" s="1302"/>
      <c r="AY65" s="1301" t="str">
        <f>IF('Form XVIII(a)'!$U$35&lt;&gt;"",'Form XVIII(a)'!$U$35,"")</f>
        <v/>
      </c>
      <c r="AZ65" s="1302"/>
      <c r="BA65" s="4"/>
      <c r="BB65" s="126"/>
      <c r="BC65" s="126"/>
      <c r="BD65" s="126"/>
      <c r="BE65" s="126"/>
      <c r="BF65" s="126"/>
      <c r="BG65" s="126"/>
      <c r="BH65" s="126"/>
      <c r="BI65" s="126"/>
      <c r="BJ65" s="126"/>
      <c r="BK65" s="126"/>
      <c r="BL65" s="127"/>
      <c r="BM65" s="127"/>
      <c r="BN65" s="127"/>
      <c r="BO65" s="127"/>
      <c r="BP65" s="127"/>
      <c r="BQ65" s="127"/>
      <c r="BR65" s="127"/>
      <c r="BS65" s="127"/>
    </row>
    <row r="66" spans="1:71" x14ac:dyDescent="0.2">
      <c r="A66" s="4"/>
      <c r="B66" s="306" t="str">
        <f>IF('Form VI'!$A$37=TRUE,"AD",IF('Form VI'!$A$37=FALSE," "))</f>
        <v xml:space="preserve"> </v>
      </c>
      <c r="C66" s="1313">
        <f>'Form VI'!$C$37</f>
        <v>0</v>
      </c>
      <c r="D66" s="1313"/>
      <c r="E66" s="1313"/>
      <c r="F66" s="1313"/>
      <c r="G66" s="1313"/>
      <c r="H66" s="1313"/>
      <c r="I66" s="1313"/>
      <c r="J66" s="1313"/>
      <c r="K66" s="1313"/>
      <c r="L66" s="1301">
        <f>'Form VI'!$L$37</f>
        <v>0</v>
      </c>
      <c r="M66" s="1302"/>
      <c r="N66" s="1301" t="str">
        <f>IF('Form VI'!$U$37&lt;&gt;"",'Form VI'!$U$37,"")</f>
        <v/>
      </c>
      <c r="O66" s="1302"/>
      <c r="P66" s="1301" t="str">
        <f>IF('Form VI'!$W$37&lt;&gt;"",'Form VI'!$W$37,"")</f>
        <v/>
      </c>
      <c r="Q66" s="1302"/>
      <c r="R66" s="1301" t="str">
        <f>IF('Form XVII'!$T$21&lt;&gt;"",'Form XVII'!$T$21,"")</f>
        <v/>
      </c>
      <c r="S66" s="1302"/>
      <c r="T66" s="1301" t="str">
        <f>IF('Form XVII'!$V$21&lt;&gt;"",'Form XVII'!$V$21,"")</f>
        <v/>
      </c>
      <c r="U66" s="1302"/>
      <c r="V66" s="1301" t="str">
        <f>IF('Form XVII'!$X$21&lt;&gt;"",'Form XVII'!$X$21,"")</f>
        <v/>
      </c>
      <c r="W66" s="1302"/>
      <c r="X66" s="1301" t="str">
        <f>IF('Form XVII'!$Z$21&lt;&gt;"",'Form XVII'!$Z$21,"")</f>
        <v/>
      </c>
      <c r="Y66" s="1302"/>
      <c r="Z66" s="1301" t="str">
        <f>IF('Form XVII'!$AB$21&lt;&gt;"",'Form XVII'!$AB$21,"")</f>
        <v/>
      </c>
      <c r="AA66" s="1302"/>
      <c r="AB66" s="1301" t="str">
        <f>IF('Form XVII'!$AD$21&lt;&gt;"",'Form XVII'!$AD$21,"")</f>
        <v/>
      </c>
      <c r="AC66" s="1302"/>
      <c r="AD66" s="1301" t="str">
        <f>IF('Form XVII'!$AF$21&lt;&gt;"",'Form XVII'!$AF$21,"")</f>
        <v/>
      </c>
      <c r="AE66" s="1302"/>
      <c r="AF66" s="1301" t="str">
        <f>IF('Form XVII'!$AH$21&lt;&gt;"",'Form XVII'!$AH$21,"")</f>
        <v/>
      </c>
      <c r="AG66" s="1302"/>
      <c r="AH66" s="20"/>
      <c r="AI66" s="1301" t="str">
        <f>IF('Form XVIII(a)'!$B$36&lt;&gt;"",'Form XVIII(a)'!$B$36,"")</f>
        <v/>
      </c>
      <c r="AJ66" s="1302"/>
      <c r="AK66" s="1337" t="str">
        <f>IF('Form XVIII(a)'!$D$36&lt;&gt;"",'Form XVIII(a)'!$D$36,"")</f>
        <v/>
      </c>
      <c r="AL66" s="1338"/>
      <c r="AM66" s="1338"/>
      <c r="AN66" s="1338"/>
      <c r="AO66" s="1338"/>
      <c r="AP66" s="1338"/>
      <c r="AQ66" s="1338"/>
      <c r="AR66" s="1338"/>
      <c r="AS66" s="1338"/>
      <c r="AT66" s="1339"/>
      <c r="AU66" s="1301">
        <f>'Form XVIII(a)'!$Q$36</f>
        <v>0</v>
      </c>
      <c r="AV66" s="1302"/>
      <c r="AW66" s="1301">
        <f>'Form XVIII(a)'!$S$36</f>
        <v>0</v>
      </c>
      <c r="AX66" s="1302"/>
      <c r="AY66" s="1301" t="str">
        <f>IF('Form XVIII(a)'!$U$36&lt;&gt;"",'Form XVIII(a)'!$U$36,"")</f>
        <v/>
      </c>
      <c r="AZ66" s="1302"/>
      <c r="BA66" s="4"/>
      <c r="BB66" s="126"/>
      <c r="BC66" s="126"/>
      <c r="BD66" s="126"/>
      <c r="BE66" s="126"/>
      <c r="BF66" s="126"/>
      <c r="BG66" s="126"/>
      <c r="BH66" s="126"/>
      <c r="BI66" s="126"/>
      <c r="BJ66" s="126"/>
      <c r="BK66" s="126"/>
      <c r="BL66" s="127"/>
      <c r="BM66" s="127"/>
      <c r="BN66" s="127"/>
      <c r="BO66" s="127"/>
      <c r="BP66" s="127"/>
      <c r="BQ66" s="127"/>
      <c r="BR66" s="127"/>
      <c r="BS66" s="127"/>
    </row>
    <row r="67" spans="1:71" x14ac:dyDescent="0.2">
      <c r="A67" s="4"/>
      <c r="B67" s="306" t="str">
        <f>IF('Form VI'!$A$38=TRUE,"AE",IF('Form VI'!$A$38=FALSE," "))</f>
        <v xml:space="preserve"> </v>
      </c>
      <c r="C67" s="1313">
        <f>'Form VI'!$C$38</f>
        <v>0</v>
      </c>
      <c r="D67" s="1313"/>
      <c r="E67" s="1313"/>
      <c r="F67" s="1313"/>
      <c r="G67" s="1313"/>
      <c r="H67" s="1313"/>
      <c r="I67" s="1313"/>
      <c r="J67" s="1313"/>
      <c r="K67" s="1313"/>
      <c r="L67" s="1301">
        <f>'Form VI'!$L$38</f>
        <v>0</v>
      </c>
      <c r="M67" s="1302"/>
      <c r="N67" s="1301" t="str">
        <f>IF('Form VI'!$U$38&lt;&gt;"",'Form VI'!$U$38,"")</f>
        <v/>
      </c>
      <c r="O67" s="1302"/>
      <c r="P67" s="1301" t="str">
        <f>IF('Form VI'!$W$38&lt;&gt;"",'Form VI'!$W$38,"")</f>
        <v/>
      </c>
      <c r="Q67" s="1302"/>
      <c r="R67" s="1301" t="str">
        <f>IF('Form XVII'!$T$22&lt;&gt;"",'Form XVII'!$T$22,"")</f>
        <v/>
      </c>
      <c r="S67" s="1302"/>
      <c r="T67" s="1301" t="str">
        <f>IF('Form XVII'!$V$22&lt;&gt;"",'Form XVII'!$V$22,"")</f>
        <v/>
      </c>
      <c r="U67" s="1302"/>
      <c r="V67" s="1301" t="str">
        <f>IF('Form XVII'!$X$22&lt;&gt;"",'Form XVII'!$X$22,"")</f>
        <v/>
      </c>
      <c r="W67" s="1302"/>
      <c r="X67" s="1301" t="str">
        <f>IF('Form XVII'!$Z$22&lt;&gt;"",'Form XVII'!$Z$22,"")</f>
        <v/>
      </c>
      <c r="Y67" s="1302"/>
      <c r="Z67" s="1301" t="str">
        <f>IF('Form XVII'!$AB$22&lt;&gt;"",'Form XVII'!$AB$22,"")</f>
        <v/>
      </c>
      <c r="AA67" s="1302"/>
      <c r="AB67" s="1301" t="str">
        <f>IF('Form XVII'!$AD$22&lt;&gt;"",'Form XVII'!$AD$22,"")</f>
        <v/>
      </c>
      <c r="AC67" s="1302"/>
      <c r="AD67" s="1301" t="str">
        <f>IF('Form XVII'!$AF$22&lt;&gt;"",'Form XVII'!$AF$22,"")</f>
        <v/>
      </c>
      <c r="AE67" s="1302"/>
      <c r="AF67" s="1301" t="str">
        <f>IF('Form XVII'!$AH$22&lt;&gt;"",'Form XVII'!$AH$22,"")</f>
        <v/>
      </c>
      <c r="AG67" s="1302"/>
      <c r="AH67" s="20"/>
      <c r="AI67" s="1301" t="str">
        <f>IF('Form XVIII(a)'!$B$37&lt;&gt;"",'Form XVIII(a)'!$B$37,"")</f>
        <v/>
      </c>
      <c r="AJ67" s="1302"/>
      <c r="AK67" s="1324" t="str">
        <f>IF('Form XVIII(a)'!$D$37&lt;&gt;"",'Form XVIII(a)'!$D$37,"")</f>
        <v/>
      </c>
      <c r="AL67" s="1324"/>
      <c r="AM67" s="1324"/>
      <c r="AN67" s="1324"/>
      <c r="AO67" s="1324"/>
      <c r="AP67" s="1324"/>
      <c r="AQ67" s="1324"/>
      <c r="AR67" s="1324"/>
      <c r="AS67" s="1324"/>
      <c r="AT67" s="1324"/>
      <c r="AU67" s="1301">
        <f>'Form XVIII(a)'!$Q$37</f>
        <v>0</v>
      </c>
      <c r="AV67" s="1302"/>
      <c r="AW67" s="1301">
        <f>'Form XVIII(a)'!$S$37</f>
        <v>0</v>
      </c>
      <c r="AX67" s="1302"/>
      <c r="AY67" s="1301" t="str">
        <f>IF('Form XVIII(a)'!$U$37&lt;&gt;"",'Form XVIII(a)'!$U$37,"")</f>
        <v/>
      </c>
      <c r="AZ67" s="1302"/>
      <c r="BA67" s="4"/>
      <c r="BB67" s="126"/>
      <c r="BC67" s="126"/>
      <c r="BD67" s="126"/>
      <c r="BE67" s="126"/>
      <c r="BF67" s="126"/>
      <c r="BG67" s="126"/>
      <c r="BH67" s="126"/>
      <c r="BI67" s="126"/>
      <c r="BJ67" s="126"/>
      <c r="BK67" s="126"/>
      <c r="BL67" s="127"/>
      <c r="BM67" s="127"/>
      <c r="BN67" s="127"/>
      <c r="BO67" s="127"/>
      <c r="BP67" s="127"/>
      <c r="BQ67" s="127"/>
      <c r="BR67" s="127"/>
      <c r="BS67" s="127"/>
    </row>
    <row r="68" spans="1:71" x14ac:dyDescent="0.2">
      <c r="A68" s="4"/>
      <c r="B68" s="306" t="str">
        <f>IF('Form VI'!$A$39=TRUE,"AF",IF('Form VI'!$A$39=FALSE," "))</f>
        <v xml:space="preserve"> </v>
      </c>
      <c r="C68" s="1313">
        <f>'Form VI'!$C$39</f>
        <v>0</v>
      </c>
      <c r="D68" s="1313"/>
      <c r="E68" s="1313"/>
      <c r="F68" s="1313"/>
      <c r="G68" s="1313"/>
      <c r="H68" s="1313"/>
      <c r="I68" s="1313"/>
      <c r="J68" s="1313"/>
      <c r="K68" s="1313"/>
      <c r="L68" s="1301">
        <f>'Form VI'!$L$39</f>
        <v>0</v>
      </c>
      <c r="M68" s="1302"/>
      <c r="N68" s="1301" t="str">
        <f>IF('Form VI'!$U$39&lt;&gt;"",'Form VI'!$U$39,"")</f>
        <v/>
      </c>
      <c r="O68" s="1302"/>
      <c r="P68" s="1301" t="str">
        <f>IF('Form VI'!$W$39&lt;&gt;"",'Form VI'!$W$39,"")</f>
        <v/>
      </c>
      <c r="Q68" s="1302"/>
      <c r="R68" s="1301" t="str">
        <f>IF('Form XVII'!$T$23&lt;&gt;"",'Form XVII'!$T$23,"")</f>
        <v/>
      </c>
      <c r="S68" s="1302"/>
      <c r="T68" s="1301" t="str">
        <f>IF('Form XVII'!$V$23&lt;&gt;"",'Form XVII'!$V$23,"")</f>
        <v/>
      </c>
      <c r="U68" s="1302"/>
      <c r="V68" s="1301" t="str">
        <f>IF('Form XVII'!$X$23&lt;&gt;"",'Form XVII'!$X$23,"")</f>
        <v/>
      </c>
      <c r="W68" s="1302"/>
      <c r="X68" s="1301" t="str">
        <f>IF('Form XVII'!$Z$23&lt;&gt;"",'Form XVII'!$Z$23,"")</f>
        <v/>
      </c>
      <c r="Y68" s="1302"/>
      <c r="Z68" s="1301" t="str">
        <f>IF('Form XVII'!$AB$23&lt;&gt;"",'Form XVII'!$AB$23,"")</f>
        <v/>
      </c>
      <c r="AA68" s="1302"/>
      <c r="AB68" s="1301" t="str">
        <f>IF('Form XVII'!$AD$23&lt;&gt;"",'Form XVII'!$AD$23,"")</f>
        <v/>
      </c>
      <c r="AC68" s="1302"/>
      <c r="AD68" s="1301" t="str">
        <f>IF('Form XVII'!$AF$23&lt;&gt;"",'Form XVII'!$AF$23,"")</f>
        <v/>
      </c>
      <c r="AE68" s="1302"/>
      <c r="AF68" s="1301" t="str">
        <f>IF('Form XVII'!$AH$23&lt;&gt;"",'Form XVII'!$AH$23,"")</f>
        <v/>
      </c>
      <c r="AG68" s="1302"/>
      <c r="AH68" s="20"/>
      <c r="AI68" s="1301" t="str">
        <f>IF('Form XVIII(b)'!$B$7&lt;&gt;"",'Form XVIII(b)'!$B$7,"")</f>
        <v/>
      </c>
      <c r="AJ68" s="1302"/>
      <c r="AK68" s="1324" t="str">
        <f>IF('Form XVIII(b)'!$D$7&lt;&gt;"",'Form XVIII(b)'!$D$7,"")</f>
        <v/>
      </c>
      <c r="AL68" s="1324"/>
      <c r="AM68" s="1324"/>
      <c r="AN68" s="1324"/>
      <c r="AO68" s="1324"/>
      <c r="AP68" s="1324"/>
      <c r="AQ68" s="1324"/>
      <c r="AR68" s="1324"/>
      <c r="AS68" s="1324"/>
      <c r="AT68" s="1324"/>
      <c r="AU68" s="1301">
        <f>'Form XVIII(b)'!$Q$7</f>
        <v>0</v>
      </c>
      <c r="AV68" s="1302"/>
      <c r="AW68" s="1301">
        <f>'Form XVIII(b)'!$S$7</f>
        <v>0</v>
      </c>
      <c r="AX68" s="1302"/>
      <c r="AY68" s="1301" t="str">
        <f>IF('Form XVIII(b)'!$U$7&lt;&gt;"",'Form XVIII(b)'!$U$7,"")</f>
        <v/>
      </c>
      <c r="AZ68" s="1302"/>
      <c r="BA68" s="4"/>
      <c r="BB68" s="126"/>
      <c r="BC68" s="126"/>
      <c r="BD68" s="126"/>
      <c r="BE68" s="126"/>
      <c r="BF68" s="126"/>
      <c r="BG68" s="126"/>
      <c r="BH68" s="126"/>
      <c r="BI68" s="126"/>
      <c r="BJ68" s="126"/>
      <c r="BK68" s="126"/>
      <c r="BL68" s="127"/>
      <c r="BM68" s="127"/>
      <c r="BN68" s="127"/>
      <c r="BO68" s="127"/>
      <c r="BP68" s="127"/>
      <c r="BQ68" s="127"/>
      <c r="BR68" s="127"/>
      <c r="BS68" s="127"/>
    </row>
    <row r="69" spans="1:71" x14ac:dyDescent="0.2">
      <c r="A69" s="4"/>
      <c r="B69" s="22"/>
      <c r="C69" s="4"/>
      <c r="D69" s="4"/>
      <c r="E69" s="4"/>
      <c r="F69" s="4"/>
      <c r="G69" s="4"/>
      <c r="H69" s="4"/>
      <c r="I69" s="4"/>
      <c r="J69" s="4"/>
      <c r="K69" s="4"/>
      <c r="L69" s="20"/>
      <c r="M69" s="20"/>
      <c r="N69" s="20"/>
      <c r="O69" s="20"/>
      <c r="P69" s="20"/>
      <c r="Q69" s="20"/>
      <c r="R69" s="20"/>
      <c r="S69" s="20"/>
      <c r="T69" s="20"/>
      <c r="U69" s="20"/>
      <c r="V69" s="20"/>
      <c r="W69" s="20"/>
      <c r="X69" s="20"/>
      <c r="Y69" s="20"/>
      <c r="Z69" s="20"/>
      <c r="AA69" s="20"/>
      <c r="AB69" s="20"/>
      <c r="AC69" s="20"/>
      <c r="AD69" s="20"/>
      <c r="AE69" s="20"/>
      <c r="AF69" s="20"/>
      <c r="AG69" s="20"/>
      <c r="AH69" s="20"/>
      <c r="AI69" s="1348" t="s">
        <v>494</v>
      </c>
      <c r="AJ69" s="1349"/>
      <c r="AK69" s="1349"/>
      <c r="AL69" s="1349"/>
      <c r="AM69" s="1349"/>
      <c r="AN69" s="1349"/>
      <c r="AO69" s="1349"/>
      <c r="AP69" s="1349"/>
      <c r="AQ69" s="1349"/>
      <c r="AR69" s="1349"/>
      <c r="AS69" s="1349"/>
      <c r="AT69" s="1349"/>
      <c r="AU69" s="1349"/>
      <c r="AV69" s="1349"/>
      <c r="AW69" s="1349"/>
      <c r="AX69" s="1349"/>
      <c r="AY69" s="1349"/>
      <c r="AZ69" s="1349"/>
      <c r="BA69" s="4"/>
      <c r="BB69" s="126"/>
      <c r="BC69" s="126"/>
      <c r="BD69" s="126"/>
      <c r="BE69" s="126"/>
      <c r="BF69" s="126"/>
      <c r="BG69" s="126"/>
      <c r="BH69" s="126"/>
      <c r="BI69" s="126"/>
      <c r="BJ69" s="126"/>
      <c r="BK69" s="126"/>
      <c r="BL69" s="127"/>
      <c r="BM69" s="127"/>
      <c r="BN69" s="127"/>
      <c r="BO69" s="127"/>
      <c r="BP69" s="127"/>
      <c r="BQ69" s="127"/>
      <c r="BR69" s="127"/>
      <c r="BS69" s="127"/>
    </row>
    <row r="70" spans="1:71" x14ac:dyDescent="0.2">
      <c r="A70" s="4"/>
      <c r="B70" s="29"/>
      <c r="C70" s="304" t="str">
        <f>IF('Form VI'!$A$8=TRUE,"A",IF('Form VI'!$A$8=FALSE," "))</f>
        <v xml:space="preserve"> </v>
      </c>
      <c r="D70" s="304" t="str">
        <f>IF('Form VI'!$A$9=TRUE,"B",IF('Form VI'!$A$9=FALSE," "))</f>
        <v xml:space="preserve"> </v>
      </c>
      <c r="E70" s="304" t="str">
        <f>IF('Form VI'!$A$10=TRUE,"C",IF('Form VI'!$A$10=FALSE," "))</f>
        <v xml:space="preserve"> </v>
      </c>
      <c r="F70" s="304" t="str">
        <f>IF('Form VI'!$A$11=TRUE,"D",IF('Form VI'!$A$11=FALSE," "))</f>
        <v xml:space="preserve"> </v>
      </c>
      <c r="G70" s="304" t="str">
        <f>IF('Form VI'!$A$12=TRUE,"E",IF('Form VI'!$A$12=FALSE," "))</f>
        <v xml:space="preserve"> </v>
      </c>
      <c r="H70" s="304" t="str">
        <f>IF('Form VI'!$A$13=TRUE,"F",IF('Form VI'!$A$13=FALSE," "))</f>
        <v xml:space="preserve"> </v>
      </c>
      <c r="I70" s="304" t="str">
        <f>IF('Form VI'!$A$14=TRUE,"G",IF('Form VI'!$A$14=FALSE," "))</f>
        <v xml:space="preserve"> </v>
      </c>
      <c r="J70" s="304" t="str">
        <f>IF('Form VI'!$A$15=TRUE,"H",IF('Form VI'!$A$15=FALSE," "))</f>
        <v xml:space="preserve"> </v>
      </c>
      <c r="K70" s="304" t="str">
        <f>IF('Form VI'!$A$16=TRUE,"I",IF('Form VI'!$A$16=FALSE," "))</f>
        <v xml:space="preserve"> </v>
      </c>
      <c r="L70" s="304" t="str">
        <f>IF('Form VI'!$A$17=TRUE,"J",IF('Form VI'!$A$17=FALSE," "))</f>
        <v xml:space="preserve"> </v>
      </c>
      <c r="M70" s="304" t="str">
        <f>IF('Form VI'!$A$18=TRUE,"K",IF('Form VI'!$A$18=FALSE," "))</f>
        <v xml:space="preserve"> </v>
      </c>
      <c r="N70" s="304" t="str">
        <f>IF('Form VI'!$A$19=TRUE,"L",IF('Form VI'!$A$19=FALSE," "))</f>
        <v xml:space="preserve"> </v>
      </c>
      <c r="O70" s="304" t="str">
        <f>IF('Form VI'!$A$20=TRUE,"M",IF('Form VI'!$A$20=FALSE," "))</f>
        <v xml:space="preserve"> </v>
      </c>
      <c r="P70" s="304" t="str">
        <f>IF('Form VI'!$A$21=TRUE,"N",IF('Form VI'!$A$21=FALSE," "))</f>
        <v xml:space="preserve"> </v>
      </c>
      <c r="Q70" s="304" t="str">
        <f>IF('Form VI'!$A$22=TRUE,"O",IF('Form VI'!$A$22=FALSE," "))</f>
        <v xml:space="preserve"> </v>
      </c>
      <c r="R70" s="304" t="str">
        <f>IF('Form VI'!$A$23=TRUE,"P",IF('Form VI'!$A$23=FALSE," "))</f>
        <v xml:space="preserve"> </v>
      </c>
      <c r="S70" s="304" t="str">
        <f>IF('Form VI'!$A$24=TRUE,"Q",IF('Form VI'!$A$24=FALSE," "))</f>
        <v xml:space="preserve"> </v>
      </c>
      <c r="T70" s="304" t="str">
        <f>IF('Form VI'!$A$25=TRUE,"R",IF('Form VI'!$A$25=FALSE," "))</f>
        <v xml:space="preserve"> </v>
      </c>
      <c r="U70" s="304" t="str">
        <f>IF('Form VI'!$A$26=TRUE,"S",IF('Form VI'!$A$26=FALSE," "))</f>
        <v xml:space="preserve"> </v>
      </c>
      <c r="V70" s="304" t="str">
        <f>IF('Form VI'!$A$27=TRUE,"T",IF('Form VI'!$A$27=FALSE," "))</f>
        <v xml:space="preserve"> </v>
      </c>
      <c r="W70" s="304" t="str">
        <f>IF('Form VI'!$A$28=TRUE,"U",IF('Form VI'!$A$28=FALSE," "))</f>
        <v xml:space="preserve"> </v>
      </c>
      <c r="X70" s="304" t="str">
        <f>IF('Form VI'!$A$29=TRUE,"V",IF('Form VI'!$A$29=FALSE," "))</f>
        <v xml:space="preserve"> </v>
      </c>
      <c r="Y70" s="304" t="str">
        <f>IF('Form VI'!$A$30=TRUE,"W",IF('Form VI'!$A$30=FALSE," "))</f>
        <v xml:space="preserve"> </v>
      </c>
      <c r="Z70" s="304" t="str">
        <f>IF('Form VI'!$A$31=TRUE,"X",IF('Form VI'!$A$31=FALSE," "))</f>
        <v xml:space="preserve"> </v>
      </c>
      <c r="AA70" s="304" t="str">
        <f>IF('Form VI'!$A$32=TRUE,"Y",IF('Form VI'!$A$32=FALSE," "))</f>
        <v xml:space="preserve"> </v>
      </c>
      <c r="AB70" s="304" t="str">
        <f>IF('Form VI'!$A$33=TRUE,"Z",IF('Form VI'!$A$33=FALSE," "))</f>
        <v xml:space="preserve"> </v>
      </c>
      <c r="AC70" s="304" t="str">
        <f>IF('Form VI'!$A$34=TRUE,"AA",IF('Form VI'!$A$34=FALSE," "))</f>
        <v xml:space="preserve"> </v>
      </c>
      <c r="AD70" s="304" t="str">
        <f>IF('Form VI'!$A$35=TRUE,"AB",IF('Form VI'!$A$35=FALSE," "))</f>
        <v xml:space="preserve"> </v>
      </c>
      <c r="AE70" s="304" t="str">
        <f>IF('Form VI'!$A$36=TRUE,"AC",IF('Form VI'!$A$36=FALSE," "))</f>
        <v xml:space="preserve"> </v>
      </c>
      <c r="AF70" s="304" t="str">
        <f>IF('Form VI'!$A$37=TRUE,"AD",IF('Form VI'!$A$37=FALSE," "))</f>
        <v xml:space="preserve"> </v>
      </c>
      <c r="AG70" s="304" t="str">
        <f>IF('Form VI'!$A$38=TRUE,"AE",IF('Form VI'!$A$38=FALSE," "))</f>
        <v xml:space="preserve"> </v>
      </c>
      <c r="AH70" s="304" t="str">
        <f>IF('Form VI'!$A$39=TRUE,"AF",IF('Form VI'!$A$39=FALSE," "))</f>
        <v xml:space="preserve"> </v>
      </c>
      <c r="AI70" s="159"/>
      <c r="AJ70" s="1345" t="s">
        <v>448</v>
      </c>
      <c r="AK70" s="1346"/>
      <c r="AL70" s="1346"/>
      <c r="AM70" s="1346"/>
      <c r="AN70" s="1346"/>
      <c r="AO70" s="1346"/>
      <c r="AP70" s="1346"/>
      <c r="AQ70" s="1346"/>
      <c r="AR70" s="1346"/>
      <c r="AS70" s="1346"/>
      <c r="AT70" s="1346"/>
      <c r="AU70" s="1346"/>
      <c r="AV70" s="1346"/>
      <c r="AW70" s="1346"/>
      <c r="AX70" s="1346"/>
      <c r="AY70" s="1347"/>
      <c r="AZ70" s="159"/>
      <c r="BA70" s="4"/>
      <c r="BB70" s="126"/>
      <c r="BC70" s="126"/>
      <c r="BD70" s="126"/>
      <c r="BE70" s="126"/>
      <c r="BF70" s="126"/>
      <c r="BG70" s="126"/>
      <c r="BH70" s="126"/>
      <c r="BI70" s="126"/>
      <c r="BJ70" s="126"/>
      <c r="BK70" s="126"/>
      <c r="BL70" s="127"/>
      <c r="BM70" s="127"/>
      <c r="BN70" s="127"/>
      <c r="BO70" s="127"/>
      <c r="BP70" s="127"/>
      <c r="BQ70" s="127"/>
      <c r="BR70" s="127"/>
      <c r="BS70" s="127"/>
    </row>
    <row r="71" spans="1:71" x14ac:dyDescent="0.2">
      <c r="A71" s="4"/>
      <c r="B71" s="304" t="str">
        <f>IF('Form VI'!$A$8=TRUE,"A",IF('Form VI'!$A$8=FALSE," "))</f>
        <v xml:space="preserve"> </v>
      </c>
      <c r="C71" s="178"/>
      <c r="D71" s="179" t="str">
        <f>IF('Form VIII'!$D$5&lt;&gt;"",'Form VIII'!$D$5,"")</f>
        <v/>
      </c>
      <c r="E71" s="179" t="str">
        <f>IF('Form VIII'!$E$5&lt;&gt;"",'Form VIII'!$E$5,"")</f>
        <v/>
      </c>
      <c r="F71" s="179" t="str">
        <f>IF('Form VIII'!$F$5&lt;&gt;"",'Form VIII'!$F$5,"")</f>
        <v/>
      </c>
      <c r="G71" s="179" t="str">
        <f>IF('Form VIII'!$G$5&lt;&gt;"",'Form VIII'!$G$5,"")</f>
        <v/>
      </c>
      <c r="H71" s="179" t="str">
        <f>IF('Form VIII'!$H$5&lt;&gt;"",'Form VIII'!$H$5,"")</f>
        <v/>
      </c>
      <c r="I71" s="179" t="str">
        <f>IF('Form VIII'!$I$5&lt;&gt;"",'Form VIII'!$I$5,"")</f>
        <v/>
      </c>
      <c r="J71" s="179" t="str">
        <f>IF('Form VIII'!$J$5&lt;&gt;"",'Form VIII'!$J$5,"")</f>
        <v/>
      </c>
      <c r="K71" s="179" t="str">
        <f>IF('Form VIII'!$K$5&lt;&gt;"",'Form VIII'!$K$5,"")</f>
        <v/>
      </c>
      <c r="L71" s="179" t="str">
        <f>IF('Form VIII'!$L$5&lt;&gt;"",'Form VIII'!$L$5,"")</f>
        <v/>
      </c>
      <c r="M71" s="179" t="str">
        <f>IF('Form VIII'!$M$5&lt;&gt;"",'Form VIII'!$M$5,"")</f>
        <v/>
      </c>
      <c r="N71" s="179" t="str">
        <f>IF('Form VIII'!$N$5&lt;&gt;"",'Form VIII'!$N$5,"")</f>
        <v/>
      </c>
      <c r="O71" s="179" t="str">
        <f>IF('Form VIII'!$O$5&lt;&gt;"",'Form VIII'!$O$5,"")</f>
        <v/>
      </c>
      <c r="P71" s="179" t="str">
        <f>IF('Form VIII'!$P$5&lt;&gt;"",'Form VIII'!$P$5,"")</f>
        <v/>
      </c>
      <c r="Q71" s="179" t="str">
        <f>IF('Form VIII'!$Q$5&lt;&gt;"",'Form VIII'!$Q$5,"")</f>
        <v/>
      </c>
      <c r="R71" s="179" t="str">
        <f>IF('Form VIII'!$R$5&lt;&gt;"",'Form VIII'!$R$5,"")</f>
        <v/>
      </c>
      <c r="S71" s="179" t="str">
        <f>IF('Form VIII'!$S$5&lt;&gt;"",'Form VIII'!$S$5,"")</f>
        <v/>
      </c>
      <c r="T71" s="179" t="str">
        <f>IF('Form VIII'!$T$5&lt;&gt;"",'Form VIII'!$T$5,"")</f>
        <v/>
      </c>
      <c r="U71" s="179" t="str">
        <f>IF('Form VIII'!$U$5&lt;&gt;"",'Form VIII'!$U$5,"")</f>
        <v/>
      </c>
      <c r="V71" s="179" t="str">
        <f>IF('Form VIII'!$V$5&lt;&gt;"",'Form VIII'!$V$5,"")</f>
        <v/>
      </c>
      <c r="W71" s="179" t="str">
        <f>IF('Form VIII'!$W$5&lt;&gt;"",'Form VIII'!$W$5,"")</f>
        <v/>
      </c>
      <c r="X71" s="179" t="str">
        <f>IF('Form VIII'!$X$5&lt;&gt;"",'Form VIII'!$X$5,"")</f>
        <v/>
      </c>
      <c r="Y71" s="179" t="str">
        <f>IF('Form VIII'!$Y$5&lt;&gt;"",'Form VIII'!$Y$5,"")</f>
        <v/>
      </c>
      <c r="Z71" s="179" t="str">
        <f>IF('Form VIII'!$Z$5&lt;&gt;"",'Form VIII'!$Z$5,"")</f>
        <v/>
      </c>
      <c r="AA71" s="179" t="str">
        <f>IF('Form VIII'!$AA$5&lt;&gt;"",'Form VIII'!$AA$5,"")</f>
        <v/>
      </c>
      <c r="AB71" s="179" t="str">
        <f>IF('Form VIII'!$AB$5&lt;&gt;"",'Form VIII'!$AB$5,"")</f>
        <v/>
      </c>
      <c r="AC71" s="179" t="str">
        <f>IF('Form VIII'!$AC$5&lt;&gt;"",'Form VIII'!$AC$5,"")</f>
        <v/>
      </c>
      <c r="AD71" s="179" t="str">
        <f>IF('Form VIII'!$AD$5&lt;&gt;"",'Form VIII'!$AD$5,"")</f>
        <v/>
      </c>
      <c r="AE71" s="179" t="str">
        <f>IF('Form VIII'!$AE$5&lt;&gt;"",'Form VIII'!$AE$5,"")</f>
        <v/>
      </c>
      <c r="AF71" s="179" t="str">
        <f>IF('Form VIII'!$AF$5&lt;&gt;"",'Form VIII'!$AF$5,"")</f>
        <v/>
      </c>
      <c r="AG71" s="179" t="str">
        <f>IF('Form VIII'!$AG$5&lt;&gt;"",'Form VIII'!$AG$5,"")</f>
        <v/>
      </c>
      <c r="AH71" s="179" t="str">
        <f>IF('Form VIII'!$AH$5&lt;&gt;"",'Form VIII'!$AH$5,"")</f>
        <v/>
      </c>
      <c r="AI71" s="159"/>
      <c r="AJ71" s="31">
        <v>1</v>
      </c>
      <c r="AK71" s="31">
        <v>2</v>
      </c>
      <c r="AL71" s="31">
        <v>3</v>
      </c>
      <c r="AM71" s="31">
        <v>4</v>
      </c>
      <c r="AN71" s="31">
        <v>5</v>
      </c>
      <c r="AO71" s="31">
        <v>6</v>
      </c>
      <c r="AP71" s="31">
        <v>7</v>
      </c>
      <c r="AQ71" s="31">
        <v>8</v>
      </c>
      <c r="AR71" s="31">
        <v>9</v>
      </c>
      <c r="AS71" s="31">
        <v>10</v>
      </c>
      <c r="AT71" s="31">
        <v>11</v>
      </c>
      <c r="AU71" s="31">
        <v>12</v>
      </c>
      <c r="AV71" s="31">
        <v>13</v>
      </c>
      <c r="AW71" s="31">
        <v>14</v>
      </c>
      <c r="AX71" s="31">
        <v>15</v>
      </c>
      <c r="AY71" s="31">
        <v>16</v>
      </c>
      <c r="AZ71" s="159"/>
      <c r="BA71" s="4"/>
      <c r="BB71" s="126"/>
      <c r="BC71" s="126"/>
      <c r="BD71" s="126"/>
      <c r="BE71" s="126"/>
      <c r="BF71" s="126"/>
      <c r="BG71" s="126"/>
      <c r="BH71" s="126"/>
      <c r="BI71" s="126"/>
      <c r="BJ71" s="126"/>
      <c r="BK71" s="126"/>
      <c r="BL71" s="127"/>
      <c r="BM71" s="127"/>
      <c r="BN71" s="127"/>
      <c r="BO71" s="127"/>
      <c r="BP71" s="127"/>
      <c r="BQ71" s="127"/>
      <c r="BR71" s="127"/>
      <c r="BS71" s="127"/>
    </row>
    <row r="72" spans="1:71" x14ac:dyDescent="0.2">
      <c r="A72" s="4"/>
      <c r="B72" s="304" t="str">
        <f>IF('Form VI'!$A$9=TRUE,"B",IF('Form VI'!$A$9=FALSE," "))</f>
        <v xml:space="preserve"> </v>
      </c>
      <c r="C72" s="179" t="str">
        <f>IF('Form VIII'!$C$6&lt;&gt;"",'Form VIII'!$C$6,"")</f>
        <v/>
      </c>
      <c r="D72" s="178"/>
      <c r="E72" s="179" t="str">
        <f>IF('Form VIII'!$E$6&lt;&gt;"",'Form VIII'!$E$6,"")</f>
        <v/>
      </c>
      <c r="F72" s="179" t="str">
        <f>IF('Form VIII'!$F$6&lt;&gt;"",'Form VIII'!$F$6,"")</f>
        <v/>
      </c>
      <c r="G72" s="179" t="str">
        <f>IF('Form VIII'!$G$6&lt;&gt;"",'Form VIII'!$G$6,"")</f>
        <v/>
      </c>
      <c r="H72" s="179" t="str">
        <f>IF('Form VIII'!$H$6&lt;&gt;"",'Form VIII'!$H$6,"")</f>
        <v/>
      </c>
      <c r="I72" s="179" t="str">
        <f>IF('Form VIII'!$I$6&lt;&gt;"",'Form VIII'!$I$6,"")</f>
        <v/>
      </c>
      <c r="J72" s="179" t="str">
        <f>IF('Form VIII'!$J$6&lt;&gt;"",'Form VIII'!$J$6,"")</f>
        <v/>
      </c>
      <c r="K72" s="179" t="str">
        <f>IF('Form VIII'!$K$6&lt;&gt;"",'Form VIII'!$K$6,"")</f>
        <v/>
      </c>
      <c r="L72" s="179" t="str">
        <f>IF('Form VIII'!$L$6&lt;&gt;"",'Form VIII'!$L$6,"")</f>
        <v/>
      </c>
      <c r="M72" s="179" t="str">
        <f>IF('Form VIII'!$M$6&lt;&gt;"",'Form VIII'!$M$6,"")</f>
        <v/>
      </c>
      <c r="N72" s="179" t="str">
        <f>IF('Form VIII'!$N$6&lt;&gt;"",'Form VIII'!$N$6,"")</f>
        <v/>
      </c>
      <c r="O72" s="179" t="str">
        <f>IF('Form VIII'!$O$6&lt;&gt;"",'Form VIII'!$O$6,"")</f>
        <v/>
      </c>
      <c r="P72" s="179" t="str">
        <f>IF('Form VIII'!$P$6&lt;&gt;"",'Form VIII'!$P$6,"")</f>
        <v/>
      </c>
      <c r="Q72" s="179" t="str">
        <f>IF('Form VIII'!$Q$6&lt;&gt;"",'Form VIII'!$Q$6,"")</f>
        <v/>
      </c>
      <c r="R72" s="179" t="str">
        <f>IF('Form VIII'!$R$6&lt;&gt;"",'Form VIII'!$R$6,"")</f>
        <v/>
      </c>
      <c r="S72" s="179" t="str">
        <f>IF('Form VIII'!$S$6&lt;&gt;"",'Form VIII'!$S$6,"")</f>
        <v/>
      </c>
      <c r="T72" s="179" t="str">
        <f>IF('Form VIII'!$T$6&lt;&gt;"",'Form VIII'!$T$6,"")</f>
        <v/>
      </c>
      <c r="U72" s="179" t="str">
        <f>IF('Form VIII'!$U$6&lt;&gt;"",'Form VIII'!$U$6,"")</f>
        <v/>
      </c>
      <c r="V72" s="179" t="str">
        <f>IF('Form VIII'!$V$6&lt;&gt;"",'Form VIII'!$V$6,"")</f>
        <v/>
      </c>
      <c r="W72" s="179" t="str">
        <f>IF('Form VIII'!$W$6&lt;&gt;"",'Form VIII'!$W$6,"")</f>
        <v/>
      </c>
      <c r="X72" s="179" t="str">
        <f>IF('Form VIII'!$X$6&lt;&gt;"",'Form VIII'!$X$6,"")</f>
        <v/>
      </c>
      <c r="Y72" s="179" t="str">
        <f>IF('Form VIII'!$Y$6&lt;&gt;"",'Form VIII'!$Y$6,"")</f>
        <v/>
      </c>
      <c r="Z72" s="179" t="str">
        <f>IF('Form VIII'!$Z$6&lt;&gt;"",'Form VIII'!$Z$6,"")</f>
        <v/>
      </c>
      <c r="AA72" s="179" t="str">
        <f>IF('Form VIII'!$AA$6&lt;&gt;"",'Form VIII'!$AA$6,"")</f>
        <v/>
      </c>
      <c r="AB72" s="179" t="str">
        <f>IF('Form VIII'!$AB$6&lt;&gt;"",'Form VIII'!$AB$6,"")</f>
        <v/>
      </c>
      <c r="AC72" s="179" t="str">
        <f>IF('Form VIII'!$AC$6&lt;&gt;"",'Form VIII'!$AC$6,"")</f>
        <v/>
      </c>
      <c r="AD72" s="179" t="str">
        <f>IF('Form VIII'!$AD$6&lt;&gt;"",'Form VIII'!$AD$6,"")</f>
        <v/>
      </c>
      <c r="AE72" s="179" t="str">
        <f>IF('Form VIII'!$AE$6&lt;&gt;"",'Form VIII'!$AE$6,"")</f>
        <v/>
      </c>
      <c r="AF72" s="179" t="str">
        <f>IF('Form VIII'!$AF$6&lt;&gt;"",'Form VIII'!$AF$6,"")</f>
        <v/>
      </c>
      <c r="AG72" s="179" t="str">
        <f>IF('Form VIII'!$AG$6&lt;&gt;"",'Form VIII'!$AG$6,"")</f>
        <v/>
      </c>
      <c r="AH72" s="179" t="str">
        <f>IF('Form VIII'!$AH$6&lt;&gt;"",'Form VIII'!$AH$6,"")</f>
        <v/>
      </c>
      <c r="AI72" s="159"/>
      <c r="AJ72" s="231">
        <f>'Form XXIII'!$G$7</f>
        <v>0</v>
      </c>
      <c r="AK72" s="231">
        <f>'Form XXIII'!$H$7</f>
        <v>0</v>
      </c>
      <c r="AL72" s="231">
        <f>'Form XXIII'!$I$7</f>
        <v>0</v>
      </c>
      <c r="AM72" s="231">
        <f>'Form XXIII'!$J$7</f>
        <v>0</v>
      </c>
      <c r="AN72" s="231">
        <f>'Form XXIII'!$K$7</f>
        <v>0</v>
      </c>
      <c r="AO72" s="231">
        <f>'Form XXIII'!$L$7</f>
        <v>0</v>
      </c>
      <c r="AP72" s="231">
        <f>'Form XXIII'!$M$7</f>
        <v>0</v>
      </c>
      <c r="AQ72" s="231">
        <f>'Form XXIII'!$N$7</f>
        <v>0</v>
      </c>
      <c r="AR72" s="231">
        <f>'Form XXIII'!$O$7</f>
        <v>0</v>
      </c>
      <c r="AS72" s="231">
        <f>'Form XXIII'!$P$7</f>
        <v>0</v>
      </c>
      <c r="AT72" s="231">
        <f>'Form XXIII'!$Q$7</f>
        <v>0</v>
      </c>
      <c r="AU72" s="231">
        <f>'Form XXIII'!$R$7</f>
        <v>0</v>
      </c>
      <c r="AV72" s="231">
        <f>'Form XXIII'!$S$7</f>
        <v>0</v>
      </c>
      <c r="AW72" s="231">
        <f>'Form XXIII'!$T$7</f>
        <v>0</v>
      </c>
      <c r="AX72" s="231">
        <f>'Form XXIII'!$U$7</f>
        <v>0</v>
      </c>
      <c r="AY72" s="231">
        <f>'Form XXIII'!$V$7</f>
        <v>0</v>
      </c>
      <c r="AZ72" s="159"/>
      <c r="BA72" s="4"/>
      <c r="BB72" s="126"/>
      <c r="BC72" s="126"/>
      <c r="BD72" s="126"/>
      <c r="BE72" s="126"/>
      <c r="BF72" s="126"/>
      <c r="BG72" s="126"/>
      <c r="BH72" s="126"/>
      <c r="BI72" s="126"/>
      <c r="BJ72" s="126"/>
      <c r="BK72" s="126"/>
      <c r="BL72" s="127"/>
      <c r="BM72" s="127"/>
      <c r="BN72" s="127"/>
      <c r="BO72" s="127"/>
      <c r="BP72" s="127"/>
      <c r="BQ72" s="127"/>
      <c r="BR72" s="127"/>
      <c r="BS72" s="127"/>
    </row>
    <row r="73" spans="1:71" ht="13.5" thickBot="1" x14ac:dyDescent="0.25">
      <c r="A73" s="4"/>
      <c r="B73" s="304" t="str">
        <f>IF('Form VI'!$A$10=TRUE,"C",IF('Form VI'!$A$10=FALSE," "))</f>
        <v xml:space="preserve"> </v>
      </c>
      <c r="C73" s="179" t="str">
        <f>IF('Form VIII'!$C$7&lt;&gt;"",'Form VIII'!$C$7,"")</f>
        <v/>
      </c>
      <c r="D73" s="179" t="str">
        <f>IF('Form VIII'!$D$7&lt;&gt;"",'Form VIII'!$D$7,"")</f>
        <v/>
      </c>
      <c r="E73" s="178"/>
      <c r="F73" s="179" t="str">
        <f>IF('Form VIII'!$F$7&lt;&gt;"",'Form VIII'!$F$7,"")</f>
        <v/>
      </c>
      <c r="G73" s="179" t="str">
        <f>IF('Form VIII'!$G$7&lt;&gt;"",'Form VIII'!$G$7,"")</f>
        <v/>
      </c>
      <c r="H73" s="179" t="str">
        <f>IF('Form VIII'!$H$7&lt;&gt;"",'Form VIII'!$H$7,"")</f>
        <v/>
      </c>
      <c r="I73" s="179" t="str">
        <f>IF('Form VIII'!$I$7&lt;&gt;"",'Form VIII'!$I$7,"")</f>
        <v/>
      </c>
      <c r="J73" s="179" t="str">
        <f>IF('Form VIII'!$J$7&lt;&gt;"",'Form VIII'!$J$7,"")</f>
        <v/>
      </c>
      <c r="K73" s="179" t="str">
        <f>IF('Form VIII'!$K$7&lt;&gt;"",'Form VIII'!$K$7,"")</f>
        <v/>
      </c>
      <c r="L73" s="179" t="str">
        <f>IF('Form VIII'!$L$7&lt;&gt;"",'Form VIII'!$L$7,"")</f>
        <v/>
      </c>
      <c r="M73" s="179" t="str">
        <f>IF('Form VIII'!$M$7&lt;&gt;"",'Form VIII'!$M$7,"")</f>
        <v/>
      </c>
      <c r="N73" s="179" t="str">
        <f>IF('Form VIII'!$N$7&lt;&gt;"",'Form VIII'!$N$7,"")</f>
        <v/>
      </c>
      <c r="O73" s="179" t="str">
        <f>IF('Form VIII'!$O$7&lt;&gt;"",'Form VIII'!$O$7,"")</f>
        <v/>
      </c>
      <c r="P73" s="179" t="str">
        <f>IF('Form VIII'!$P$7&lt;&gt;"",'Form VIII'!$P$7,"")</f>
        <v/>
      </c>
      <c r="Q73" s="179" t="str">
        <f>IF('Form VIII'!$Q$7&lt;&gt;"",'Form VIII'!$Q$7,"")</f>
        <v/>
      </c>
      <c r="R73" s="179" t="str">
        <f>IF('Form VIII'!$R$7&lt;&gt;"",'Form VIII'!$R$7,"")</f>
        <v/>
      </c>
      <c r="S73" s="179" t="str">
        <f>IF('Form VIII'!$S$7&lt;&gt;"",'Form VIII'!$S$7,"")</f>
        <v/>
      </c>
      <c r="T73" s="179" t="str">
        <f>IF('Form VIII'!$T$7&lt;&gt;"",'Form VIII'!$T$7,"")</f>
        <v/>
      </c>
      <c r="U73" s="179" t="str">
        <f>IF('Form VIII'!$U$7&lt;&gt;"",'Form VIII'!$U$7,"")</f>
        <v/>
      </c>
      <c r="V73" s="179" t="str">
        <f>IF('Form VIII'!$V$7&lt;&gt;"",'Form VIII'!$V$7,"")</f>
        <v/>
      </c>
      <c r="W73" s="179" t="str">
        <f>IF('Form VIII'!$W$7&lt;&gt;"",'Form VIII'!$W$7,"")</f>
        <v/>
      </c>
      <c r="X73" s="179" t="str">
        <f>IF('Form VIII'!$X$7&lt;&gt;"",'Form VIII'!$X$7,"")</f>
        <v/>
      </c>
      <c r="Y73" s="179" t="str">
        <f>IF('Form VIII'!$Y$7&lt;&gt;"",'Form VIII'!$Y$7,"")</f>
        <v/>
      </c>
      <c r="Z73" s="179" t="str">
        <f>IF('Form VIII'!$Z$7&lt;&gt;"",'Form VIII'!$Z$7,"")</f>
        <v/>
      </c>
      <c r="AA73" s="179" t="str">
        <f>IF('Form VIII'!$AA$7&lt;&gt;"",'Form VIII'!$AA$7,"")</f>
        <v/>
      </c>
      <c r="AB73" s="179" t="str">
        <f>IF('Form VIII'!$AB$7&lt;&gt;"",'Form VIII'!$AB$7,"")</f>
        <v/>
      </c>
      <c r="AC73" s="179" t="str">
        <f>IF('Form VIII'!$AC$7&lt;&gt;"",'Form VIII'!$AC$7,"")</f>
        <v/>
      </c>
      <c r="AD73" s="179" t="str">
        <f>IF('Form VIII'!$AD$7&lt;&gt;"",'Form VIII'!$AD$7,"")</f>
        <v/>
      </c>
      <c r="AE73" s="179" t="str">
        <f>IF('Form VIII'!$AE$7&lt;&gt;"",'Form VIII'!$AE$7,"")</f>
        <v/>
      </c>
      <c r="AF73" s="179" t="str">
        <f>IF('Form VIII'!$AF$7&lt;&gt;"",'Form VIII'!$AF$7,"")</f>
        <v/>
      </c>
      <c r="AG73" s="179" t="str">
        <f>IF('Form VIII'!$AG$7&lt;&gt;"",'Form VIII'!$AG$7,"")</f>
        <v/>
      </c>
      <c r="AH73" s="179" t="str">
        <f>IF('Form VIII'!$AH$7&lt;&gt;"",'Form VIII'!$AH$7,"")</f>
        <v/>
      </c>
      <c r="AI73" s="159"/>
      <c r="AJ73" s="195" t="b">
        <v>0</v>
      </c>
      <c r="AK73" s="195" t="b">
        <v>0</v>
      </c>
      <c r="AL73" s="195" t="b">
        <v>0</v>
      </c>
      <c r="AM73" s="195" t="b">
        <v>0</v>
      </c>
      <c r="AN73" s="195" t="b">
        <v>0</v>
      </c>
      <c r="AO73" s="195" t="b">
        <v>0</v>
      </c>
      <c r="AP73" s="195" t="b">
        <v>0</v>
      </c>
      <c r="AQ73" s="195" t="b">
        <v>0</v>
      </c>
      <c r="AR73" s="195" t="b">
        <v>0</v>
      </c>
      <c r="AS73" s="195" t="b">
        <v>0</v>
      </c>
      <c r="AT73" s="195" t="b">
        <v>0</v>
      </c>
      <c r="AU73" s="195" t="b">
        <v>0</v>
      </c>
      <c r="AV73" s="195" t="b">
        <v>0</v>
      </c>
      <c r="AW73" s="195" t="b">
        <v>0</v>
      </c>
      <c r="AX73" s="195" t="b">
        <v>0</v>
      </c>
      <c r="AY73" s="195" t="b">
        <v>0</v>
      </c>
      <c r="AZ73" s="1311" t="s">
        <v>462</v>
      </c>
      <c r="BA73" s="1312"/>
      <c r="BB73" s="126"/>
      <c r="BC73" s="126"/>
      <c r="BD73" s="126"/>
      <c r="BE73" s="126"/>
      <c r="BF73" s="126"/>
      <c r="BG73" s="126"/>
      <c r="BH73" s="126"/>
      <c r="BI73" s="126"/>
      <c r="BJ73" s="126"/>
      <c r="BK73" s="126"/>
      <c r="BL73" s="127"/>
      <c r="BM73" s="127"/>
      <c r="BN73" s="127"/>
      <c r="BO73" s="127"/>
      <c r="BP73" s="127"/>
      <c r="BQ73" s="127"/>
      <c r="BR73" s="127"/>
      <c r="BS73" s="127"/>
    </row>
    <row r="74" spans="1:71" x14ac:dyDescent="0.2">
      <c r="A74" s="4"/>
      <c r="B74" s="304" t="str">
        <f>IF('Form VI'!$A$11=TRUE,"D",IF('Form VI'!$A$11=FALSE," "))</f>
        <v xml:space="preserve"> </v>
      </c>
      <c r="C74" s="179" t="str">
        <f>IF('Form VIII'!$C$8&lt;&gt;"",'Form VIII'!$C$8,"")</f>
        <v/>
      </c>
      <c r="D74" s="179" t="str">
        <f>IF('Form VIII'!$D$8&lt;&gt;"",'Form VIII'!$D$8,"")</f>
        <v/>
      </c>
      <c r="E74" s="179" t="str">
        <f>IF('Form VIII'!$E$8&lt;&gt;"",'Form VIII'!$E$8,"")</f>
        <v/>
      </c>
      <c r="F74" s="178"/>
      <c r="G74" s="179" t="str">
        <f>IF('Form VIII'!$G$8&lt;&gt;"",'Form VIII'!$G$8,"")</f>
        <v/>
      </c>
      <c r="H74" s="179" t="str">
        <f>IF('Form VIII'!$H$8&lt;&gt;"",'Form VIII'!$H$8,"")</f>
        <v/>
      </c>
      <c r="I74" s="179" t="str">
        <f>IF('Form VIII'!$I$8&lt;&gt;"",'Form VIII'!$I$8,"")</f>
        <v/>
      </c>
      <c r="J74" s="179" t="str">
        <f>IF('Form VIII'!$J$8&lt;&gt;"",'Form VIII'!$J$8,"")</f>
        <v/>
      </c>
      <c r="K74" s="179" t="str">
        <f>IF('Form VIII'!$K$8&lt;&gt;"",'Form VIII'!$K$8,"")</f>
        <v/>
      </c>
      <c r="L74" s="179" t="str">
        <f>IF('Form VIII'!$L$8&lt;&gt;"",'Form VIII'!$L$8,"")</f>
        <v/>
      </c>
      <c r="M74" s="179" t="str">
        <f>IF('Form VIII'!$M$8&lt;&gt;"",'Form VIII'!$M$8,"")</f>
        <v/>
      </c>
      <c r="N74" s="179" t="str">
        <f>IF('Form VIII'!$N$8&lt;&gt;"",'Form VIII'!$N$8,"")</f>
        <v/>
      </c>
      <c r="O74" s="179" t="str">
        <f>IF('Form VIII'!$O$8&lt;&gt;"",'Form VIII'!$O$8,"")</f>
        <v/>
      </c>
      <c r="P74" s="179" t="str">
        <f>IF('Form VIII'!$P$8&lt;&gt;"",'Form VIII'!$P$8,"")</f>
        <v/>
      </c>
      <c r="Q74" s="179" t="str">
        <f>IF('Form VIII'!$Q$8&lt;&gt;"",'Form VIII'!$Q$8,"")</f>
        <v/>
      </c>
      <c r="R74" s="179" t="str">
        <f>IF('Form VIII'!$R$8&lt;&gt;"",'Form VIII'!$R$8,"")</f>
        <v/>
      </c>
      <c r="S74" s="179" t="str">
        <f>IF('Form VIII'!$S$8&lt;&gt;"",'Form VIII'!$S$8,"")</f>
        <v/>
      </c>
      <c r="T74" s="179" t="str">
        <f>IF('Form VIII'!$T$8&lt;&gt;"",'Form VIII'!$T$8,"")</f>
        <v/>
      </c>
      <c r="U74" s="179" t="str">
        <f>IF('Form VIII'!$U$8&lt;&gt;"",'Form VIII'!$U$8,"")</f>
        <v/>
      </c>
      <c r="V74" s="179" t="str">
        <f>IF('Form VIII'!$V$8&lt;&gt;"",'Form VIII'!$V$8,"")</f>
        <v/>
      </c>
      <c r="W74" s="179" t="str">
        <f>IF('Form VIII'!$W$8&lt;&gt;"",'Form VIII'!$W$8,"")</f>
        <v/>
      </c>
      <c r="X74" s="179" t="str">
        <f>IF('Form VIII'!$X$8&lt;&gt;"",'Form VIII'!$X$8,"")</f>
        <v/>
      </c>
      <c r="Y74" s="179" t="str">
        <f>IF('Form VIII'!$Y$8&lt;&gt;"",'Form VIII'!$Y$8,"")</f>
        <v/>
      </c>
      <c r="Z74" s="179" t="str">
        <f>IF('Form VIII'!$Z$8&lt;&gt;"",'Form VIII'!$Z$8,"")</f>
        <v/>
      </c>
      <c r="AA74" s="179" t="str">
        <f>IF('Form VIII'!$AA$8&lt;&gt;"",'Form VIII'!$AA$8,"")</f>
        <v/>
      </c>
      <c r="AB74" s="179" t="str">
        <f>IF('Form VIII'!$AB$8&lt;&gt;"",'Form VIII'!$AB$8,"")</f>
        <v/>
      </c>
      <c r="AC74" s="179" t="str">
        <f>IF('Form VIII'!$AC$8&lt;&gt;"",'Form VIII'!$AC$8,"")</f>
        <v/>
      </c>
      <c r="AD74" s="179" t="str">
        <f>IF('Form VIII'!$AD$8&lt;&gt;"",'Form VIII'!$AD$8,"")</f>
        <v/>
      </c>
      <c r="AE74" s="179" t="str">
        <f>IF('Form VIII'!$AE$8&lt;&gt;"",'Form VIII'!$AE$8,"")</f>
        <v/>
      </c>
      <c r="AF74" s="179" t="str">
        <f>IF('Form VIII'!$AF$8&lt;&gt;"",'Form VIII'!$AF$8,"")</f>
        <v/>
      </c>
      <c r="AG74" s="179" t="str">
        <f>IF('Form VIII'!$AG$8&lt;&gt;"",'Form VIII'!$AG$8,"")</f>
        <v/>
      </c>
      <c r="AH74" s="179" t="str">
        <f>IF('Form VIII'!$AH$8&lt;&gt;"",'Form VIII'!$AH$8,"")</f>
        <v/>
      </c>
      <c r="AI74" s="159"/>
      <c r="AJ74" s="43">
        <v>17</v>
      </c>
      <c r="AK74" s="43">
        <v>18</v>
      </c>
      <c r="AL74" s="43">
        <v>19</v>
      </c>
      <c r="AM74" s="43">
        <v>20</v>
      </c>
      <c r="AN74" s="43">
        <v>21</v>
      </c>
      <c r="AO74" s="43">
        <v>22</v>
      </c>
      <c r="AP74" s="43">
        <v>23</v>
      </c>
      <c r="AQ74" s="43">
        <v>24</v>
      </c>
      <c r="AR74" s="43">
        <v>25</v>
      </c>
      <c r="AS74" s="43">
        <v>26</v>
      </c>
      <c r="AT74" s="43">
        <v>27</v>
      </c>
      <c r="AU74" s="43">
        <v>28</v>
      </c>
      <c r="AV74" s="43">
        <v>29</v>
      </c>
      <c r="AW74" s="43">
        <v>30</v>
      </c>
      <c r="AX74" s="43">
        <v>31</v>
      </c>
      <c r="AY74" s="43">
        <v>32</v>
      </c>
      <c r="AZ74" s="159"/>
      <c r="BA74" s="4"/>
      <c r="BB74" s="126"/>
      <c r="BC74" s="126"/>
      <c r="BD74" s="126"/>
      <c r="BE74" s="126"/>
      <c r="BF74" s="126"/>
      <c r="BG74" s="126"/>
      <c r="BH74" s="126"/>
      <c r="BI74" s="126"/>
      <c r="BJ74" s="126"/>
      <c r="BK74" s="126"/>
      <c r="BL74" s="127"/>
      <c r="BM74" s="127"/>
      <c r="BN74" s="127"/>
      <c r="BO74" s="127"/>
      <c r="BP74" s="127"/>
      <c r="BQ74" s="127"/>
      <c r="BR74" s="127"/>
      <c r="BS74" s="127"/>
    </row>
    <row r="75" spans="1:71" x14ac:dyDescent="0.2">
      <c r="A75" s="4"/>
      <c r="B75" s="304" t="str">
        <f>IF('Form VI'!$A$12=TRUE,"E",IF('Form VI'!$A$12=FALSE," "))</f>
        <v xml:space="preserve"> </v>
      </c>
      <c r="C75" s="179" t="str">
        <f>IF('Form VIII'!$C$9&lt;&gt;"",'Form VIII'!$C$9,"")</f>
        <v/>
      </c>
      <c r="D75" s="179" t="str">
        <f>IF('Form VIII'!$D$9&lt;&gt;"",'Form VIII'!$D$9,"")</f>
        <v/>
      </c>
      <c r="E75" s="179" t="str">
        <f>IF('Form VIII'!$E$9&lt;&gt;"",'Form VIII'!$E$9,"")</f>
        <v/>
      </c>
      <c r="F75" s="179" t="str">
        <f>IF('Form VIII'!$F$9&lt;&gt;"",'Form VIII'!$F$9,"")</f>
        <v/>
      </c>
      <c r="G75" s="178"/>
      <c r="H75" s="179" t="str">
        <f>IF('Form VIII'!$H$9&lt;&gt;"",'Form VIII'!$H$9,"")</f>
        <v/>
      </c>
      <c r="I75" s="179" t="str">
        <f>IF('Form VIII'!$I$9&lt;&gt;"",'Form VIII'!$I$9,"")</f>
        <v/>
      </c>
      <c r="J75" s="179" t="str">
        <f>IF('Form VIII'!$J$9&lt;&gt;"",'Form VIII'!$J$9,"")</f>
        <v/>
      </c>
      <c r="K75" s="179" t="str">
        <f>IF('Form VIII'!$K$9&lt;&gt;"",'Form VIII'!$K$9,"")</f>
        <v/>
      </c>
      <c r="L75" s="179" t="str">
        <f>IF('Form VIII'!$L$9&lt;&gt;"",'Form VIII'!$L$9,"")</f>
        <v/>
      </c>
      <c r="M75" s="179" t="str">
        <f>IF('Form VIII'!$M$9&lt;&gt;"",'Form VIII'!$M$9,"")</f>
        <v/>
      </c>
      <c r="N75" s="179" t="str">
        <f>IF('Form VIII'!$N$9&lt;&gt;"",'Form VIII'!$N$9,"")</f>
        <v/>
      </c>
      <c r="O75" s="179" t="str">
        <f>IF('Form VIII'!$O$9&lt;&gt;"",'Form VIII'!$O$9,"")</f>
        <v/>
      </c>
      <c r="P75" s="179" t="str">
        <f>IF('Form VIII'!$P$9&lt;&gt;"",'Form VIII'!$P$9,"")</f>
        <v/>
      </c>
      <c r="Q75" s="179" t="str">
        <f>IF('Form VIII'!$Q$9&lt;&gt;"",'Form VIII'!$Q$9,"")</f>
        <v/>
      </c>
      <c r="R75" s="179" t="str">
        <f>IF('Form VIII'!$R$9&lt;&gt;"",'Form VIII'!$R$9,"")</f>
        <v/>
      </c>
      <c r="S75" s="179" t="str">
        <f>IF('Form VIII'!$S$9&lt;&gt;"",'Form VIII'!$S$9,"")</f>
        <v/>
      </c>
      <c r="T75" s="179" t="str">
        <f>IF('Form VIII'!$T$9&lt;&gt;"",'Form VIII'!$T$9,"")</f>
        <v/>
      </c>
      <c r="U75" s="179" t="str">
        <f>IF('Form VIII'!$U$9&lt;&gt;"",'Form VIII'!$U$9,"")</f>
        <v/>
      </c>
      <c r="V75" s="179" t="str">
        <f>IF('Form VIII'!$V$9&lt;&gt;"",'Form VIII'!$V$9,"")</f>
        <v/>
      </c>
      <c r="W75" s="179" t="str">
        <f>IF('Form VIII'!$W$9&lt;&gt;"",'Form VIII'!$W$9,"")</f>
        <v/>
      </c>
      <c r="X75" s="179" t="str">
        <f>IF('Form VIII'!$X$9&lt;&gt;"",'Form VIII'!$X$9,"")</f>
        <v/>
      </c>
      <c r="Y75" s="179" t="str">
        <f>IF('Form VIII'!$Y$9&lt;&gt;"",'Form VIII'!$Y$9,"")</f>
        <v/>
      </c>
      <c r="Z75" s="179" t="str">
        <f>IF('Form VIII'!$Z$9&lt;&gt;"",'Form VIII'!$Z$9,"")</f>
        <v/>
      </c>
      <c r="AA75" s="179" t="str">
        <f>IF('Form VIII'!$AA$9&lt;&gt;"",'Form VIII'!$AA$9,"")</f>
        <v/>
      </c>
      <c r="AB75" s="179" t="str">
        <f>IF('Form VIII'!$AB$9&lt;&gt;"",'Form VIII'!$AB$9,"")</f>
        <v/>
      </c>
      <c r="AC75" s="179" t="str">
        <f>IF('Form VIII'!$AC$9&lt;&gt;"",'Form VIII'!$AC$9,"")</f>
        <v/>
      </c>
      <c r="AD75" s="179" t="str">
        <f>IF('Form VIII'!$AD$9&lt;&gt;"",'Form VIII'!$AD$9,"")</f>
        <v/>
      </c>
      <c r="AE75" s="179" t="str">
        <f>IF('Form VIII'!$AE$9&lt;&gt;"",'Form VIII'!$AE$9,"")</f>
        <v/>
      </c>
      <c r="AF75" s="179" t="str">
        <f>IF('Form VIII'!$AF$9&lt;&gt;"",'Form VIII'!$AF$9,"")</f>
        <v/>
      </c>
      <c r="AG75" s="179" t="str">
        <f>IF('Form VIII'!$AG$9&lt;&gt;"",'Form VIII'!$AG$9,"")</f>
        <v/>
      </c>
      <c r="AH75" s="179" t="str">
        <f>IF('Form VIII'!$AH$9&lt;&gt;"",'Form VIII'!$AH$9,"")</f>
        <v/>
      </c>
      <c r="AI75" s="159"/>
      <c r="AJ75" s="231">
        <f>'Form XXIII'!$G$11</f>
        <v>0</v>
      </c>
      <c r="AK75" s="231">
        <f>'Form XXIII'!$H$11</f>
        <v>0</v>
      </c>
      <c r="AL75" s="231">
        <f>'Form XXIII'!$I$11</f>
        <v>0</v>
      </c>
      <c r="AM75" s="231">
        <f>'Form XXIII'!$J$11</f>
        <v>0</v>
      </c>
      <c r="AN75" s="231">
        <f>'Form XXIII'!$K$11</f>
        <v>0</v>
      </c>
      <c r="AO75" s="231">
        <f>'Form XXIII'!$L$11</f>
        <v>0</v>
      </c>
      <c r="AP75" s="231">
        <f>'Form XXIII'!$M$11</f>
        <v>0</v>
      </c>
      <c r="AQ75" s="231">
        <f>'Form XXIII'!$N$11</f>
        <v>0</v>
      </c>
      <c r="AR75" s="231">
        <f>'Form XXIII'!$O$11</f>
        <v>0</v>
      </c>
      <c r="AS75" s="231">
        <f>'Form XXIII'!$P$11</f>
        <v>0</v>
      </c>
      <c r="AT75" s="231">
        <f>'Form XXIII'!$Q$11</f>
        <v>0</v>
      </c>
      <c r="AU75" s="231">
        <f>'Form XXIII'!$R$11</f>
        <v>0</v>
      </c>
      <c r="AV75" s="231">
        <f>'Form XXIII'!$S$11</f>
        <v>0</v>
      </c>
      <c r="AW75" s="231">
        <f>'Form XXIII'!$T$11</f>
        <v>0</v>
      </c>
      <c r="AX75" s="231">
        <f>'Form XXIII'!$U$11</f>
        <v>0</v>
      </c>
      <c r="AY75" s="231">
        <f>'Form XXIII'!$V$11</f>
        <v>0</v>
      </c>
      <c r="AZ75" s="159"/>
      <c r="BA75" s="4"/>
      <c r="BB75" s="126"/>
      <c r="BC75" s="126"/>
      <c r="BD75" s="126"/>
      <c r="BE75" s="126"/>
      <c r="BF75" s="126"/>
      <c r="BG75" s="126"/>
      <c r="BH75" s="126"/>
      <c r="BI75" s="126"/>
      <c r="BJ75" s="126"/>
      <c r="BK75" s="126"/>
      <c r="BL75" s="127"/>
      <c r="BM75" s="127"/>
      <c r="BN75" s="127"/>
      <c r="BO75" s="127"/>
      <c r="BP75" s="127"/>
      <c r="BQ75" s="127"/>
      <c r="BR75" s="127"/>
      <c r="BS75" s="127"/>
    </row>
    <row r="76" spans="1:71" x14ac:dyDescent="0.2">
      <c r="A76" s="4"/>
      <c r="B76" s="304" t="str">
        <f>IF('Form VI'!$A$13=TRUE,"F",IF('Form VI'!$A$13=FALSE," "))</f>
        <v xml:space="preserve"> </v>
      </c>
      <c r="C76" s="179" t="str">
        <f>IF('Form VIII'!$C$10&lt;&gt;"",'Form VIII'!$C$10,"")</f>
        <v/>
      </c>
      <c r="D76" s="179" t="str">
        <f>IF('Form VIII'!$D$10&lt;&gt;"",'Form VIII'!$D$10,"")</f>
        <v/>
      </c>
      <c r="E76" s="179" t="str">
        <f>IF('Form VIII'!$E$10&lt;&gt;"",'Form VIII'!$E$10,"")</f>
        <v/>
      </c>
      <c r="F76" s="179" t="str">
        <f>IF('Form VIII'!$F$10&lt;&gt;"",'Form VIII'!$F$10,"")</f>
        <v/>
      </c>
      <c r="G76" s="179" t="str">
        <f>IF('Form VIII'!$G$10&lt;&gt;"",'Form VIII'!$G$10,"")</f>
        <v/>
      </c>
      <c r="H76" s="178"/>
      <c r="I76" s="179" t="str">
        <f>IF('Form VIII'!$I$10&lt;&gt;"",'Form VIII'!$I$10,"")</f>
        <v/>
      </c>
      <c r="J76" s="179" t="str">
        <f>IF('Form VIII'!$J$10&lt;&gt;"",'Form VIII'!$J$10,"")</f>
        <v/>
      </c>
      <c r="K76" s="179" t="str">
        <f>IF('Form VIII'!$K$10&lt;&gt;"",'Form VIII'!$K$10,"")</f>
        <v/>
      </c>
      <c r="L76" s="179" t="str">
        <f>IF('Form VIII'!$L$10&lt;&gt;"",'Form VIII'!$L$10,"")</f>
        <v/>
      </c>
      <c r="M76" s="179" t="str">
        <f>IF('Form VIII'!$M$10&lt;&gt;"",'Form VIII'!$M$10,"")</f>
        <v/>
      </c>
      <c r="N76" s="179" t="str">
        <f>IF('Form VIII'!$N$10&lt;&gt;"",'Form VIII'!$N$10,"")</f>
        <v/>
      </c>
      <c r="O76" s="179" t="str">
        <f>IF('Form VIII'!$O$10&lt;&gt;"",'Form VIII'!$O$10,"")</f>
        <v/>
      </c>
      <c r="P76" s="179" t="str">
        <f>IF('Form VIII'!$P$10&lt;&gt;"",'Form VIII'!$P$10,"")</f>
        <v/>
      </c>
      <c r="Q76" s="179" t="str">
        <f>IF('Form VIII'!$Q$10&lt;&gt;"",'Form VIII'!$Q$10,"")</f>
        <v/>
      </c>
      <c r="R76" s="179" t="str">
        <f>IF('Form VIII'!$R$10&lt;&gt;"",'Form VIII'!$R$10,"")</f>
        <v/>
      </c>
      <c r="S76" s="179" t="str">
        <f>IF('Form VIII'!$S$10&lt;&gt;"",'Form VIII'!$S$10,"")</f>
        <v/>
      </c>
      <c r="T76" s="179" t="str">
        <f>IF('Form VIII'!$T$10&lt;&gt;"",'Form VIII'!$T$10,"")</f>
        <v/>
      </c>
      <c r="U76" s="179" t="str">
        <f>IF('Form VIII'!$U$10&lt;&gt;"",'Form VIII'!$U$10,"")</f>
        <v/>
      </c>
      <c r="V76" s="179" t="str">
        <f>IF('Form VIII'!$V$10&lt;&gt;"",'Form VIII'!$V$10,"")</f>
        <v/>
      </c>
      <c r="W76" s="179" t="str">
        <f>IF('Form VIII'!$W$10&lt;&gt;"",'Form VIII'!$W$10,"")</f>
        <v/>
      </c>
      <c r="X76" s="179" t="str">
        <f>IF('Form VIII'!$X$10&lt;&gt;"",'Form VIII'!$X$10,"")</f>
        <v/>
      </c>
      <c r="Y76" s="179" t="str">
        <f>IF('Form VIII'!$Y$10&lt;&gt;"",'Form VIII'!$Y$10,"")</f>
        <v/>
      </c>
      <c r="Z76" s="179" t="str">
        <f>IF('Form VIII'!$Z$10&lt;&gt;"",'Form VIII'!$Z$10,"")</f>
        <v/>
      </c>
      <c r="AA76" s="179" t="str">
        <f>IF('Form VIII'!$AA$10&lt;&gt;"",'Form VIII'!$AA$10,"")</f>
        <v/>
      </c>
      <c r="AB76" s="179" t="str">
        <f>IF('Form VIII'!$AB$10&lt;&gt;"",'Form VIII'!$AB$10,"")</f>
        <v/>
      </c>
      <c r="AC76" s="179" t="str">
        <f>IF('Form VIII'!$AC$10&lt;&gt;"",'Form VIII'!$AC$10,"")</f>
        <v/>
      </c>
      <c r="AD76" s="179" t="str">
        <f>IF('Form VIII'!$AD$10&lt;&gt;"",'Form VIII'!$AD$10,"")</f>
        <v/>
      </c>
      <c r="AE76" s="179" t="str">
        <f>IF('Form VIII'!$AE$10&lt;&gt;"",'Form VIII'!$AE$10,"")</f>
        <v/>
      </c>
      <c r="AF76" s="179" t="str">
        <f>IF('Form VIII'!$AF$10&lt;&gt;"",'Form VIII'!$AF$10,"")</f>
        <v/>
      </c>
      <c r="AG76" s="179" t="str">
        <f>IF('Form VIII'!$AG$10&lt;&gt;"",'Form VIII'!$AG$10,"")</f>
        <v/>
      </c>
      <c r="AH76" s="179" t="str">
        <f>IF('Form VIII'!$AH$10&lt;&gt;"",'Form VIII'!$AH$10,"")</f>
        <v/>
      </c>
      <c r="AI76" s="159"/>
      <c r="AJ76" s="195" t="b">
        <v>0</v>
      </c>
      <c r="AK76" s="195" t="b">
        <v>0</v>
      </c>
      <c r="AL76" s="195" t="b">
        <v>0</v>
      </c>
      <c r="AM76" s="195" t="b">
        <v>0</v>
      </c>
      <c r="AN76" s="195" t="b">
        <v>0</v>
      </c>
      <c r="AO76" s="195" t="b">
        <v>0</v>
      </c>
      <c r="AP76" s="195" t="b">
        <v>0</v>
      </c>
      <c r="AQ76" s="195" t="b">
        <v>0</v>
      </c>
      <c r="AR76" s="195" t="b">
        <v>0</v>
      </c>
      <c r="AS76" s="195" t="b">
        <v>0</v>
      </c>
      <c r="AT76" s="195" t="b">
        <v>0</v>
      </c>
      <c r="AU76" s="195" t="b">
        <v>0</v>
      </c>
      <c r="AV76" s="195" t="b">
        <v>0</v>
      </c>
      <c r="AW76" s="195" t="b">
        <v>0</v>
      </c>
      <c r="AX76" s="195" t="b">
        <v>0</v>
      </c>
      <c r="AY76" s="195" t="b">
        <v>0</v>
      </c>
      <c r="AZ76" s="1311" t="s">
        <v>462</v>
      </c>
      <c r="BA76" s="1312"/>
      <c r="BB76" s="126"/>
      <c r="BC76" s="126"/>
      <c r="BD76" s="126"/>
      <c r="BE76" s="126"/>
      <c r="BF76" s="126"/>
      <c r="BG76" s="126"/>
      <c r="BH76" s="126"/>
      <c r="BI76" s="126"/>
      <c r="BJ76" s="126"/>
      <c r="BK76" s="126"/>
      <c r="BL76" s="127"/>
      <c r="BM76" s="127"/>
      <c r="BN76" s="127"/>
      <c r="BO76" s="127"/>
      <c r="BP76" s="127"/>
      <c r="BQ76" s="127"/>
      <c r="BR76" s="127"/>
      <c r="BS76" s="127"/>
    </row>
    <row r="77" spans="1:71" x14ac:dyDescent="0.2">
      <c r="A77" s="4"/>
      <c r="B77" s="304" t="str">
        <f>IF('Form VI'!$A$14=TRUE,"G",IF('Form VI'!$A$14=FALSE," "))</f>
        <v xml:space="preserve"> </v>
      </c>
      <c r="C77" s="179" t="str">
        <f>IF('Form VIII'!$C$11&lt;&gt;"",'Form VIII'!$C$11,"")</f>
        <v/>
      </c>
      <c r="D77" s="179" t="str">
        <f>IF('Form VIII'!$D$11&lt;&gt;"",'Form VIII'!$D$11,"")</f>
        <v/>
      </c>
      <c r="E77" s="179" t="str">
        <f>IF('Form VIII'!$E$11&lt;&gt;"",'Form VIII'!$E$11,"")</f>
        <v/>
      </c>
      <c r="F77" s="179" t="str">
        <f>IF('Form VIII'!$F$11&lt;&gt;"",'Form VIII'!$F$11,"")</f>
        <v/>
      </c>
      <c r="G77" s="179" t="str">
        <f>IF('Form VIII'!$G$11&lt;&gt;"",'Form VIII'!$G$11,"")</f>
        <v/>
      </c>
      <c r="H77" s="179" t="str">
        <f>IF('Form VIII'!$H$11&lt;&gt;"",'Form VIII'!$H$11,"")</f>
        <v/>
      </c>
      <c r="I77" s="178"/>
      <c r="J77" s="179" t="str">
        <f>IF('Form VIII'!$J$11&lt;&gt;"",'Form VIII'!$J$11,"")</f>
        <v/>
      </c>
      <c r="K77" s="179" t="str">
        <f>IF('Form VIII'!$K$11&lt;&gt;"",'Form VIII'!$K$11,"")</f>
        <v/>
      </c>
      <c r="L77" s="179" t="str">
        <f>IF('Form VIII'!$L$11&lt;&gt;"",'Form VIII'!$L$11,"")</f>
        <v/>
      </c>
      <c r="M77" s="179" t="str">
        <f>IF('Form VIII'!$M$11&lt;&gt;"",'Form VIII'!$M$11,"")</f>
        <v/>
      </c>
      <c r="N77" s="179" t="str">
        <f>IF('Form VIII'!$N$11&lt;&gt;"",'Form VIII'!$N$11,"")</f>
        <v/>
      </c>
      <c r="O77" s="179" t="str">
        <f>IF('Form VIII'!$O$11&lt;&gt;"",'Form VIII'!$O$11,"")</f>
        <v/>
      </c>
      <c r="P77" s="179" t="str">
        <f>IF('Form VIII'!$P$11&lt;&gt;"",'Form VIII'!$P$11,"")</f>
        <v/>
      </c>
      <c r="Q77" s="179" t="str">
        <f>IF('Form VIII'!$Q$11&lt;&gt;"",'Form VIII'!$Q$11,"")</f>
        <v/>
      </c>
      <c r="R77" s="179" t="str">
        <f>IF('Form VIII'!$R$11&lt;&gt;"",'Form VIII'!$R$11,"")</f>
        <v/>
      </c>
      <c r="S77" s="179" t="str">
        <f>IF('Form VIII'!$S$11&lt;&gt;"",'Form VIII'!$S$11,"")</f>
        <v/>
      </c>
      <c r="T77" s="179" t="str">
        <f>IF('Form VIII'!$T$11&lt;&gt;"",'Form VIII'!$T$11,"")</f>
        <v/>
      </c>
      <c r="U77" s="179" t="str">
        <f>IF('Form VIII'!$U$11&lt;&gt;"",'Form VIII'!$U$11,"")</f>
        <v/>
      </c>
      <c r="V77" s="179" t="str">
        <f>IF('Form VIII'!$V$11&lt;&gt;"",'Form VIII'!$V$11,"")</f>
        <v/>
      </c>
      <c r="W77" s="179" t="str">
        <f>IF('Form VIII'!$W$11&lt;&gt;"",'Form VIII'!$W$11,"")</f>
        <v/>
      </c>
      <c r="X77" s="179" t="str">
        <f>IF('Form VIII'!$X$11&lt;&gt;"",'Form VIII'!$X$11,"")</f>
        <v/>
      </c>
      <c r="Y77" s="179" t="str">
        <f>IF('Form VIII'!$Y$11&lt;&gt;"",'Form VIII'!$Y$11,"")</f>
        <v/>
      </c>
      <c r="Z77" s="179" t="str">
        <f>IF('Form VIII'!$Z$11&lt;&gt;"",'Form VIII'!$Z$11,"")</f>
        <v/>
      </c>
      <c r="AA77" s="179" t="str">
        <f>IF('Form VIII'!$AA$11&lt;&gt;"",'Form VIII'!$AA$11,"")</f>
        <v/>
      </c>
      <c r="AB77" s="179" t="str">
        <f>IF('Form VIII'!$AB$11&lt;&gt;"",'Form VIII'!$AB$11,"")</f>
        <v/>
      </c>
      <c r="AC77" s="179" t="str">
        <f>IF('Form VIII'!$AC$11&lt;&gt;"",'Form VIII'!$AC$11,"")</f>
        <v/>
      </c>
      <c r="AD77" s="179" t="str">
        <f>IF('Form VIII'!$AD$11&lt;&gt;"",'Form VIII'!$AD$11,"")</f>
        <v/>
      </c>
      <c r="AE77" s="179" t="str">
        <f>IF('Form VIII'!$AE$11&lt;&gt;"",'Form VIII'!$AE$11,"")</f>
        <v/>
      </c>
      <c r="AF77" s="179" t="str">
        <f>IF('Form VIII'!$AF$11&lt;&gt;"",'Form VIII'!$AF$11,"")</f>
        <v/>
      </c>
      <c r="AG77" s="179" t="str">
        <f>IF('Form VIII'!$AG$11&lt;&gt;"",'Form VIII'!$AG$11,"")</f>
        <v/>
      </c>
      <c r="AH77" s="179" t="str">
        <f>IF('Form VIII'!$AH$11&lt;&gt;"",'Form VIII'!$AH$11,"")</f>
        <v/>
      </c>
      <c r="AI77" s="158"/>
      <c r="AJ77" s="1345" t="s">
        <v>449</v>
      </c>
      <c r="AK77" s="1346"/>
      <c r="AL77" s="1346"/>
      <c r="AM77" s="1346"/>
      <c r="AN77" s="1346"/>
      <c r="AO77" s="1346"/>
      <c r="AP77" s="1346"/>
      <c r="AQ77" s="1346"/>
      <c r="AR77" s="1346"/>
      <c r="AS77" s="1346"/>
      <c r="AT77" s="1346"/>
      <c r="AU77" s="1346"/>
      <c r="AV77" s="1346"/>
      <c r="AW77" s="1346"/>
      <c r="AX77" s="1346"/>
      <c r="AY77" s="1347"/>
      <c r="AZ77" s="159"/>
      <c r="BA77" s="4"/>
      <c r="BB77" s="126"/>
      <c r="BC77" s="126"/>
      <c r="BD77" s="126"/>
      <c r="BE77" s="126"/>
      <c r="BF77" s="126"/>
      <c r="BG77" s="126"/>
      <c r="BH77" s="126"/>
      <c r="BI77" s="126"/>
      <c r="BJ77" s="126"/>
      <c r="BK77" s="126"/>
      <c r="BL77" s="127"/>
      <c r="BM77" s="127"/>
      <c r="BN77" s="127"/>
      <c r="BO77" s="127"/>
      <c r="BP77" s="127"/>
      <c r="BQ77" s="127"/>
      <c r="BR77" s="127"/>
      <c r="BS77" s="127"/>
    </row>
    <row r="78" spans="1:71" x14ac:dyDescent="0.2">
      <c r="A78" s="4"/>
      <c r="B78" s="304" t="str">
        <f>IF('Form VI'!$A$15=TRUE,"H",IF('Form VI'!$A$15=FALSE," "))</f>
        <v xml:space="preserve"> </v>
      </c>
      <c r="C78" s="179" t="str">
        <f>IF('Form VIII'!$C$12&lt;&gt;"",'Form VIII'!$C$12,"")</f>
        <v/>
      </c>
      <c r="D78" s="179" t="str">
        <f>IF('Form VIII'!$D$12&lt;&gt;"",'Form VIII'!$D$12,"")</f>
        <v/>
      </c>
      <c r="E78" s="179" t="str">
        <f>IF('Form VIII'!$E$12&lt;&gt;"",'Form VIII'!$E$12,"")</f>
        <v/>
      </c>
      <c r="F78" s="179" t="str">
        <f>IF('Form VIII'!$F$12&lt;&gt;"",'Form VIII'!$F$12,"")</f>
        <v/>
      </c>
      <c r="G78" s="179" t="str">
        <f>IF('Form VIII'!$G$12&lt;&gt;"",'Form VIII'!$G$12,"")</f>
        <v/>
      </c>
      <c r="H78" s="179" t="str">
        <f>IF('Form VIII'!$H$12&lt;&gt;"",'Form VIII'!$H$12,"")</f>
        <v/>
      </c>
      <c r="I78" s="179" t="str">
        <f>IF('Form VIII'!$I$12&lt;&gt;"",'Form VIII'!$I$12,"")</f>
        <v/>
      </c>
      <c r="J78" s="178"/>
      <c r="K78" s="179" t="str">
        <f>IF('Form VIII'!$K$12&lt;&gt;"",'Form VIII'!$K$12,"")</f>
        <v/>
      </c>
      <c r="L78" s="179" t="str">
        <f>IF('Form VIII'!$L$12&lt;&gt;"",'Form VIII'!$L$12,"")</f>
        <v/>
      </c>
      <c r="M78" s="179" t="str">
        <f>IF('Form VIII'!$M$12&lt;&gt;"",'Form VIII'!$M$12,"")</f>
        <v/>
      </c>
      <c r="N78" s="179" t="str">
        <f>IF('Form VIII'!$N$12&lt;&gt;"",'Form VIII'!$N$12,"")</f>
        <v/>
      </c>
      <c r="O78" s="179" t="str">
        <f>IF('Form VIII'!$O$12&lt;&gt;"",'Form VIII'!$O$12,"")</f>
        <v/>
      </c>
      <c r="P78" s="179" t="str">
        <f>IF('Form VIII'!$P$12&lt;&gt;"",'Form VIII'!$P$12,"")</f>
        <v/>
      </c>
      <c r="Q78" s="179" t="str">
        <f>IF('Form VIII'!$Q$12&lt;&gt;"",'Form VIII'!$Q$12,"")</f>
        <v/>
      </c>
      <c r="R78" s="179" t="str">
        <f>IF('Form VIII'!$R$12&lt;&gt;"",'Form VIII'!$R$12,"")</f>
        <v/>
      </c>
      <c r="S78" s="179" t="str">
        <f>IF('Form VIII'!$S$12&lt;&gt;"",'Form VIII'!$S$12,"")</f>
        <v/>
      </c>
      <c r="T78" s="179" t="str">
        <f>IF('Form VIII'!$T$12&lt;&gt;"",'Form VIII'!$T$12,"")</f>
        <v/>
      </c>
      <c r="U78" s="179" t="str">
        <f>IF('Form VIII'!$U$12&lt;&gt;"",'Form VIII'!$U$12,"")</f>
        <v/>
      </c>
      <c r="V78" s="179" t="str">
        <f>IF('Form VIII'!$V$12&lt;&gt;"",'Form VIII'!$V$12,"")</f>
        <v/>
      </c>
      <c r="W78" s="179" t="str">
        <f>IF('Form VIII'!$W$12&lt;&gt;"",'Form VIII'!$W$12,"")</f>
        <v/>
      </c>
      <c r="X78" s="179" t="str">
        <f>IF('Form VIII'!$X$12&lt;&gt;"",'Form VIII'!$X$12,"")</f>
        <v/>
      </c>
      <c r="Y78" s="179" t="str">
        <f>IF('Form VIII'!$Y$12&lt;&gt;"",'Form VIII'!$Y$12,"")</f>
        <v/>
      </c>
      <c r="Z78" s="179" t="str">
        <f>IF('Form VIII'!$Z$12&lt;&gt;"",'Form VIII'!$Z$12,"")</f>
        <v/>
      </c>
      <c r="AA78" s="179" t="str">
        <f>IF('Form VIII'!$AA$12&lt;&gt;"",'Form VIII'!$AA$12,"")</f>
        <v/>
      </c>
      <c r="AB78" s="179" t="str">
        <f>IF('Form VIII'!$AB$12&lt;&gt;"",'Form VIII'!$AB$12,"")</f>
        <v/>
      </c>
      <c r="AC78" s="179" t="str">
        <f>IF('Form VIII'!$AC$12&lt;&gt;"",'Form VIII'!$AC$12,"")</f>
        <v/>
      </c>
      <c r="AD78" s="179" t="str">
        <f>IF('Form VIII'!$AD$12&lt;&gt;"",'Form VIII'!$AD$12,"")</f>
        <v/>
      </c>
      <c r="AE78" s="179" t="str">
        <f>IF('Form VIII'!$AE$12&lt;&gt;"",'Form VIII'!$AE$12,"")</f>
        <v/>
      </c>
      <c r="AF78" s="179" t="str">
        <f>IF('Form VIII'!$AF$12&lt;&gt;"",'Form VIII'!$AF$12,"")</f>
        <v/>
      </c>
      <c r="AG78" s="179" t="str">
        <f>IF('Form VIII'!$AG$12&lt;&gt;"",'Form VIII'!$AG$12,"")</f>
        <v/>
      </c>
      <c r="AH78" s="179" t="str">
        <f>IF('Form VIII'!$AH$12&lt;&gt;"",'Form VIII'!$AH$12,"")</f>
        <v/>
      </c>
      <c r="AI78" s="158"/>
      <c r="AJ78" s="31">
        <v>1</v>
      </c>
      <c r="AK78" s="31">
        <v>2</v>
      </c>
      <c r="AL78" s="31">
        <v>3</v>
      </c>
      <c r="AM78" s="31">
        <v>4</v>
      </c>
      <c r="AN78" s="31">
        <v>5</v>
      </c>
      <c r="AO78" s="31">
        <v>6</v>
      </c>
      <c r="AP78" s="31">
        <v>7</v>
      </c>
      <c r="AQ78" s="31">
        <v>8</v>
      </c>
      <c r="AR78" s="31">
        <v>9</v>
      </c>
      <c r="AS78" s="31">
        <v>10</v>
      </c>
      <c r="AT78" s="31">
        <v>11</v>
      </c>
      <c r="AU78" s="31">
        <v>12</v>
      </c>
      <c r="AV78" s="31">
        <v>13</v>
      </c>
      <c r="AW78" s="31">
        <v>14</v>
      </c>
      <c r="AX78" s="31">
        <v>15</v>
      </c>
      <c r="AY78" s="31">
        <v>16</v>
      </c>
      <c r="AZ78" s="159"/>
      <c r="BA78" s="4"/>
      <c r="BB78" s="126"/>
      <c r="BC78" s="126"/>
      <c r="BD78" s="126"/>
      <c r="BE78" s="126"/>
      <c r="BF78" s="126"/>
      <c r="BG78" s="126"/>
      <c r="BH78" s="126"/>
      <c r="BI78" s="126"/>
      <c r="BJ78" s="126"/>
      <c r="BK78" s="126"/>
      <c r="BL78" s="127"/>
      <c r="BM78" s="127"/>
      <c r="BN78" s="127"/>
      <c r="BO78" s="127"/>
      <c r="BP78" s="127"/>
      <c r="BQ78" s="127"/>
      <c r="BR78" s="127"/>
      <c r="BS78" s="127"/>
    </row>
    <row r="79" spans="1:71" x14ac:dyDescent="0.2">
      <c r="A79" s="4"/>
      <c r="B79" s="304" t="str">
        <f>IF('Form VI'!$A$16=TRUE,"I",IF('Form VI'!$A$16=FALSE," "))</f>
        <v xml:space="preserve"> </v>
      </c>
      <c r="C79" s="179" t="str">
        <f>IF('Form VIII'!$C$13&lt;&gt;"",'Form VIII'!$C$13,"")</f>
        <v/>
      </c>
      <c r="D79" s="179" t="str">
        <f>IF('Form VIII'!$D$13&lt;&gt;"",'Form VIII'!$D$13,"")</f>
        <v/>
      </c>
      <c r="E79" s="179" t="str">
        <f>IF('Form VIII'!$E$13&lt;&gt;"",'Form VIII'!$E$13,"")</f>
        <v/>
      </c>
      <c r="F79" s="179" t="str">
        <f>IF('Form VIII'!$F$13&lt;&gt;"",'Form VIII'!$F$13,"")</f>
        <v/>
      </c>
      <c r="G79" s="179" t="str">
        <f>IF('Form VIII'!$G$13&lt;&gt;"",'Form VIII'!$G$13,"")</f>
        <v/>
      </c>
      <c r="H79" s="179" t="str">
        <f>IF('Form VIII'!$H$13&lt;&gt;"",'Form VIII'!$H$13,"")</f>
        <v/>
      </c>
      <c r="I79" s="179" t="str">
        <f>IF('Form VIII'!$I$13&lt;&gt;"",'Form VIII'!$I$13,"")</f>
        <v/>
      </c>
      <c r="J79" s="179" t="str">
        <f>IF('Form VIII'!$J$13&lt;&gt;"",'Form VIII'!$J$13,"")</f>
        <v/>
      </c>
      <c r="K79" s="178"/>
      <c r="L79" s="179" t="str">
        <f>IF('Form VIII'!$L$13&lt;&gt;"",'Form VIII'!$L$13,"")</f>
        <v/>
      </c>
      <c r="M79" s="179" t="str">
        <f>IF('Form VIII'!$M$13&lt;&gt;"",'Form VIII'!$M$13,"")</f>
        <v/>
      </c>
      <c r="N79" s="179" t="str">
        <f>IF('Form VIII'!$N$13&lt;&gt;"",'Form VIII'!$N$13,"")</f>
        <v/>
      </c>
      <c r="O79" s="179" t="str">
        <f>IF('Form VIII'!$O$13&lt;&gt;"",'Form VIII'!$O$13,"")</f>
        <v/>
      </c>
      <c r="P79" s="179" t="str">
        <f>IF('Form VIII'!$P$13&lt;&gt;"",'Form VIII'!$P$13,"")</f>
        <v/>
      </c>
      <c r="Q79" s="179" t="str">
        <f>IF('Form VIII'!$Q$13&lt;&gt;"",'Form VIII'!$Q$13,"")</f>
        <v/>
      </c>
      <c r="R79" s="179" t="str">
        <f>IF('Form VIII'!$R$13&lt;&gt;"",'Form VIII'!$R$13,"")</f>
        <v/>
      </c>
      <c r="S79" s="179" t="str">
        <f>IF('Form VIII'!$S$13&lt;&gt;"",'Form VIII'!$S$13,"")</f>
        <v/>
      </c>
      <c r="T79" s="179" t="str">
        <f>IF('Form VIII'!$T$13&lt;&gt;"",'Form VIII'!$T$13,"")</f>
        <v/>
      </c>
      <c r="U79" s="179" t="str">
        <f>IF('Form VIII'!$U$13&lt;&gt;"",'Form VIII'!$U$13,"")</f>
        <v/>
      </c>
      <c r="V79" s="179" t="str">
        <f>IF('Form VIII'!$V$13&lt;&gt;"",'Form VIII'!$V$13,"")</f>
        <v/>
      </c>
      <c r="W79" s="179" t="str">
        <f>IF('Form VIII'!$W$13&lt;&gt;"",'Form VIII'!$W$13,"")</f>
        <v/>
      </c>
      <c r="X79" s="179" t="str">
        <f>IF('Form VIII'!$X$13&lt;&gt;"",'Form VIII'!$X$13,"")</f>
        <v/>
      </c>
      <c r="Y79" s="179" t="str">
        <f>IF('Form VIII'!$Y$13&lt;&gt;"",'Form VIII'!$Y$13,"")</f>
        <v/>
      </c>
      <c r="Z79" s="179" t="str">
        <f>IF('Form VIII'!$Z$13&lt;&gt;"",'Form VIII'!$Z$13,"")</f>
        <v/>
      </c>
      <c r="AA79" s="179" t="str">
        <f>IF('Form VIII'!$AA$13&lt;&gt;"",'Form VIII'!$AA$13,"")</f>
        <v/>
      </c>
      <c r="AB79" s="179" t="str">
        <f>IF('Form VIII'!$AB$13&lt;&gt;"",'Form VIII'!$AB$13,"")</f>
        <v/>
      </c>
      <c r="AC79" s="179" t="str">
        <f>IF('Form VIII'!$AC$13&lt;&gt;"",'Form VIII'!$AC$13,"")</f>
        <v/>
      </c>
      <c r="AD79" s="179" t="str">
        <f>IF('Form VIII'!$AD$13&lt;&gt;"",'Form VIII'!$AD$13,"")</f>
        <v/>
      </c>
      <c r="AE79" s="179" t="str">
        <f>IF('Form VIII'!$AE$13&lt;&gt;"",'Form VIII'!$AE$13,"")</f>
        <v/>
      </c>
      <c r="AF79" s="179" t="str">
        <f>IF('Form VIII'!$AF$13&lt;&gt;"",'Form VIII'!$AF$13,"")</f>
        <v/>
      </c>
      <c r="AG79" s="179" t="str">
        <f>IF('Form VIII'!$AG$13&lt;&gt;"",'Form VIII'!$AG$13,"")</f>
        <v/>
      </c>
      <c r="AH79" s="179" t="str">
        <f>IF('Form VIII'!$AH$13&lt;&gt;"",'Form VIII'!$AH$13,"")</f>
        <v/>
      </c>
      <c r="AI79" s="158"/>
      <c r="AJ79" s="231">
        <f>'Form XXIII'!$G$25</f>
        <v>0</v>
      </c>
      <c r="AK79" s="231">
        <f>'Form XXIII'!$H$25</f>
        <v>0</v>
      </c>
      <c r="AL79" s="231">
        <f>'Form XXIII'!$I$25</f>
        <v>0</v>
      </c>
      <c r="AM79" s="231">
        <f>'Form XXIII'!$J$25</f>
        <v>0</v>
      </c>
      <c r="AN79" s="231">
        <f>'Form XXIII'!$K$25</f>
        <v>0</v>
      </c>
      <c r="AO79" s="231">
        <f>'Form XXIII'!$L$25</f>
        <v>0</v>
      </c>
      <c r="AP79" s="231">
        <f>'Form XXIII'!$M$25</f>
        <v>0</v>
      </c>
      <c r="AQ79" s="231">
        <f>'Form XXIII'!$N$25</f>
        <v>0</v>
      </c>
      <c r="AR79" s="231">
        <f>'Form XXIII'!$O$25</f>
        <v>0</v>
      </c>
      <c r="AS79" s="231">
        <f>'Form XXIII'!$P$25</f>
        <v>0</v>
      </c>
      <c r="AT79" s="231">
        <f>'Form XXIII'!$Q$25</f>
        <v>0</v>
      </c>
      <c r="AU79" s="231">
        <f>'Form XXIII'!$R$25</f>
        <v>0</v>
      </c>
      <c r="AV79" s="231">
        <f>'Form XXIII'!$S$25</f>
        <v>0</v>
      </c>
      <c r="AW79" s="231">
        <f>'Form XXIII'!$T$25</f>
        <v>0</v>
      </c>
      <c r="AX79" s="231">
        <f>'Form XXIII'!$U$25</f>
        <v>0</v>
      </c>
      <c r="AY79" s="231">
        <f>'Form XXIII'!$V$25</f>
        <v>0</v>
      </c>
      <c r="AZ79" s="159"/>
      <c r="BA79" s="4"/>
      <c r="BB79" s="126"/>
      <c r="BC79" s="126"/>
      <c r="BD79" s="126"/>
      <c r="BE79" s="126"/>
      <c r="BF79" s="126"/>
      <c r="BG79" s="126"/>
      <c r="BH79" s="126"/>
      <c r="BI79" s="126"/>
      <c r="BJ79" s="126"/>
      <c r="BK79" s="126"/>
      <c r="BL79" s="127"/>
      <c r="BM79" s="127"/>
      <c r="BN79" s="127"/>
      <c r="BO79" s="127"/>
      <c r="BP79" s="127"/>
      <c r="BQ79" s="127"/>
      <c r="BR79" s="127"/>
      <c r="BS79" s="127"/>
    </row>
    <row r="80" spans="1:71" x14ac:dyDescent="0.2">
      <c r="A80" s="4"/>
      <c r="B80" s="304" t="str">
        <f>IF('Form VI'!$A$17=TRUE,"J",IF('Form VI'!$A$17=FALSE," "))</f>
        <v xml:space="preserve"> </v>
      </c>
      <c r="C80" s="179" t="str">
        <f>IF('Form VIII'!$C$14&lt;&gt;"",'Form VIII'!$C$14,"")</f>
        <v/>
      </c>
      <c r="D80" s="179" t="str">
        <f>IF('Form VIII'!$D$14&lt;&gt;"",'Form VIII'!$D$14,"")</f>
        <v/>
      </c>
      <c r="E80" s="179" t="str">
        <f>IF('Form VIII'!$E$14&lt;&gt;"",'Form VIII'!$E$14,"")</f>
        <v/>
      </c>
      <c r="F80" s="179" t="str">
        <f>IF('Form VIII'!$F$14&lt;&gt;"",'Form VIII'!$F$14,"")</f>
        <v/>
      </c>
      <c r="G80" s="179" t="str">
        <f>IF('Form VIII'!$G$14&lt;&gt;"",'Form VIII'!$G$14,"")</f>
        <v/>
      </c>
      <c r="H80" s="179" t="str">
        <f>IF('Form VIII'!$H$14&lt;&gt;"",'Form VIII'!$H$14,"")</f>
        <v/>
      </c>
      <c r="I80" s="179" t="str">
        <f>IF('Form VIII'!$I$14&lt;&gt;"",'Form VIII'!$I$14,"")</f>
        <v/>
      </c>
      <c r="J80" s="179" t="str">
        <f>IF('Form VIII'!$J$14&lt;&gt;"",'Form VIII'!$J$14,"")</f>
        <v/>
      </c>
      <c r="K80" s="179" t="str">
        <f>IF('Form VIII'!$K$14&lt;&gt;"",'Form VIII'!$K$14,"")</f>
        <v/>
      </c>
      <c r="L80" s="178"/>
      <c r="M80" s="179" t="str">
        <f>IF('Form VIII'!$M$14&lt;&gt;"",'Form VIII'!$M$14,"")</f>
        <v/>
      </c>
      <c r="N80" s="179" t="str">
        <f>IF('Form VIII'!$N$14&lt;&gt;"",'Form VIII'!$N$14,"")</f>
        <v/>
      </c>
      <c r="O80" s="179" t="str">
        <f>IF('Form VIII'!$O$14&lt;&gt;"",'Form VIII'!$O$14,"")</f>
        <v/>
      </c>
      <c r="P80" s="179" t="str">
        <f>IF('Form VIII'!$P$14&lt;&gt;"",'Form VIII'!$P$14,"")</f>
        <v/>
      </c>
      <c r="Q80" s="179" t="str">
        <f>IF('Form VIII'!$Q$14&lt;&gt;"",'Form VIII'!$Q$14,"")</f>
        <v/>
      </c>
      <c r="R80" s="179" t="str">
        <f>IF('Form VIII'!$R$14&lt;&gt;"",'Form VIII'!$R$14,"")</f>
        <v/>
      </c>
      <c r="S80" s="179" t="str">
        <f>IF('Form VIII'!$S$14&lt;&gt;"",'Form VIII'!$S$14,"")</f>
        <v/>
      </c>
      <c r="T80" s="179" t="str">
        <f>IF('Form VIII'!$T$14&lt;&gt;"",'Form VIII'!$T$14,"")</f>
        <v/>
      </c>
      <c r="U80" s="179" t="str">
        <f>IF('Form VIII'!$U$14&lt;&gt;"",'Form VIII'!$U$14,"")</f>
        <v/>
      </c>
      <c r="V80" s="179" t="str">
        <f>IF('Form VIII'!$V$14&lt;&gt;"",'Form VIII'!$V$14,"")</f>
        <v/>
      </c>
      <c r="W80" s="179" t="str">
        <f>IF('Form VIII'!$W$14&lt;&gt;"",'Form VIII'!$W$14,"")</f>
        <v/>
      </c>
      <c r="X80" s="179" t="str">
        <f>IF('Form VIII'!$X$14&lt;&gt;"",'Form VIII'!$X$14,"")</f>
        <v/>
      </c>
      <c r="Y80" s="179" t="str">
        <f>IF('Form VIII'!$Y$14&lt;&gt;"",'Form VIII'!$Y$14,"")</f>
        <v/>
      </c>
      <c r="Z80" s="179" t="str">
        <f>IF('Form VIII'!$Z$14&lt;&gt;"",'Form VIII'!$Z$14,"")</f>
        <v/>
      </c>
      <c r="AA80" s="179" t="str">
        <f>IF('Form VIII'!$AA$14&lt;&gt;"",'Form VIII'!$AA$14,"")</f>
        <v/>
      </c>
      <c r="AB80" s="179" t="str">
        <f>IF('Form VIII'!$AB$14&lt;&gt;"",'Form VIII'!$AB$14,"")</f>
        <v/>
      </c>
      <c r="AC80" s="179" t="str">
        <f>IF('Form VIII'!$AC$14&lt;&gt;"",'Form VIII'!$AC$14,"")</f>
        <v/>
      </c>
      <c r="AD80" s="179" t="str">
        <f>IF('Form VIII'!$AD$14&lt;&gt;"",'Form VIII'!$AD$14,"")</f>
        <v/>
      </c>
      <c r="AE80" s="179" t="str">
        <f>IF('Form VIII'!$AE$14&lt;&gt;"",'Form VIII'!$AE$14,"")</f>
        <v/>
      </c>
      <c r="AF80" s="179" t="str">
        <f>IF('Form VIII'!$AF$14&lt;&gt;"",'Form VIII'!$AF$14,"")</f>
        <v/>
      </c>
      <c r="AG80" s="179" t="str">
        <f>IF('Form VIII'!$AG$14&lt;&gt;"",'Form VIII'!$AG$14,"")</f>
        <v/>
      </c>
      <c r="AH80" s="179" t="str">
        <f>IF('Form VIII'!$AH$14&lt;&gt;"",'Form VIII'!$AH$14,"")</f>
        <v/>
      </c>
      <c r="AI80" s="158"/>
      <c r="AJ80" s="153">
        <v>17</v>
      </c>
      <c r="AK80" s="153">
        <v>18</v>
      </c>
      <c r="AL80" s="153">
        <v>19</v>
      </c>
      <c r="AM80" s="153">
        <v>20</v>
      </c>
      <c r="AN80" s="153">
        <v>21</v>
      </c>
      <c r="AO80" s="153">
        <v>22</v>
      </c>
      <c r="AP80" s="153">
        <v>23</v>
      </c>
      <c r="AQ80" s="153">
        <v>24</v>
      </c>
      <c r="AR80" s="153">
        <v>25</v>
      </c>
      <c r="AS80" s="153">
        <v>26</v>
      </c>
      <c r="AT80" s="153">
        <v>27</v>
      </c>
      <c r="AU80" s="153">
        <v>28</v>
      </c>
      <c r="AV80" s="153">
        <v>29</v>
      </c>
      <c r="AW80" s="153">
        <v>30</v>
      </c>
      <c r="AX80" s="153">
        <v>31</v>
      </c>
      <c r="AY80" s="153">
        <v>32</v>
      </c>
      <c r="AZ80" s="159"/>
      <c r="BA80" s="4"/>
      <c r="BB80" s="126"/>
      <c r="BC80" s="126"/>
      <c r="BD80" s="126"/>
      <c r="BE80" s="126"/>
      <c r="BF80" s="126"/>
      <c r="BG80" s="126"/>
      <c r="BH80" s="126"/>
      <c r="BI80" s="126"/>
      <c r="BJ80" s="126"/>
      <c r="BK80" s="126"/>
      <c r="BL80" s="127"/>
      <c r="BM80" s="127"/>
      <c r="BN80" s="127"/>
      <c r="BO80" s="127"/>
      <c r="BP80" s="127"/>
      <c r="BQ80" s="127"/>
      <c r="BR80" s="127"/>
      <c r="BS80" s="127"/>
    </row>
    <row r="81" spans="1:71" x14ac:dyDescent="0.2">
      <c r="A81" s="4"/>
      <c r="B81" s="304" t="str">
        <f>IF('Form VI'!$A$18=TRUE,"K",IF('Form VI'!$A$18=FALSE," "))</f>
        <v xml:space="preserve"> </v>
      </c>
      <c r="C81" s="179" t="str">
        <f>IF('Form VIII'!$C$15&lt;&gt;"",'Form VIII'!$C$15,"")</f>
        <v/>
      </c>
      <c r="D81" s="179" t="str">
        <f>IF('Form VIII'!$D$15&lt;&gt;"",'Form VIII'!$D$15,"")</f>
        <v/>
      </c>
      <c r="E81" s="179" t="str">
        <f>IF('Form VIII'!$E$15&lt;&gt;"",'Form VIII'!$E$15,"")</f>
        <v/>
      </c>
      <c r="F81" s="179" t="str">
        <f>IF('Form VIII'!$F$15&lt;&gt;"",'Form VIII'!$F$15,"")</f>
        <v/>
      </c>
      <c r="G81" s="179" t="str">
        <f>IF('Form VIII'!$G$15&lt;&gt;"",'Form VIII'!$G$15,"")</f>
        <v/>
      </c>
      <c r="H81" s="179" t="str">
        <f>IF('Form VIII'!$H$15&lt;&gt;"",'Form VIII'!$H$15,"")</f>
        <v/>
      </c>
      <c r="I81" s="179" t="str">
        <f>IF('Form VIII'!$I$15&lt;&gt;"",'Form VIII'!$I$15,"")</f>
        <v/>
      </c>
      <c r="J81" s="179" t="str">
        <f>IF('Form VIII'!$J$15&lt;&gt;"",'Form VIII'!$J$15,"")</f>
        <v/>
      </c>
      <c r="K81" s="179" t="str">
        <f>IF('Form VIII'!$K$15&lt;&gt;"",'Form VIII'!$K$15,"")</f>
        <v/>
      </c>
      <c r="L81" s="179" t="str">
        <f>IF('Form VIII'!$L$15&lt;&gt;"",'Form VIII'!$L$15,"")</f>
        <v/>
      </c>
      <c r="M81" s="178"/>
      <c r="N81" s="179" t="str">
        <f>IF('Form VIII'!$N$15&lt;&gt;"",'Form VIII'!$N$15,"")</f>
        <v/>
      </c>
      <c r="O81" s="179" t="str">
        <f>IF('Form VIII'!$O$15&lt;&gt;"",'Form VIII'!$O$15,"")</f>
        <v/>
      </c>
      <c r="P81" s="179" t="str">
        <f>IF('Form VIII'!$P$15&lt;&gt;"",'Form VIII'!$P$15,"")</f>
        <v/>
      </c>
      <c r="Q81" s="179" t="str">
        <f>IF('Form VIII'!$Q$15&lt;&gt;"",'Form VIII'!$Q$15,"")</f>
        <v/>
      </c>
      <c r="R81" s="179" t="str">
        <f>IF('Form VIII'!$R$15&lt;&gt;"",'Form VIII'!$R$15,"")</f>
        <v/>
      </c>
      <c r="S81" s="179" t="str">
        <f>IF('Form VIII'!$S$15&lt;&gt;"",'Form VIII'!$S$15,"")</f>
        <v/>
      </c>
      <c r="T81" s="179" t="str">
        <f>IF('Form VIII'!$T$15&lt;&gt;"",'Form VIII'!$T$15,"")</f>
        <v/>
      </c>
      <c r="U81" s="179" t="str">
        <f>IF('Form VIII'!$U$15&lt;&gt;"",'Form VIII'!$U$15,"")</f>
        <v/>
      </c>
      <c r="V81" s="179" t="str">
        <f>IF('Form VIII'!$V$15&lt;&gt;"",'Form VIII'!$V$15,"")</f>
        <v/>
      </c>
      <c r="W81" s="179" t="str">
        <f>IF('Form VIII'!$W$15&lt;&gt;"",'Form VIII'!$W$15,"")</f>
        <v/>
      </c>
      <c r="X81" s="179" t="str">
        <f>IF('Form VIII'!$X$15&lt;&gt;"",'Form VIII'!$X$15,"")</f>
        <v/>
      </c>
      <c r="Y81" s="179" t="str">
        <f>IF('Form VIII'!$Y$15&lt;&gt;"",'Form VIII'!$Y$15,"")</f>
        <v/>
      </c>
      <c r="Z81" s="179" t="str">
        <f>IF('Form VIII'!$Z$15&lt;&gt;"",'Form VIII'!$Z$15,"")</f>
        <v/>
      </c>
      <c r="AA81" s="179" t="str">
        <f>IF('Form VIII'!$AA$15&lt;&gt;"",'Form VIII'!$AA$15,"")</f>
        <v/>
      </c>
      <c r="AB81" s="179" t="str">
        <f>IF('Form VIII'!$AB$15&lt;&gt;"",'Form VIII'!$AB$15,"")</f>
        <v/>
      </c>
      <c r="AC81" s="179" t="str">
        <f>IF('Form VIII'!$AC$15&lt;&gt;"",'Form VIII'!$AC$15,"")</f>
        <v/>
      </c>
      <c r="AD81" s="179" t="str">
        <f>IF('Form VIII'!$AD$15&lt;&gt;"",'Form VIII'!$AD$15,"")</f>
        <v/>
      </c>
      <c r="AE81" s="179" t="str">
        <f>IF('Form VIII'!$AE$15&lt;&gt;"",'Form VIII'!$AE$15,"")</f>
        <v/>
      </c>
      <c r="AF81" s="179" t="str">
        <f>IF('Form VIII'!$AF$15&lt;&gt;"",'Form VIII'!$AF$15,"")</f>
        <v/>
      </c>
      <c r="AG81" s="179" t="str">
        <f>IF('Form VIII'!$AG$15&lt;&gt;"",'Form VIII'!$AG$15,"")</f>
        <v/>
      </c>
      <c r="AH81" s="179" t="str">
        <f>IF('Form VIII'!$AH$15&lt;&gt;"",'Form VIII'!$AH$15,"")</f>
        <v/>
      </c>
      <c r="AI81" s="158"/>
      <c r="AJ81" s="231">
        <f>'Form XXIII'!$G$28</f>
        <v>0</v>
      </c>
      <c r="AK81" s="231">
        <f>'Form XXIII'!$H$28</f>
        <v>0</v>
      </c>
      <c r="AL81" s="231">
        <f>'Form XXIII'!$I$28</f>
        <v>0</v>
      </c>
      <c r="AM81" s="231">
        <f>'Form XXIII'!$J$28</f>
        <v>0</v>
      </c>
      <c r="AN81" s="231">
        <f>'Form XXIII'!$K$28</f>
        <v>0</v>
      </c>
      <c r="AO81" s="231">
        <f>'Form XXIII'!$L$28</f>
        <v>0</v>
      </c>
      <c r="AP81" s="231">
        <f>'Form XXIII'!$M$28</f>
        <v>0</v>
      </c>
      <c r="AQ81" s="231">
        <f>'Form XXIII'!$N$28</f>
        <v>0</v>
      </c>
      <c r="AR81" s="231">
        <f>'Form XXIII'!$O$28</f>
        <v>0</v>
      </c>
      <c r="AS81" s="231">
        <f>'Form XXIII'!$P$28</f>
        <v>0</v>
      </c>
      <c r="AT81" s="231">
        <f>'Form XXIII'!$Q$28</f>
        <v>0</v>
      </c>
      <c r="AU81" s="231">
        <f>'Form XXIII'!$R$28</f>
        <v>0</v>
      </c>
      <c r="AV81" s="231">
        <f>'Form XXIII'!$S$28</f>
        <v>0</v>
      </c>
      <c r="AW81" s="231">
        <f>'Form XXIII'!$T$28</f>
        <v>0</v>
      </c>
      <c r="AX81" s="231">
        <f>'Form XXIII'!$U$28</f>
        <v>0</v>
      </c>
      <c r="AY81" s="231">
        <f>'Form XXIII'!$V$28</f>
        <v>0</v>
      </c>
      <c r="AZ81" s="159"/>
      <c r="BA81" s="4"/>
      <c r="BB81" s="126"/>
      <c r="BC81" s="126"/>
      <c r="BD81" s="126"/>
      <c r="BE81" s="126"/>
      <c r="BF81" s="126"/>
      <c r="BG81" s="126"/>
      <c r="BH81" s="126"/>
      <c r="BI81" s="126"/>
      <c r="BJ81" s="126"/>
      <c r="BK81" s="126"/>
      <c r="BL81" s="127"/>
      <c r="BM81" s="127"/>
      <c r="BN81" s="127"/>
      <c r="BO81" s="127"/>
      <c r="BP81" s="127"/>
      <c r="BQ81" s="127"/>
      <c r="BR81" s="127"/>
      <c r="BS81" s="127"/>
    </row>
    <row r="82" spans="1:71" x14ac:dyDescent="0.2">
      <c r="A82" s="4"/>
      <c r="B82" s="304" t="str">
        <f>IF('Form VI'!$A$19=TRUE,"L",IF('Form VI'!$A$19=FALSE," "))</f>
        <v xml:space="preserve"> </v>
      </c>
      <c r="C82" s="179" t="str">
        <f>IF('Form VIII'!$C$16&lt;&gt;"",'Form VIII'!$C$16,"")</f>
        <v/>
      </c>
      <c r="D82" s="179" t="str">
        <f>IF('Form VIII'!$D$16&lt;&gt;"",'Form VIII'!$D$16,"")</f>
        <v/>
      </c>
      <c r="E82" s="179" t="str">
        <f>IF('Form VIII'!$E$16&lt;&gt;"",'Form VIII'!$E$16,"")</f>
        <v/>
      </c>
      <c r="F82" s="179" t="str">
        <f>IF('Form VIII'!$F$16&lt;&gt;"",'Form VIII'!$F$16,"")</f>
        <v/>
      </c>
      <c r="G82" s="179" t="str">
        <f>IF('Form VIII'!$G$16&lt;&gt;"",'Form VIII'!$G$16,"")</f>
        <v/>
      </c>
      <c r="H82" s="179" t="str">
        <f>IF('Form VIII'!$H$16&lt;&gt;"",'Form VIII'!$H$16,"")</f>
        <v/>
      </c>
      <c r="I82" s="179" t="str">
        <f>IF('Form VIII'!$I$16&lt;&gt;"",'Form VIII'!$I$16,"")</f>
        <v/>
      </c>
      <c r="J82" s="179" t="str">
        <f>IF('Form VIII'!$J$16&lt;&gt;"",'Form VIII'!$J$16,"")</f>
        <v/>
      </c>
      <c r="K82" s="179" t="str">
        <f>IF('Form VIII'!$K$16&lt;&gt;"",'Form VIII'!$K$16,"")</f>
        <v/>
      </c>
      <c r="L82" s="179" t="str">
        <f>IF('Form VIII'!$L$16&lt;&gt;"",'Form VIII'!$L$16,"")</f>
        <v/>
      </c>
      <c r="M82" s="179" t="str">
        <f>IF('Form VIII'!$M$16&lt;&gt;"",'Form VIII'!$M$16,"")</f>
        <v/>
      </c>
      <c r="N82" s="178"/>
      <c r="O82" s="179" t="str">
        <f>IF('Form VIII'!$O$16&lt;&gt;"",'Form VIII'!$O$16,"")</f>
        <v/>
      </c>
      <c r="P82" s="179" t="str">
        <f>IF('Form VIII'!$P$16&lt;&gt;"",'Form VIII'!$P$16,"")</f>
        <v/>
      </c>
      <c r="Q82" s="179" t="str">
        <f>IF('Form VIII'!$Q$16&lt;&gt;"",'Form VIII'!$Q$16,"")</f>
        <v/>
      </c>
      <c r="R82" s="179" t="str">
        <f>IF('Form VIII'!$R$16&lt;&gt;"",'Form VIII'!$R$16,"")</f>
        <v/>
      </c>
      <c r="S82" s="179" t="str">
        <f>IF('Form VIII'!$S$16&lt;&gt;"",'Form VIII'!$S$16,"")</f>
        <v/>
      </c>
      <c r="T82" s="179" t="str">
        <f>IF('Form VIII'!$T$16&lt;&gt;"",'Form VIII'!$T$16,"")</f>
        <v/>
      </c>
      <c r="U82" s="179" t="str">
        <f>IF('Form VIII'!$U$16&lt;&gt;"",'Form VIII'!$U$16,"")</f>
        <v/>
      </c>
      <c r="V82" s="179" t="str">
        <f>IF('Form VIII'!$V$16&lt;&gt;"",'Form VIII'!$V$16,"")</f>
        <v/>
      </c>
      <c r="W82" s="179" t="str">
        <f>IF('Form VIII'!$W$16&lt;&gt;"",'Form VIII'!$W$16,"")</f>
        <v/>
      </c>
      <c r="X82" s="179" t="str">
        <f>IF('Form VIII'!$X$16&lt;&gt;"",'Form VIII'!$X$16,"")</f>
        <v/>
      </c>
      <c r="Y82" s="179" t="str">
        <f>IF('Form VIII'!$Y$16&lt;&gt;"",'Form VIII'!$Y$16,"")</f>
        <v/>
      </c>
      <c r="Z82" s="179" t="str">
        <f>IF('Form VIII'!$Z$16&lt;&gt;"",'Form VIII'!$Z$16,"")</f>
        <v/>
      </c>
      <c r="AA82" s="179" t="str">
        <f>IF('Form VIII'!$AA$16&lt;&gt;"",'Form VIII'!$AA$16,"")</f>
        <v/>
      </c>
      <c r="AB82" s="179" t="str">
        <f>IF('Form VIII'!$AB$16&lt;&gt;"",'Form VIII'!$AB$16,"")</f>
        <v/>
      </c>
      <c r="AC82" s="179" t="str">
        <f>IF('Form VIII'!$AC$16&lt;&gt;"",'Form VIII'!$AC$16,"")</f>
        <v/>
      </c>
      <c r="AD82" s="179" t="str">
        <f>IF('Form VIII'!$AD$16&lt;&gt;"",'Form VIII'!$AD$16,"")</f>
        <v/>
      </c>
      <c r="AE82" s="179" t="str">
        <f>IF('Form VIII'!$AE$16&lt;&gt;"",'Form VIII'!$AE$16,"")</f>
        <v/>
      </c>
      <c r="AF82" s="179" t="str">
        <f>IF('Form VIII'!$AF$16&lt;&gt;"",'Form VIII'!$AF$16,"")</f>
        <v/>
      </c>
      <c r="AG82" s="179" t="str">
        <f>IF('Form VIII'!$AG$16&lt;&gt;"",'Form VIII'!$AG$16,"")</f>
        <v/>
      </c>
      <c r="AH82" s="179" t="str">
        <f>IF('Form VIII'!$AH$16&lt;&gt;"",'Form VIII'!$AH$16,"")</f>
        <v/>
      </c>
      <c r="AI82" s="158"/>
      <c r="AJ82" s="1303" t="s">
        <v>490</v>
      </c>
      <c r="AK82" s="1304"/>
      <c r="AL82" s="1304"/>
      <c r="AM82" s="1304"/>
      <c r="AN82" s="1304"/>
      <c r="AO82" s="1304"/>
      <c r="AP82" s="1304"/>
      <c r="AQ82" s="1304"/>
      <c r="AR82" s="1304"/>
      <c r="AS82" s="1304"/>
      <c r="AT82" s="1304"/>
      <c r="AU82" s="1304"/>
      <c r="AV82" s="1304"/>
      <c r="AW82" s="1304"/>
      <c r="AX82" s="1304"/>
      <c r="AY82" s="1304"/>
      <c r="AZ82" s="159"/>
      <c r="BA82" s="4"/>
      <c r="BB82" s="126"/>
      <c r="BC82" s="126"/>
      <c r="BD82" s="126"/>
      <c r="BE82" s="126"/>
      <c r="BF82" s="126"/>
      <c r="BG82" s="126"/>
      <c r="BH82" s="126"/>
      <c r="BI82" s="126"/>
      <c r="BJ82" s="126"/>
      <c r="BK82" s="126"/>
      <c r="BL82" s="127"/>
      <c r="BM82" s="127"/>
      <c r="BN82" s="127"/>
      <c r="BO82" s="127"/>
      <c r="BP82" s="127"/>
      <c r="BQ82" s="127"/>
      <c r="BR82" s="127"/>
      <c r="BS82" s="127"/>
    </row>
    <row r="83" spans="1:71" x14ac:dyDescent="0.2">
      <c r="A83" s="4"/>
      <c r="B83" s="304" t="str">
        <f>IF('Form VI'!$A$20=TRUE,"M",IF('Form VI'!$A$20=FALSE," "))</f>
        <v xml:space="preserve"> </v>
      </c>
      <c r="C83" s="179" t="str">
        <f>IF('Form VIII'!$C$17&lt;&gt;"",'Form VIII'!$C$17,"")</f>
        <v/>
      </c>
      <c r="D83" s="179" t="str">
        <f>IF('Form VIII'!$D$17&lt;&gt;"",'Form VIII'!$D$17,"")</f>
        <v/>
      </c>
      <c r="E83" s="179" t="str">
        <f>IF('Form VIII'!$E$17&lt;&gt;"",'Form VIII'!$E$17,"")</f>
        <v/>
      </c>
      <c r="F83" s="179" t="str">
        <f>IF('Form VIII'!$F$17&lt;&gt;"",'Form VIII'!$F$17,"")</f>
        <v/>
      </c>
      <c r="G83" s="179" t="str">
        <f>IF('Form VIII'!$G$17&lt;&gt;"",'Form VIII'!$G$17,"")</f>
        <v/>
      </c>
      <c r="H83" s="179" t="str">
        <f>IF('Form VIII'!$H$17&lt;&gt;"",'Form VIII'!$H$17,"")</f>
        <v/>
      </c>
      <c r="I83" s="179" t="str">
        <f>IF('Form VIII'!$I$17&lt;&gt;"",'Form VIII'!$I$17,"")</f>
        <v/>
      </c>
      <c r="J83" s="179" t="str">
        <f>IF('Form VIII'!$J$17&lt;&gt;"",'Form VIII'!$J$17,"")</f>
        <v/>
      </c>
      <c r="K83" s="179" t="str">
        <f>IF('Form VIII'!$K$17&lt;&gt;"",'Form VIII'!$K$17,"")</f>
        <v/>
      </c>
      <c r="L83" s="179" t="str">
        <f>IF('Form VIII'!$L$17&lt;&gt;"",'Form VIII'!$L$17,"")</f>
        <v/>
      </c>
      <c r="M83" s="179" t="str">
        <f>IF('Form VIII'!$M$17&lt;&gt;"",'Form VIII'!$M$17,"")</f>
        <v/>
      </c>
      <c r="N83" s="179" t="str">
        <f>IF('Form VIII'!$N$17&lt;&gt;"",'Form VIII'!$N$17,"")</f>
        <v/>
      </c>
      <c r="O83" s="178"/>
      <c r="P83" s="179" t="str">
        <f>IF('Form VIII'!$P$17&lt;&gt;"",'Form VIII'!$P$17,"")</f>
        <v/>
      </c>
      <c r="Q83" s="179" t="str">
        <f>IF('Form VIII'!$Q$17&lt;&gt;"",'Form VIII'!$Q$17,"")</f>
        <v/>
      </c>
      <c r="R83" s="179" t="str">
        <f>IF('Form VIII'!$R$17&lt;&gt;"",'Form VIII'!$R$17,"")</f>
        <v/>
      </c>
      <c r="S83" s="179" t="str">
        <f>IF('Form VIII'!$S$17&lt;&gt;"",'Form VIII'!$S$17,"")</f>
        <v/>
      </c>
      <c r="T83" s="179" t="str">
        <f>IF('Form VIII'!$T$17&lt;&gt;"",'Form VIII'!$T$17,"")</f>
        <v/>
      </c>
      <c r="U83" s="179" t="str">
        <f>IF('Form VIII'!$U$17&lt;&gt;"",'Form VIII'!$U$17,"")</f>
        <v/>
      </c>
      <c r="V83" s="179" t="str">
        <f>IF('Form VIII'!$V$17&lt;&gt;"",'Form VIII'!$V$17,"")</f>
        <v/>
      </c>
      <c r="W83" s="179" t="str">
        <f>IF('Form VIII'!$W$17&lt;&gt;"",'Form VIII'!$W$17,"")</f>
        <v/>
      </c>
      <c r="X83" s="179" t="str">
        <f>IF('Form VIII'!$X$17&lt;&gt;"",'Form VIII'!$X$17,"")</f>
        <v/>
      </c>
      <c r="Y83" s="179" t="str">
        <f>IF('Form VIII'!$Y$17&lt;&gt;"",'Form VIII'!$Y$17,"")</f>
        <v/>
      </c>
      <c r="Z83" s="179" t="str">
        <f>IF('Form VIII'!$Z$17&lt;&gt;"",'Form VIII'!$Z$17,"")</f>
        <v/>
      </c>
      <c r="AA83" s="179" t="str">
        <f>IF('Form VIII'!$AA$17&lt;&gt;"",'Form VIII'!$AA$17,"")</f>
        <v/>
      </c>
      <c r="AB83" s="179" t="str">
        <f>IF('Form VIII'!$AB$17&lt;&gt;"",'Form VIII'!$AB$17,"")</f>
        <v/>
      </c>
      <c r="AC83" s="179" t="str">
        <f>IF('Form VIII'!$AC$17&lt;&gt;"",'Form VIII'!$AC$17,"")</f>
        <v/>
      </c>
      <c r="AD83" s="179" t="str">
        <f>IF('Form VIII'!$AD$17&lt;&gt;"",'Form VIII'!$AD$17,"")</f>
        <v/>
      </c>
      <c r="AE83" s="179" t="str">
        <f>IF('Form VIII'!$AE$17&lt;&gt;"",'Form VIII'!$AE$17,"")</f>
        <v/>
      </c>
      <c r="AF83" s="179" t="str">
        <f>IF('Form VIII'!$AF$17&lt;&gt;"",'Form VIII'!$AF$17,"")</f>
        <v/>
      </c>
      <c r="AG83" s="179" t="str">
        <f>IF('Form VIII'!$AG$17&lt;&gt;"",'Form VIII'!$AG$17,"")</f>
        <v/>
      </c>
      <c r="AH83" s="179" t="str">
        <f>IF('Form VIII'!$AH$17&lt;&gt;"",'Form VIII'!$AH$17,"")</f>
        <v/>
      </c>
      <c r="AI83" s="158"/>
      <c r="AJ83" s="1350" t="s">
        <v>55</v>
      </c>
      <c r="AK83" s="1350"/>
      <c r="AL83" s="1115"/>
      <c r="AM83" s="1115"/>
      <c r="AN83" s="1115"/>
      <c r="AO83" s="1115"/>
      <c r="AP83" s="1115"/>
      <c r="AQ83" s="1115"/>
      <c r="AR83" s="1115"/>
      <c r="AS83" s="1115"/>
      <c r="AT83" s="1115"/>
      <c r="AU83" s="1115"/>
      <c r="AV83" s="1115"/>
      <c r="AW83" s="1115"/>
      <c r="AX83" s="1115"/>
      <c r="AY83" s="1115"/>
      <c r="AZ83" s="159"/>
      <c r="BA83" s="4"/>
      <c r="BB83" s="126"/>
      <c r="BC83" s="126"/>
      <c r="BD83" s="126"/>
      <c r="BE83" s="126"/>
      <c r="BF83" s="126"/>
      <c r="BG83" s="126"/>
      <c r="BH83" s="126"/>
      <c r="BI83" s="126"/>
      <c r="BJ83" s="126"/>
      <c r="BK83" s="126"/>
      <c r="BL83" s="127"/>
      <c r="BM83" s="127"/>
      <c r="BN83" s="127"/>
      <c r="BO83" s="127"/>
      <c r="BP83" s="127"/>
      <c r="BQ83" s="127"/>
      <c r="BR83" s="127"/>
      <c r="BS83" s="127"/>
    </row>
    <row r="84" spans="1:71" x14ac:dyDescent="0.2">
      <c r="A84" s="4"/>
      <c r="B84" s="304" t="str">
        <f>IF('Form VI'!$A$21=TRUE,"N",IF('Form VI'!$A$21=FALSE," "))</f>
        <v xml:space="preserve"> </v>
      </c>
      <c r="C84" s="179" t="str">
        <f>IF('Form VIII'!$C$18&lt;&gt;"",'Form VIII'!$C$18,"")</f>
        <v/>
      </c>
      <c r="D84" s="179" t="str">
        <f>IF('Form VIII'!$D$18&lt;&gt;"",'Form VIII'!$D$18,"")</f>
        <v/>
      </c>
      <c r="E84" s="179" t="str">
        <f>IF('Form VIII'!$E$18&lt;&gt;"",'Form VIII'!$E$18,"")</f>
        <v/>
      </c>
      <c r="F84" s="179" t="str">
        <f>IF('Form VIII'!$F$18&lt;&gt;"",'Form VIII'!$F$18,"")</f>
        <v/>
      </c>
      <c r="G84" s="179" t="str">
        <f>IF('Form VIII'!$G$18&lt;&gt;"",'Form VIII'!$G$18,"")</f>
        <v/>
      </c>
      <c r="H84" s="179" t="str">
        <f>IF('Form VIII'!$H$18&lt;&gt;"",'Form VIII'!$H$18,"")</f>
        <v/>
      </c>
      <c r="I84" s="179" t="str">
        <f>IF('Form VIII'!$I$18&lt;&gt;"",'Form VIII'!$I$18,"")</f>
        <v/>
      </c>
      <c r="J84" s="179" t="str">
        <f>IF('Form VIII'!$J$18&lt;&gt;"",'Form VIII'!$J$18,"")</f>
        <v/>
      </c>
      <c r="K84" s="179" t="str">
        <f>IF('Form VIII'!$K$18&lt;&gt;"",'Form VIII'!$K$18,"")</f>
        <v/>
      </c>
      <c r="L84" s="179" t="str">
        <f>IF('Form VIII'!$L$18&lt;&gt;"",'Form VIII'!$L$18,"")</f>
        <v/>
      </c>
      <c r="M84" s="179" t="str">
        <f>IF('Form VIII'!$M$18&lt;&gt;"",'Form VIII'!$M$18,"")</f>
        <v/>
      </c>
      <c r="N84" s="179" t="str">
        <f>IF('Form VIII'!$N$18&lt;&gt;"",'Form VIII'!$N$18,"")</f>
        <v/>
      </c>
      <c r="O84" s="179" t="str">
        <f>IF('Form VIII'!$O$18&lt;&gt;"",'Form VIII'!$O$18,"")</f>
        <v/>
      </c>
      <c r="P84" s="178"/>
      <c r="Q84" s="179" t="str">
        <f>IF('Form VIII'!$Q$18&lt;&gt;"",'Form VIII'!$Q$18,"")</f>
        <v/>
      </c>
      <c r="R84" s="179" t="str">
        <f>IF('Form VIII'!$R$18&lt;&gt;"",'Form VIII'!$R$18,"")</f>
        <v/>
      </c>
      <c r="S84" s="179" t="str">
        <f>IF('Form VIII'!$S$18&lt;&gt;"",'Form VIII'!$S$18,"")</f>
        <v/>
      </c>
      <c r="T84" s="179" t="str">
        <f>IF('Form VIII'!$T$18&lt;&gt;"",'Form VIII'!$T$18,"")</f>
        <v/>
      </c>
      <c r="U84" s="179" t="str">
        <f>IF('Form VIII'!$U$18&lt;&gt;"",'Form VIII'!$U$18,"")</f>
        <v/>
      </c>
      <c r="V84" s="179" t="str">
        <f>IF('Form VIII'!$V$18&lt;&gt;"",'Form VIII'!$V$18,"")</f>
        <v/>
      </c>
      <c r="W84" s="179" t="str">
        <f>IF('Form VIII'!$W$18&lt;&gt;"",'Form VIII'!$W$18,"")</f>
        <v/>
      </c>
      <c r="X84" s="179" t="str">
        <f>IF('Form VIII'!$X$18&lt;&gt;"",'Form VIII'!$X$18,"")</f>
        <v/>
      </c>
      <c r="Y84" s="179" t="str">
        <f>IF('Form VIII'!$Y$18&lt;&gt;"",'Form VIII'!$Y$18,"")</f>
        <v/>
      </c>
      <c r="Z84" s="179" t="str">
        <f>IF('Form VIII'!$Z$18&lt;&gt;"",'Form VIII'!$Z$18,"")</f>
        <v/>
      </c>
      <c r="AA84" s="179" t="str">
        <f>IF('Form VIII'!$AA$18&lt;&gt;"",'Form VIII'!$AA$18,"")</f>
        <v/>
      </c>
      <c r="AB84" s="179" t="str">
        <f>IF('Form VIII'!$AB$18&lt;&gt;"",'Form VIII'!$AB$18,"")</f>
        <v/>
      </c>
      <c r="AC84" s="179" t="str">
        <f>IF('Form VIII'!$AC$18&lt;&gt;"",'Form VIII'!$AC$18,"")</f>
        <v/>
      </c>
      <c r="AD84" s="179" t="str">
        <f>IF('Form VIII'!$AD$18&lt;&gt;"",'Form VIII'!$AD$18,"")</f>
        <v/>
      </c>
      <c r="AE84" s="179" t="str">
        <f>IF('Form VIII'!$AE$18&lt;&gt;"",'Form VIII'!$AE$18,"")</f>
        <v/>
      </c>
      <c r="AF84" s="179" t="str">
        <f>IF('Form VIII'!$AF$18&lt;&gt;"",'Form VIII'!$AF$18,"")</f>
        <v/>
      </c>
      <c r="AG84" s="179" t="str">
        <f>IF('Form VIII'!$AG$18&lt;&gt;"",'Form VIII'!$AG$18,"")</f>
        <v/>
      </c>
      <c r="AH84" s="179" t="str">
        <f>IF('Form VIII'!$AH$18&lt;&gt;"",'Form VIII'!$AH$18,"")</f>
        <v/>
      </c>
      <c r="AI84" s="158"/>
      <c r="AJ84" s="1115" t="s">
        <v>57</v>
      </c>
      <c r="AK84" s="1115"/>
      <c r="AL84" s="1115"/>
      <c r="AM84" s="1115" t="s">
        <v>58</v>
      </c>
      <c r="AN84" s="1115"/>
      <c r="AO84" s="1115"/>
      <c r="AP84" s="1115"/>
      <c r="AQ84" s="1351" t="s">
        <v>345</v>
      </c>
      <c r="AR84" s="1150"/>
      <c r="AS84" s="1150"/>
      <c r="AT84" s="1150"/>
      <c r="AU84" s="1150"/>
      <c r="AV84" s="1150"/>
      <c r="AW84" s="1150"/>
      <c r="AX84" s="1150"/>
      <c r="AY84" s="1352"/>
      <c r="AZ84" s="159"/>
      <c r="BA84" s="4"/>
      <c r="BB84" s="126"/>
      <c r="BC84" s="126"/>
      <c r="BD84" s="126"/>
      <c r="BE84" s="126"/>
      <c r="BF84" s="126"/>
      <c r="BG84" s="126"/>
      <c r="BH84" s="126"/>
      <c r="BI84" s="126"/>
      <c r="BJ84" s="126"/>
      <c r="BK84" s="126"/>
      <c r="BL84" s="127"/>
      <c r="BM84" s="127"/>
      <c r="BN84" s="127"/>
      <c r="BO84" s="127"/>
      <c r="BP84" s="127"/>
      <c r="BQ84" s="127"/>
      <c r="BR84" s="127"/>
      <c r="BS84" s="127"/>
    </row>
    <row r="85" spans="1:71" x14ac:dyDescent="0.2">
      <c r="A85" s="4"/>
      <c r="B85" s="304" t="str">
        <f>IF('Form VI'!$A$22=TRUE,"O",IF('Form VI'!$A$22=FALSE," "))</f>
        <v xml:space="preserve"> </v>
      </c>
      <c r="C85" s="179" t="str">
        <f>IF('Form VIII'!$C$19&lt;&gt;"",'Form VIII'!$C$19,"")</f>
        <v/>
      </c>
      <c r="D85" s="179" t="str">
        <f>IF('Form VIII'!$D$19&lt;&gt;"",'Form VIII'!$D$19,"")</f>
        <v/>
      </c>
      <c r="E85" s="179" t="str">
        <f>IF('Form VIII'!$E$19&lt;&gt;"",'Form VIII'!$E$19,"")</f>
        <v/>
      </c>
      <c r="F85" s="179" t="str">
        <f>IF('Form VIII'!$F$19&lt;&gt;"",'Form VIII'!$F$19,"")</f>
        <v/>
      </c>
      <c r="G85" s="179" t="str">
        <f>IF('Form VIII'!$G$19&lt;&gt;"",'Form VIII'!$G$19,"")</f>
        <v/>
      </c>
      <c r="H85" s="179" t="str">
        <f>IF('Form VIII'!$H$19&lt;&gt;"",'Form VIII'!$H$19,"")</f>
        <v/>
      </c>
      <c r="I85" s="179" t="str">
        <f>IF('Form VIII'!$I$19&lt;&gt;"",'Form VIII'!$I$19,"")</f>
        <v/>
      </c>
      <c r="J85" s="179" t="str">
        <f>IF('Form VIII'!$J$19&lt;&gt;"",'Form VIII'!$J$19,"")</f>
        <v/>
      </c>
      <c r="K85" s="179" t="str">
        <f>IF('Form VIII'!$K$19&lt;&gt;"",'Form VIII'!$K$19,"")</f>
        <v/>
      </c>
      <c r="L85" s="179" t="str">
        <f>IF('Form VIII'!$L$19&lt;&gt;"",'Form VIII'!$L$19,"")</f>
        <v/>
      </c>
      <c r="M85" s="179" t="str">
        <f>IF('Form VIII'!$M$19&lt;&gt;"",'Form VIII'!$M$19,"")</f>
        <v/>
      </c>
      <c r="N85" s="179" t="str">
        <f>IF('Form VIII'!$N$19&lt;&gt;"",'Form VIII'!$N$19,"")</f>
        <v/>
      </c>
      <c r="O85" s="179" t="str">
        <f>IF('Form VIII'!$O$19&lt;&gt;"",'Form VIII'!$O$19,"")</f>
        <v/>
      </c>
      <c r="P85" s="179" t="str">
        <f>IF('Form VIII'!$P$19&lt;&gt;"",'Form VIII'!$P$19,"")</f>
        <v/>
      </c>
      <c r="Q85" s="178"/>
      <c r="R85" s="179" t="str">
        <f>IF('Form VIII'!$R$19&lt;&gt;"",'Form VIII'!$R$19,"")</f>
        <v/>
      </c>
      <c r="S85" s="179" t="str">
        <f>IF('Form VIII'!$S$19&lt;&gt;"",'Form VIII'!$S$19,"")</f>
        <v/>
      </c>
      <c r="T85" s="179" t="str">
        <f>IF('Form VIII'!$T$19&lt;&gt;"",'Form VIII'!$T$19,"")</f>
        <v/>
      </c>
      <c r="U85" s="179" t="str">
        <f>IF('Form VIII'!$U$19&lt;&gt;"",'Form VIII'!$U$19,"")</f>
        <v/>
      </c>
      <c r="V85" s="179" t="str">
        <f>IF('Form VIII'!$V$19&lt;&gt;"",'Form VIII'!$V$19,"")</f>
        <v/>
      </c>
      <c r="W85" s="179" t="str">
        <f>IF('Form VIII'!$W$19&lt;&gt;"",'Form VIII'!$W$19,"")</f>
        <v/>
      </c>
      <c r="X85" s="179" t="str">
        <f>IF('Form VIII'!$X$19&lt;&gt;"",'Form VIII'!$X$19,"")</f>
        <v/>
      </c>
      <c r="Y85" s="179" t="str">
        <f>IF('Form VIII'!$Y$19&lt;&gt;"",'Form VIII'!$Y$19,"")</f>
        <v/>
      </c>
      <c r="Z85" s="179" t="str">
        <f>IF('Form VIII'!$Z$19&lt;&gt;"",'Form VIII'!$Z$19,"")</f>
        <v/>
      </c>
      <c r="AA85" s="179" t="str">
        <f>IF('Form VIII'!$AA$19&lt;&gt;"",'Form VIII'!$AA$19,"")</f>
        <v/>
      </c>
      <c r="AB85" s="179" t="str">
        <f>IF('Form VIII'!$AB$19&lt;&gt;"",'Form VIII'!$AB$19,"")</f>
        <v/>
      </c>
      <c r="AC85" s="179" t="str">
        <f>IF('Form VIII'!$AC$19&lt;&gt;"",'Form VIII'!$AC$19,"")</f>
        <v/>
      </c>
      <c r="AD85" s="179" t="str">
        <f>IF('Form VIII'!$AD$19&lt;&gt;"",'Form VIII'!$AD$19,"")</f>
        <v/>
      </c>
      <c r="AE85" s="179" t="str">
        <f>IF('Form VIII'!$AE$19&lt;&gt;"",'Form VIII'!$AE$19,"")</f>
        <v/>
      </c>
      <c r="AF85" s="179" t="str">
        <f>IF('Form VIII'!$AF$19&lt;&gt;"",'Form VIII'!$AF$19,"")</f>
        <v/>
      </c>
      <c r="AG85" s="179" t="str">
        <f>IF('Form VIII'!$AG$19&lt;&gt;"",'Form VIII'!$AG$19,"")</f>
        <v/>
      </c>
      <c r="AH85" s="179" t="str">
        <f>IF('Form VIII'!$AH$19&lt;&gt;"",'Form VIII'!$AH$19,"")</f>
        <v/>
      </c>
      <c r="AI85" s="158"/>
      <c r="AJ85" s="1115"/>
      <c r="AK85" s="1115"/>
      <c r="AL85" s="1115"/>
      <c r="AM85" s="1115"/>
      <c r="AN85" s="1115"/>
      <c r="AO85" s="1115"/>
      <c r="AP85" s="1115"/>
      <c r="AQ85" s="1353"/>
      <c r="AR85" s="1331"/>
      <c r="AS85" s="1331"/>
      <c r="AT85" s="1331"/>
      <c r="AU85" s="1331"/>
      <c r="AV85" s="1331"/>
      <c r="AW85" s="1331"/>
      <c r="AX85" s="1331"/>
      <c r="AY85" s="1354"/>
      <c r="AZ85" s="159"/>
      <c r="BA85" s="4"/>
      <c r="BB85" s="126"/>
      <c r="BC85" s="126"/>
      <c r="BD85" s="126"/>
      <c r="BE85" s="126"/>
      <c r="BF85" s="126"/>
      <c r="BG85" s="126"/>
      <c r="BH85" s="126"/>
      <c r="BI85" s="126"/>
      <c r="BJ85" s="126"/>
      <c r="BK85" s="126"/>
      <c r="BL85" s="127"/>
      <c r="BM85" s="127"/>
      <c r="BN85" s="127"/>
      <c r="BO85" s="127"/>
      <c r="BP85" s="127"/>
      <c r="BQ85" s="127"/>
      <c r="BR85" s="127"/>
      <c r="BS85" s="127"/>
    </row>
    <row r="86" spans="1:71" x14ac:dyDescent="0.2">
      <c r="A86" s="4"/>
      <c r="B86" s="304" t="str">
        <f>IF('Form VI'!$A$23=TRUE,"P",IF('Form VI'!$A$23=FALSE," "))</f>
        <v xml:space="preserve"> </v>
      </c>
      <c r="C86" s="179" t="str">
        <f>IF('Form VIII'!$C$20&lt;&gt;"",'Form VIII'!$C$20,"")</f>
        <v/>
      </c>
      <c r="D86" s="179" t="str">
        <f>IF('Form VIII'!$D$20&lt;&gt;"",'Form VIII'!$D$20,"")</f>
        <v/>
      </c>
      <c r="E86" s="179" t="str">
        <f>IF('Form VIII'!$E$20&lt;&gt;"",'Form VIII'!$E$20,"")</f>
        <v/>
      </c>
      <c r="F86" s="179" t="str">
        <f>IF('Form VIII'!$F$20&lt;&gt;"",'Form VIII'!$F$20,"")</f>
        <v/>
      </c>
      <c r="G86" s="179" t="str">
        <f>IF('Form VIII'!$G$20&lt;&gt;"",'Form VIII'!$G$20,"")</f>
        <v/>
      </c>
      <c r="H86" s="179" t="str">
        <f>IF('Form VIII'!$H$20&lt;&gt;"",'Form VIII'!$H$20,"")</f>
        <v/>
      </c>
      <c r="I86" s="179" t="str">
        <f>IF('Form VIII'!$I$20&lt;&gt;"",'Form VIII'!$I$20,"")</f>
        <v/>
      </c>
      <c r="J86" s="179" t="str">
        <f>IF('Form VIII'!$J$20&lt;&gt;"",'Form VIII'!$J$20,"")</f>
        <v/>
      </c>
      <c r="K86" s="179" t="str">
        <f>IF('Form VIII'!$K$20&lt;&gt;"",'Form VIII'!$K$20,"")</f>
        <v/>
      </c>
      <c r="L86" s="179" t="str">
        <f>IF('Form VIII'!$L$20&lt;&gt;"",'Form VIII'!$L$20,"")</f>
        <v/>
      </c>
      <c r="M86" s="179" t="str">
        <f>IF('Form VIII'!$M$20&lt;&gt;"",'Form VIII'!$M$20,"")</f>
        <v/>
      </c>
      <c r="N86" s="179" t="str">
        <f>IF('Form VIII'!$N$20&lt;&gt;"",'Form VIII'!$N$20,"")</f>
        <v/>
      </c>
      <c r="O86" s="179" t="str">
        <f>IF('Form VIII'!$O$20&lt;&gt;"",'Form VIII'!$O$20,"")</f>
        <v/>
      </c>
      <c r="P86" s="179" t="str">
        <f>IF('Form VIII'!$P$20&lt;&gt;"",'Form VIII'!$P$20,"")</f>
        <v/>
      </c>
      <c r="Q86" s="179" t="str">
        <f>IF('Form VIII'!$Q$20&lt;&gt;"",'Form VIII'!$Q$20,"")</f>
        <v/>
      </c>
      <c r="R86" s="178"/>
      <c r="S86" s="179" t="str">
        <f>IF('Form VIII'!$S$20&lt;&gt;"",'Form VIII'!$S$20,"")</f>
        <v/>
      </c>
      <c r="T86" s="179" t="str">
        <f>IF('Form VIII'!$T$20&lt;&gt;"",'Form VIII'!$T$20,"")</f>
        <v/>
      </c>
      <c r="U86" s="179" t="str">
        <f>IF('Form VIII'!$U$20&lt;&gt;"",'Form VIII'!$U$20,"")</f>
        <v/>
      </c>
      <c r="V86" s="179" t="str">
        <f>IF('Form VIII'!$V$20&lt;&gt;"",'Form VIII'!$V$20,"")</f>
        <v/>
      </c>
      <c r="W86" s="179" t="str">
        <f>IF('Form VIII'!$W$20&lt;&gt;"",'Form VIII'!$W$20,"")</f>
        <v/>
      </c>
      <c r="X86" s="179" t="str">
        <f>IF('Form VIII'!$X$20&lt;&gt;"",'Form VIII'!$X$20,"")</f>
        <v/>
      </c>
      <c r="Y86" s="179" t="str">
        <f>IF('Form VIII'!$Y$20&lt;&gt;"",'Form VIII'!$Y$20,"")</f>
        <v/>
      </c>
      <c r="Z86" s="179" t="str">
        <f>IF('Form VIII'!$Z$20&lt;&gt;"",'Form VIII'!$Z$20,"")</f>
        <v/>
      </c>
      <c r="AA86" s="179" t="str">
        <f>IF('Form VIII'!$AA$20&lt;&gt;"",'Form VIII'!$AA$20,"")</f>
        <v/>
      </c>
      <c r="AB86" s="179" t="str">
        <f>IF('Form VIII'!$AB$20&lt;&gt;"",'Form VIII'!$AB$20,"")</f>
        <v/>
      </c>
      <c r="AC86" s="179" t="str">
        <f>IF('Form VIII'!$AC$20&lt;&gt;"",'Form VIII'!$AC$20,"")</f>
        <v/>
      </c>
      <c r="AD86" s="179" t="str">
        <f>IF('Form VIII'!$AD$20&lt;&gt;"",'Form VIII'!$AD$20,"")</f>
        <v/>
      </c>
      <c r="AE86" s="179" t="str">
        <f>IF('Form VIII'!$AE$20&lt;&gt;"",'Form VIII'!$AE$20,"")</f>
        <v/>
      </c>
      <c r="AF86" s="179" t="str">
        <f>IF('Form VIII'!$AF$20&lt;&gt;"",'Form VIII'!$AF$20,"")</f>
        <v/>
      </c>
      <c r="AG86" s="179" t="str">
        <f>IF('Form VIII'!$AG$20&lt;&gt;"",'Form VIII'!$AG$20,"")</f>
        <v/>
      </c>
      <c r="AH86" s="179" t="str">
        <f>IF('Form VIII'!$AH$20&lt;&gt;"",'Form VIII'!$AH$20,"")</f>
        <v/>
      </c>
      <c r="AI86" s="158"/>
      <c r="AJ86" s="1299" t="str">
        <f>IF('Form XXV'!$E$7&lt;&gt;"",'Form XXV'!$E$7,"")</f>
        <v/>
      </c>
      <c r="AK86" s="1299"/>
      <c r="AL86" s="1299"/>
      <c r="AM86" s="1110" t="s">
        <v>59</v>
      </c>
      <c r="AN86" s="463"/>
      <c r="AO86" s="463"/>
      <c r="AP86" s="463"/>
      <c r="AQ86" s="491"/>
      <c r="AR86" s="491"/>
      <c r="AS86" s="491"/>
      <c r="AT86" s="491"/>
      <c r="AU86" s="491"/>
      <c r="AV86" s="491"/>
      <c r="AW86" s="491"/>
      <c r="AX86" s="491"/>
      <c r="AY86" s="491"/>
      <c r="AZ86" s="159"/>
      <c r="BA86" s="4"/>
      <c r="BB86" s="126"/>
      <c r="BC86" s="126"/>
      <c r="BD86" s="126"/>
      <c r="BE86" s="126"/>
      <c r="BF86" s="126"/>
      <c r="BG86" s="126"/>
      <c r="BH86" s="126"/>
      <c r="BI86" s="126"/>
      <c r="BJ86" s="126"/>
      <c r="BK86" s="126"/>
      <c r="BL86" s="127"/>
      <c r="BM86" s="127"/>
      <c r="BN86" s="127"/>
      <c r="BO86" s="127"/>
      <c r="BP86" s="127"/>
      <c r="BQ86" s="127"/>
      <c r="BR86" s="127"/>
      <c r="BS86" s="127"/>
    </row>
    <row r="87" spans="1:71" x14ac:dyDescent="0.2">
      <c r="A87" s="4"/>
      <c r="B87" s="304" t="str">
        <f>IF('Form VI'!$A$24=TRUE,"Q",IF('Form VI'!$A$24=FALSE," "))</f>
        <v xml:space="preserve"> </v>
      </c>
      <c r="C87" s="179" t="str">
        <f>IF('Form VIII'!$C$21&lt;&gt;"",'Form VIII'!$C$21,"")</f>
        <v/>
      </c>
      <c r="D87" s="179" t="str">
        <f>IF('Form VIII'!$D$21&lt;&gt;"",'Form VIII'!$D$21,"")</f>
        <v/>
      </c>
      <c r="E87" s="179" t="str">
        <f>IF('Form VIII'!$E$21&lt;&gt;"",'Form VIII'!$E$21,"")</f>
        <v/>
      </c>
      <c r="F87" s="179" t="str">
        <f>IF('Form VIII'!$F$21&lt;&gt;"",'Form VIII'!$F$21,"")</f>
        <v/>
      </c>
      <c r="G87" s="179" t="str">
        <f>IF('Form VIII'!$G$21&lt;&gt;"",'Form VIII'!$G$21,"")</f>
        <v/>
      </c>
      <c r="H87" s="179" t="str">
        <f>IF('Form VIII'!$H$21&lt;&gt;"",'Form VIII'!$H$21,"")</f>
        <v/>
      </c>
      <c r="I87" s="179" t="str">
        <f>IF('Form VIII'!$I$21&lt;&gt;"",'Form VIII'!$I$21,"")</f>
        <v/>
      </c>
      <c r="J87" s="179" t="str">
        <f>IF('Form VIII'!$J$21&lt;&gt;"",'Form VIII'!$J$21,"")</f>
        <v/>
      </c>
      <c r="K87" s="179" t="str">
        <f>IF('Form VIII'!$K$21&lt;&gt;"",'Form VIII'!$K$21,"")</f>
        <v/>
      </c>
      <c r="L87" s="179" t="str">
        <f>IF('Form VIII'!$L$21&lt;&gt;"",'Form VIII'!$L$21,"")</f>
        <v/>
      </c>
      <c r="M87" s="179" t="str">
        <f>IF('Form VIII'!$M$21&lt;&gt;"",'Form VIII'!$M$21,"")</f>
        <v/>
      </c>
      <c r="N87" s="179" t="str">
        <f>IF('Form VIII'!$N$21&lt;&gt;"",'Form VIII'!$N$21,"")</f>
        <v/>
      </c>
      <c r="O87" s="179" t="str">
        <f>IF('Form VIII'!$O$21&lt;&gt;"",'Form VIII'!$O$21,"")</f>
        <v/>
      </c>
      <c r="P87" s="179" t="str">
        <f>IF('Form VIII'!$P$21&lt;&gt;"",'Form VIII'!$P$21,"")</f>
        <v/>
      </c>
      <c r="Q87" s="179" t="str">
        <f>IF('Form VIII'!$Q$21&lt;&gt;"",'Form VIII'!$Q$21,"")</f>
        <v/>
      </c>
      <c r="R87" s="179" t="str">
        <f>IF('Form VIII'!$R$21&lt;&gt;"",'Form VIII'!$R$21,"")</f>
        <v/>
      </c>
      <c r="S87" s="178"/>
      <c r="T87" s="179" t="str">
        <f>IF('Form VIII'!$T$21&lt;&gt;"",'Form VIII'!$T$21,"")</f>
        <v/>
      </c>
      <c r="U87" s="179" t="str">
        <f>IF('Form VIII'!$U$21&lt;&gt;"",'Form VIII'!$U$21,"")</f>
        <v/>
      </c>
      <c r="V87" s="179" t="str">
        <f>IF('Form VIII'!$V$21&lt;&gt;"",'Form VIII'!$V$21,"")</f>
        <v/>
      </c>
      <c r="W87" s="179" t="str">
        <f>IF('Form VIII'!$W$21&lt;&gt;"",'Form VIII'!$W$21,"")</f>
        <v/>
      </c>
      <c r="X87" s="179" t="str">
        <f>IF('Form VIII'!$X$21&lt;&gt;"",'Form VIII'!$X$21,"")</f>
        <v/>
      </c>
      <c r="Y87" s="179" t="str">
        <f>IF('Form VIII'!$Y$21&lt;&gt;"",'Form VIII'!$Y$21,"")</f>
        <v/>
      </c>
      <c r="Z87" s="179" t="str">
        <f>IF('Form VIII'!$Z$21&lt;&gt;"",'Form VIII'!$Z$21,"")</f>
        <v/>
      </c>
      <c r="AA87" s="179" t="str">
        <f>IF('Form VIII'!$AA$21&lt;&gt;"",'Form VIII'!$AA$21,"")</f>
        <v/>
      </c>
      <c r="AB87" s="179" t="str">
        <f>IF('Form VIII'!$AB$21&lt;&gt;"",'Form VIII'!$AB$21,"")</f>
        <v/>
      </c>
      <c r="AC87" s="179" t="str">
        <f>IF('Form VIII'!$AC$21&lt;&gt;"",'Form VIII'!$AC$21,"")</f>
        <v/>
      </c>
      <c r="AD87" s="179" t="str">
        <f>IF('Form VIII'!$AD$21&lt;&gt;"",'Form VIII'!$AD$21,"")</f>
        <v/>
      </c>
      <c r="AE87" s="179" t="str">
        <f>IF('Form VIII'!$AE$21&lt;&gt;"",'Form VIII'!$AE$21,"")</f>
        <v/>
      </c>
      <c r="AF87" s="179" t="str">
        <f>IF('Form VIII'!$AF$21&lt;&gt;"",'Form VIII'!$AF$21,"")</f>
        <v/>
      </c>
      <c r="AG87" s="179" t="str">
        <f>IF('Form VIII'!$AG$21&lt;&gt;"",'Form VIII'!$AG$21,"")</f>
        <v/>
      </c>
      <c r="AH87" s="179" t="str">
        <f>IF('Form VIII'!$AH$21&lt;&gt;"",'Form VIII'!$AH$21,"")</f>
        <v/>
      </c>
      <c r="AI87" s="158"/>
      <c r="AJ87" s="1299" t="str">
        <f>IF('Form XXV'!$E$8&lt;&gt;"",'Form XXV'!$E$8,"")</f>
        <v/>
      </c>
      <c r="AK87" s="1299"/>
      <c r="AL87" s="1299"/>
      <c r="AM87" s="1299" t="str">
        <f>IF('Form XXV'!$H$8&lt;&gt;"",'Form XXV'!$H$8,"")</f>
        <v/>
      </c>
      <c r="AN87" s="1299"/>
      <c r="AO87" s="1299"/>
      <c r="AP87" s="1299"/>
      <c r="AQ87" s="1300" t="str">
        <f>IF('Form XXV'!$L$8&lt;&gt;"",'Form XXV'!$L$8,"")</f>
        <v/>
      </c>
      <c r="AR87" s="1300"/>
      <c r="AS87" s="1300"/>
      <c r="AT87" s="1300"/>
      <c r="AU87" s="1300"/>
      <c r="AV87" s="1300"/>
      <c r="AW87" s="1300"/>
      <c r="AX87" s="1300"/>
      <c r="AY87" s="1300"/>
      <c r="AZ87" s="159"/>
      <c r="BA87" s="4"/>
      <c r="BB87" s="126"/>
      <c r="BC87" s="126"/>
      <c r="BD87" s="126"/>
      <c r="BE87" s="126"/>
      <c r="BF87" s="126"/>
      <c r="BG87" s="126"/>
      <c r="BH87" s="126"/>
      <c r="BI87" s="126"/>
      <c r="BJ87" s="126"/>
      <c r="BK87" s="126"/>
      <c r="BL87" s="127"/>
      <c r="BM87" s="127"/>
      <c r="BN87" s="127"/>
      <c r="BO87" s="127"/>
      <c r="BP87" s="127"/>
      <c r="BQ87" s="127"/>
      <c r="BR87" s="127"/>
      <c r="BS87" s="127"/>
    </row>
    <row r="88" spans="1:71" x14ac:dyDescent="0.2">
      <c r="A88" s="4"/>
      <c r="B88" s="304" t="str">
        <f>IF('Form VI'!$A$25=TRUE,"R",IF('Form VI'!$A$25=FALSE," "))</f>
        <v xml:space="preserve"> </v>
      </c>
      <c r="C88" s="179" t="str">
        <f>IF('Form VIII'!$C$22&lt;&gt;"",'Form VIII'!$C$22,"")</f>
        <v/>
      </c>
      <c r="D88" s="179" t="str">
        <f>IF('Form VIII'!$D$22&lt;&gt;"",'Form VIII'!$D$22,"")</f>
        <v/>
      </c>
      <c r="E88" s="179" t="str">
        <f>IF('Form VIII'!$E$22&lt;&gt;"",'Form VIII'!$E$22,"")</f>
        <v/>
      </c>
      <c r="F88" s="179" t="str">
        <f>IF('Form VIII'!$F$22&lt;&gt;"",'Form VIII'!$F$22,"")</f>
        <v/>
      </c>
      <c r="G88" s="179" t="str">
        <f>IF('Form VIII'!$G$22&lt;&gt;"",'Form VIII'!$G$22,"")</f>
        <v/>
      </c>
      <c r="H88" s="179" t="str">
        <f>IF('Form VIII'!$H$22&lt;&gt;"",'Form VIII'!$H$22,"")</f>
        <v/>
      </c>
      <c r="I88" s="179" t="str">
        <f>IF('Form VIII'!$I$22&lt;&gt;"",'Form VIII'!$I$22,"")</f>
        <v/>
      </c>
      <c r="J88" s="179" t="str">
        <f>IF('Form VIII'!$J$22&lt;&gt;"",'Form VIII'!$J$22,"")</f>
        <v/>
      </c>
      <c r="K88" s="179" t="str">
        <f>IF('Form VIII'!$K$22&lt;&gt;"",'Form VIII'!$K$22,"")</f>
        <v/>
      </c>
      <c r="L88" s="179" t="str">
        <f>IF('Form VIII'!$L$22&lt;&gt;"",'Form VIII'!$L$22,"")</f>
        <v/>
      </c>
      <c r="M88" s="179" t="str">
        <f>IF('Form VIII'!$M$22&lt;&gt;"",'Form VIII'!$M$22,"")</f>
        <v/>
      </c>
      <c r="N88" s="179" t="str">
        <f>IF('Form VIII'!$N$22&lt;&gt;"",'Form VIII'!$N$22,"")</f>
        <v/>
      </c>
      <c r="O88" s="179" t="str">
        <f>IF('Form VIII'!$O$22&lt;&gt;"",'Form VIII'!$O$22,"")</f>
        <v/>
      </c>
      <c r="P88" s="179" t="str">
        <f>IF('Form VIII'!$P$22&lt;&gt;"",'Form VIII'!$P$22,"")</f>
        <v/>
      </c>
      <c r="Q88" s="179" t="str">
        <f>IF('Form VIII'!$Q$22&lt;&gt;"",'Form VIII'!$Q$22,"")</f>
        <v/>
      </c>
      <c r="R88" s="179" t="str">
        <f>IF('Form VIII'!$R$22&lt;&gt;"",'Form VIII'!$R$22,"")</f>
        <v/>
      </c>
      <c r="S88" s="179" t="str">
        <f>IF('Form VIII'!$S$22&lt;&gt;"",'Form VIII'!$S$22,"")</f>
        <v/>
      </c>
      <c r="T88" s="178"/>
      <c r="U88" s="179" t="str">
        <f>IF('Form VIII'!$U$22&lt;&gt;"",'Form VIII'!$U$22,"")</f>
        <v/>
      </c>
      <c r="V88" s="179" t="str">
        <f>IF('Form VIII'!$V$22&lt;&gt;"",'Form VIII'!$V$22,"")</f>
        <v/>
      </c>
      <c r="W88" s="179" t="str">
        <f>IF('Form VIII'!$W$22&lt;&gt;"",'Form VIII'!$W$22,"")</f>
        <v/>
      </c>
      <c r="X88" s="179" t="str">
        <f>IF('Form VIII'!$X$22&lt;&gt;"",'Form VIII'!$X$22,"")</f>
        <v/>
      </c>
      <c r="Y88" s="179" t="str">
        <f>IF('Form VIII'!$Y$22&lt;&gt;"",'Form VIII'!$Y$22,"")</f>
        <v/>
      </c>
      <c r="Z88" s="179" t="str">
        <f>IF('Form VIII'!$Z$22&lt;&gt;"",'Form VIII'!$Z$22,"")</f>
        <v/>
      </c>
      <c r="AA88" s="179" t="str">
        <f>IF('Form VIII'!$AA$22&lt;&gt;"",'Form VIII'!$AA$22,"")</f>
        <v/>
      </c>
      <c r="AB88" s="179" t="str">
        <f>IF('Form VIII'!$AB$22&lt;&gt;"",'Form VIII'!$AB$22,"")</f>
        <v/>
      </c>
      <c r="AC88" s="179" t="str">
        <f>IF('Form VIII'!$AC$22&lt;&gt;"",'Form VIII'!$AC$22,"")</f>
        <v/>
      </c>
      <c r="AD88" s="179" t="str">
        <f>IF('Form VIII'!$AD$22&lt;&gt;"",'Form VIII'!$AD$22,"")</f>
        <v/>
      </c>
      <c r="AE88" s="179" t="str">
        <f>IF('Form VIII'!$AE$22&lt;&gt;"",'Form VIII'!$AE$22,"")</f>
        <v/>
      </c>
      <c r="AF88" s="179" t="str">
        <f>IF('Form VIII'!$AF$22&lt;&gt;"",'Form VIII'!$AF$22,"")</f>
        <v/>
      </c>
      <c r="AG88" s="179" t="str">
        <f>IF('Form VIII'!$AG$22&lt;&gt;"",'Form VIII'!$AG$22,"")</f>
        <v/>
      </c>
      <c r="AH88" s="179" t="str">
        <f>IF('Form VIII'!$AH$22&lt;&gt;"",'Form VIII'!$AH$22,"")</f>
        <v/>
      </c>
      <c r="AI88" s="158"/>
      <c r="AJ88" s="1299" t="str">
        <f>IF('Form XXV'!$E$9&lt;&gt;"",'Form XXV'!$E$9,"")</f>
        <v/>
      </c>
      <c r="AK88" s="1299"/>
      <c r="AL88" s="1299"/>
      <c r="AM88" s="1299" t="str">
        <f>IF('Form XXV'!$H$9&lt;&gt;"",'Form XXV'!$H$9,"")</f>
        <v/>
      </c>
      <c r="AN88" s="1299"/>
      <c r="AO88" s="1299"/>
      <c r="AP88" s="1299"/>
      <c r="AQ88" s="1300" t="str">
        <f>IF('Form XXV'!$L$9&lt;&gt;"",'Form XXV'!$L$9,"")</f>
        <v/>
      </c>
      <c r="AR88" s="1300"/>
      <c r="AS88" s="1300"/>
      <c r="AT88" s="1300"/>
      <c r="AU88" s="1300"/>
      <c r="AV88" s="1300"/>
      <c r="AW88" s="1300"/>
      <c r="AX88" s="1300"/>
      <c r="AY88" s="1300"/>
      <c r="AZ88" s="159"/>
      <c r="BA88" s="4"/>
      <c r="BB88" s="126"/>
      <c r="BC88" s="126"/>
      <c r="BD88" s="126"/>
      <c r="BE88" s="126"/>
      <c r="BF88" s="126"/>
      <c r="BG88" s="126"/>
      <c r="BH88" s="126"/>
      <c r="BI88" s="126"/>
      <c r="BJ88" s="126"/>
      <c r="BK88" s="126"/>
      <c r="BL88" s="127"/>
      <c r="BM88" s="127"/>
      <c r="BN88" s="127"/>
      <c r="BO88" s="127"/>
      <c r="BP88" s="127"/>
      <c r="BQ88" s="127"/>
      <c r="BR88" s="127"/>
      <c r="BS88" s="127"/>
    </row>
    <row r="89" spans="1:71" x14ac:dyDescent="0.2">
      <c r="A89" s="4"/>
      <c r="B89" s="304" t="str">
        <f>IF('Form VI'!$A$26=TRUE,"S",IF('Form VI'!$A$26=FALSE," "))</f>
        <v xml:space="preserve"> </v>
      </c>
      <c r="C89" s="179" t="str">
        <f>IF('Form VIII'!$C$23&lt;&gt;"",'Form VIII'!$C$23,"")</f>
        <v/>
      </c>
      <c r="D89" s="179" t="str">
        <f>IF('Form VIII'!$D$23&lt;&gt;"",'Form VIII'!$D$23,"")</f>
        <v/>
      </c>
      <c r="E89" s="179" t="str">
        <f>IF('Form VIII'!$E$23&lt;&gt;"",'Form VIII'!$E$23,"")</f>
        <v/>
      </c>
      <c r="F89" s="179" t="str">
        <f>IF('Form VIII'!$F$23&lt;&gt;"",'Form VIII'!$F$23,"")</f>
        <v/>
      </c>
      <c r="G89" s="179" t="str">
        <f>IF('Form VIII'!$G$23&lt;&gt;"",'Form VIII'!$G$23,"")</f>
        <v/>
      </c>
      <c r="H89" s="179" t="str">
        <f>IF('Form VIII'!$H$23&lt;&gt;"",'Form VIII'!$H$23,"")</f>
        <v/>
      </c>
      <c r="I89" s="179" t="str">
        <f>IF('Form VIII'!$I$23&lt;&gt;"",'Form VIII'!$I$23,"")</f>
        <v/>
      </c>
      <c r="J89" s="179" t="str">
        <f>IF('Form VIII'!$J$23&lt;&gt;"",'Form VIII'!$J$23,"")</f>
        <v/>
      </c>
      <c r="K89" s="179" t="str">
        <f>IF('Form VIII'!$K$23&lt;&gt;"",'Form VIII'!$K$23,"")</f>
        <v/>
      </c>
      <c r="L89" s="179" t="str">
        <f>IF('Form VIII'!$L$23&lt;&gt;"",'Form VIII'!$L$23,"")</f>
        <v/>
      </c>
      <c r="M89" s="179" t="str">
        <f>IF('Form VIII'!$M$23&lt;&gt;"",'Form VIII'!$M$23,"")</f>
        <v/>
      </c>
      <c r="N89" s="179" t="str">
        <f>IF('Form VIII'!$N$23&lt;&gt;"",'Form VIII'!$N$23,"")</f>
        <v/>
      </c>
      <c r="O89" s="179" t="str">
        <f>IF('Form VIII'!$O$23&lt;&gt;"",'Form VIII'!$O$23,"")</f>
        <v/>
      </c>
      <c r="P89" s="179" t="str">
        <f>IF('Form VIII'!$P$23&lt;&gt;"",'Form VIII'!$P$23,"")</f>
        <v/>
      </c>
      <c r="Q89" s="179" t="str">
        <f>IF('Form VIII'!$Q$23&lt;&gt;"",'Form VIII'!$Q$23,"")</f>
        <v/>
      </c>
      <c r="R89" s="179" t="str">
        <f>IF('Form VIII'!$R$23&lt;&gt;"",'Form VIII'!$R$23,"")</f>
        <v/>
      </c>
      <c r="S89" s="179" t="str">
        <f>IF('Form VIII'!$S$23&lt;&gt;"",'Form VIII'!$S$23,"")</f>
        <v/>
      </c>
      <c r="T89" s="179" t="str">
        <f>IF('Form VIII'!$T$23&lt;&gt;"",'Form VIII'!$T$23,"")</f>
        <v/>
      </c>
      <c r="U89" s="178"/>
      <c r="V89" s="179" t="str">
        <f>IF('Form VIII'!$V$23&lt;&gt;"",'Form VIII'!$V$23,"")</f>
        <v/>
      </c>
      <c r="W89" s="179" t="str">
        <f>IF('Form VIII'!$W$23&lt;&gt;"",'Form VIII'!$W$23,"")</f>
        <v/>
      </c>
      <c r="X89" s="179" t="str">
        <f>IF('Form VIII'!$X$23&lt;&gt;"",'Form VIII'!$X$23,"")</f>
        <v/>
      </c>
      <c r="Y89" s="179" t="str">
        <f>IF('Form VIII'!$Y$23&lt;&gt;"",'Form VIII'!$Y$23,"")</f>
        <v/>
      </c>
      <c r="Z89" s="179" t="str">
        <f>IF('Form VIII'!$Z$23&lt;&gt;"",'Form VIII'!$Z$23,"")</f>
        <v/>
      </c>
      <c r="AA89" s="179" t="str">
        <f>IF('Form VIII'!$AA$23&lt;&gt;"",'Form VIII'!$AA$23,"")</f>
        <v/>
      </c>
      <c r="AB89" s="179" t="str">
        <f>IF('Form VIII'!$AB$23&lt;&gt;"",'Form VIII'!$AB$23,"")</f>
        <v/>
      </c>
      <c r="AC89" s="179" t="str">
        <f>IF('Form VIII'!$AC$23&lt;&gt;"",'Form VIII'!$AC$23,"")</f>
        <v/>
      </c>
      <c r="AD89" s="179" t="str">
        <f>IF('Form VIII'!$AD$23&lt;&gt;"",'Form VIII'!$AD$23,"")</f>
        <v/>
      </c>
      <c r="AE89" s="179" t="str">
        <f>IF('Form VIII'!$AE$23&lt;&gt;"",'Form VIII'!$AE$23,"")</f>
        <v/>
      </c>
      <c r="AF89" s="179" t="str">
        <f>IF('Form VIII'!$AF$23&lt;&gt;"",'Form VIII'!$AF$23,"")</f>
        <v/>
      </c>
      <c r="AG89" s="179" t="str">
        <f>IF('Form VIII'!$AG$23&lt;&gt;"",'Form VIII'!$AG$23,"")</f>
        <v/>
      </c>
      <c r="AH89" s="179" t="str">
        <f>IF('Form VIII'!$AH$23&lt;&gt;"",'Form VIII'!$AH$23,"")</f>
        <v/>
      </c>
      <c r="AI89" s="158"/>
      <c r="AJ89" s="1299" t="str">
        <f>IF('Form XXV'!$E$10&lt;&gt;"",'Form XXV'!$E$10,"")</f>
        <v/>
      </c>
      <c r="AK89" s="1299"/>
      <c r="AL89" s="1299"/>
      <c r="AM89" s="1299" t="str">
        <f>IF('Form XXV'!$H$10&lt;&gt;"",'Form XXV'!$H$10,"")</f>
        <v/>
      </c>
      <c r="AN89" s="1299"/>
      <c r="AO89" s="1299"/>
      <c r="AP89" s="1299"/>
      <c r="AQ89" s="1300" t="str">
        <f>IF('Form XXV'!$L$10&lt;&gt;"",'Form XXV'!$L$10,"")</f>
        <v/>
      </c>
      <c r="AR89" s="1300"/>
      <c r="AS89" s="1300"/>
      <c r="AT89" s="1300"/>
      <c r="AU89" s="1300"/>
      <c r="AV89" s="1300"/>
      <c r="AW89" s="1300"/>
      <c r="AX89" s="1300"/>
      <c r="AY89" s="1300"/>
      <c r="AZ89" s="159"/>
      <c r="BA89" s="4"/>
      <c r="BB89" s="126"/>
      <c r="BC89" s="126"/>
      <c r="BD89" s="126"/>
      <c r="BE89" s="126"/>
      <c r="BF89" s="126"/>
      <c r="BG89" s="126"/>
      <c r="BH89" s="126"/>
      <c r="BI89" s="126"/>
      <c r="BJ89" s="126"/>
      <c r="BK89" s="126"/>
      <c r="BL89" s="127"/>
      <c r="BM89" s="127"/>
      <c r="BN89" s="127"/>
      <c r="BO89" s="127"/>
      <c r="BP89" s="127"/>
      <c r="BQ89" s="127"/>
      <c r="BR89" s="127"/>
      <c r="BS89" s="127"/>
    </row>
    <row r="90" spans="1:71" x14ac:dyDescent="0.2">
      <c r="A90" s="4"/>
      <c r="B90" s="304" t="str">
        <f>IF('Form VI'!$A$27=TRUE,"T",IF('Form VI'!$A$27=FALSE," "))</f>
        <v xml:space="preserve"> </v>
      </c>
      <c r="C90" s="179" t="str">
        <f>IF('Form VIII'!$C$24&lt;&gt;"",'Form VIII'!$C$24,"")</f>
        <v/>
      </c>
      <c r="D90" s="179" t="str">
        <f>IF('Form VIII'!$D$24&lt;&gt;"",'Form VIII'!$D$24,"")</f>
        <v/>
      </c>
      <c r="E90" s="179" t="str">
        <f>IF('Form VIII'!$E$24&lt;&gt;"",'Form VIII'!$E$24,"")</f>
        <v/>
      </c>
      <c r="F90" s="179" t="str">
        <f>IF('Form VIII'!$F$24&lt;&gt;"",'Form VIII'!$F$24,"")</f>
        <v/>
      </c>
      <c r="G90" s="179" t="str">
        <f>IF('Form VIII'!$G$24&lt;&gt;"",'Form VIII'!$G$24,"")</f>
        <v/>
      </c>
      <c r="H90" s="179" t="str">
        <f>IF('Form VIII'!$H$24&lt;&gt;"",'Form VIII'!$H$24,"")</f>
        <v/>
      </c>
      <c r="I90" s="179" t="str">
        <f>IF('Form VIII'!$I$24&lt;&gt;"",'Form VIII'!$I$24,"")</f>
        <v/>
      </c>
      <c r="J90" s="179" t="str">
        <f>IF('Form VIII'!$J$24&lt;&gt;"",'Form VIII'!$J$24,"")</f>
        <v/>
      </c>
      <c r="K90" s="179" t="str">
        <f>IF('Form VIII'!$K$24&lt;&gt;"",'Form VIII'!$K$24,"")</f>
        <v/>
      </c>
      <c r="L90" s="179" t="str">
        <f>IF('Form VIII'!$L$24&lt;&gt;"",'Form VIII'!$L$24,"")</f>
        <v/>
      </c>
      <c r="M90" s="179" t="str">
        <f>IF('Form VIII'!$M$24&lt;&gt;"",'Form VIII'!$M$24,"")</f>
        <v/>
      </c>
      <c r="N90" s="179" t="str">
        <f>IF('Form VIII'!$N$24&lt;&gt;"",'Form VIII'!$N$24,"")</f>
        <v/>
      </c>
      <c r="O90" s="179" t="str">
        <f>IF('Form VIII'!$O$24&lt;&gt;"",'Form VIII'!$O$24,"")</f>
        <v/>
      </c>
      <c r="P90" s="179" t="str">
        <f>IF('Form VIII'!$P$24&lt;&gt;"",'Form VIII'!$P$24,"")</f>
        <v/>
      </c>
      <c r="Q90" s="179" t="str">
        <f>IF('Form VIII'!$Q$24&lt;&gt;"",'Form VIII'!$Q$24,"")</f>
        <v/>
      </c>
      <c r="R90" s="179" t="str">
        <f>IF('Form VIII'!$R$24&lt;&gt;"",'Form VIII'!$R$24,"")</f>
        <v/>
      </c>
      <c r="S90" s="179" t="str">
        <f>IF('Form VIII'!$S$24&lt;&gt;"",'Form VIII'!$S$24,"")</f>
        <v/>
      </c>
      <c r="T90" s="179" t="str">
        <f>IF('Form VIII'!$T$24&lt;&gt;"",'Form VIII'!$T$24,"")</f>
        <v/>
      </c>
      <c r="U90" s="179" t="str">
        <f>IF('Form VIII'!$U$24&lt;&gt;"",'Form VIII'!$U$24,"")</f>
        <v/>
      </c>
      <c r="V90" s="178"/>
      <c r="W90" s="179" t="str">
        <f>IF('Form VIII'!$W$24&lt;&gt;"",'Form VIII'!$W$24,"")</f>
        <v/>
      </c>
      <c r="X90" s="179" t="str">
        <f>IF('Form VIII'!$X$24&lt;&gt;"",'Form VIII'!$X$24,"")</f>
        <v/>
      </c>
      <c r="Y90" s="179" t="str">
        <f>IF('Form VIII'!$Y$24&lt;&gt;"",'Form VIII'!$Y$24,"")</f>
        <v/>
      </c>
      <c r="Z90" s="179" t="str">
        <f>IF('Form VIII'!$Z$24&lt;&gt;"",'Form VIII'!$Z$24,"")</f>
        <v/>
      </c>
      <c r="AA90" s="179" t="str">
        <f>IF('Form VIII'!$AA$24&lt;&gt;"",'Form VIII'!$AA$24,"")</f>
        <v/>
      </c>
      <c r="AB90" s="179" t="str">
        <f>IF('Form VIII'!$AB$24&lt;&gt;"",'Form VIII'!$AB$24,"")</f>
        <v/>
      </c>
      <c r="AC90" s="179" t="str">
        <f>IF('Form VIII'!$AC$24&lt;&gt;"",'Form VIII'!$AC$24,"")</f>
        <v/>
      </c>
      <c r="AD90" s="179" t="str">
        <f>IF('Form VIII'!$AD$24&lt;&gt;"",'Form VIII'!$AD$24,"")</f>
        <v/>
      </c>
      <c r="AE90" s="179" t="str">
        <f>IF('Form VIII'!$AE$24&lt;&gt;"",'Form VIII'!$AE$24,"")</f>
        <v/>
      </c>
      <c r="AF90" s="179" t="str">
        <f>IF('Form VIII'!$AF$24&lt;&gt;"",'Form VIII'!$AF$24,"")</f>
        <v/>
      </c>
      <c r="AG90" s="179" t="str">
        <f>IF('Form VIII'!$AG$24&lt;&gt;"",'Form VIII'!$AG$24,"")</f>
        <v/>
      </c>
      <c r="AH90" s="179" t="str">
        <f>IF('Form VIII'!$AH$24&lt;&gt;"",'Form VIII'!$AH$24,"")</f>
        <v/>
      </c>
      <c r="AI90" s="158"/>
      <c r="AJ90" s="1299" t="str">
        <f>IF('Form XXV'!$E$11&lt;&gt;"",'Form XXV'!$E$11,"")</f>
        <v/>
      </c>
      <c r="AK90" s="1299"/>
      <c r="AL90" s="1299"/>
      <c r="AM90" s="1299" t="str">
        <f>IF('Form XXV'!$H$11&lt;&gt;"",'Form XXV'!$H$11,"")</f>
        <v/>
      </c>
      <c r="AN90" s="1299"/>
      <c r="AO90" s="1299"/>
      <c r="AP90" s="1299"/>
      <c r="AQ90" s="1300" t="str">
        <f>IF('Form XXV'!$L$11&lt;&gt;"",'Form XXV'!$L$11,"")</f>
        <v/>
      </c>
      <c r="AR90" s="1300"/>
      <c r="AS90" s="1300"/>
      <c r="AT90" s="1300"/>
      <c r="AU90" s="1300"/>
      <c r="AV90" s="1300"/>
      <c r="AW90" s="1300"/>
      <c r="AX90" s="1300"/>
      <c r="AY90" s="1300"/>
      <c r="AZ90" s="159"/>
      <c r="BA90" s="4"/>
      <c r="BB90" s="126"/>
      <c r="BC90" s="126"/>
      <c r="BD90" s="126"/>
      <c r="BE90" s="126"/>
      <c r="BF90" s="126"/>
      <c r="BG90" s="126"/>
      <c r="BH90" s="126"/>
      <c r="BI90" s="126"/>
      <c r="BJ90" s="126"/>
      <c r="BK90" s="126"/>
      <c r="BL90" s="127"/>
      <c r="BM90" s="127"/>
      <c r="BN90" s="127"/>
      <c r="BO90" s="127"/>
      <c r="BP90" s="127"/>
      <c r="BQ90" s="127"/>
      <c r="BR90" s="127"/>
      <c r="BS90" s="127"/>
    </row>
    <row r="91" spans="1:71" x14ac:dyDescent="0.2">
      <c r="A91" s="4"/>
      <c r="B91" s="304" t="str">
        <f>IF('Form VI'!$A$28=TRUE,"U",IF('Form VI'!$A$28=FALSE," "))</f>
        <v xml:space="preserve"> </v>
      </c>
      <c r="C91" s="179" t="str">
        <f>IF('Form VIII'!$C$25&lt;&gt;"",'Form VIII'!$C$25,"")</f>
        <v/>
      </c>
      <c r="D91" s="179" t="str">
        <f>IF('Form VIII'!$D$25&lt;&gt;"",'Form VIII'!$D$25,"")</f>
        <v/>
      </c>
      <c r="E91" s="179" t="str">
        <f>IF('Form VIII'!$E$25&lt;&gt;"",'Form VIII'!$E$25,"")</f>
        <v/>
      </c>
      <c r="F91" s="179" t="str">
        <f>IF('Form VIII'!$F$25&lt;&gt;"",'Form VIII'!$F$25,"")</f>
        <v/>
      </c>
      <c r="G91" s="179" t="str">
        <f>IF('Form VIII'!$G$25&lt;&gt;"",'Form VIII'!$G$25,"")</f>
        <v/>
      </c>
      <c r="H91" s="179" t="str">
        <f>IF('Form VIII'!$H$25&lt;&gt;"",'Form VIII'!$H$25,"")</f>
        <v/>
      </c>
      <c r="I91" s="179" t="str">
        <f>IF('Form VIII'!$I$25&lt;&gt;"",'Form VIII'!$I$25,"")</f>
        <v/>
      </c>
      <c r="J91" s="179" t="str">
        <f>IF('Form VIII'!$J$25&lt;&gt;"",'Form VIII'!$J$25,"")</f>
        <v/>
      </c>
      <c r="K91" s="179" t="str">
        <f>IF('Form VIII'!$K$25&lt;&gt;"",'Form VIII'!$K$25,"")</f>
        <v/>
      </c>
      <c r="L91" s="179" t="str">
        <f>IF('Form VIII'!$L$25&lt;&gt;"",'Form VIII'!$L$25,"")</f>
        <v/>
      </c>
      <c r="M91" s="179" t="str">
        <f>IF('Form VIII'!$M$25&lt;&gt;"",'Form VIII'!$M$25,"")</f>
        <v/>
      </c>
      <c r="N91" s="179" t="str">
        <f>IF('Form VIII'!$N$25&lt;&gt;"",'Form VIII'!$N$25,"")</f>
        <v/>
      </c>
      <c r="O91" s="179" t="str">
        <f>IF('Form VIII'!$O$25&lt;&gt;"",'Form VIII'!$O$25,"")</f>
        <v/>
      </c>
      <c r="P91" s="179" t="str">
        <f>IF('Form VIII'!$P$25&lt;&gt;"",'Form VIII'!$P$25,"")</f>
        <v/>
      </c>
      <c r="Q91" s="179" t="str">
        <f>IF('Form VIII'!$Q$25&lt;&gt;"",'Form VIII'!$Q$25,"")</f>
        <v/>
      </c>
      <c r="R91" s="179" t="str">
        <f>IF('Form VIII'!$R$25&lt;&gt;"",'Form VIII'!$R$25,"")</f>
        <v/>
      </c>
      <c r="S91" s="179" t="str">
        <f>IF('Form VIII'!$S$25&lt;&gt;"",'Form VIII'!$S$25,"")</f>
        <v/>
      </c>
      <c r="T91" s="179" t="str">
        <f>IF('Form VIII'!$T$25&lt;&gt;"",'Form VIII'!$T$25,"")</f>
        <v/>
      </c>
      <c r="U91" s="179" t="str">
        <f>IF('Form VIII'!$U$25&lt;&gt;"",'Form VIII'!$U$25,"")</f>
        <v/>
      </c>
      <c r="V91" s="179" t="str">
        <f>IF('Form VIII'!$V$25&lt;&gt;"",'Form VIII'!$V$25,"")</f>
        <v/>
      </c>
      <c r="W91" s="178"/>
      <c r="X91" s="179" t="str">
        <f>IF('Form VIII'!$X$25&lt;&gt;"",'Form VIII'!$X$25,"")</f>
        <v/>
      </c>
      <c r="Y91" s="179" t="str">
        <f>IF('Form VIII'!$Y$25&lt;&gt;"",'Form VIII'!$Y$25,"")</f>
        <v/>
      </c>
      <c r="Z91" s="179" t="str">
        <f>IF('Form VIII'!$Z$25&lt;&gt;"",'Form VIII'!$Z$25,"")</f>
        <v/>
      </c>
      <c r="AA91" s="179" t="str">
        <f>IF('Form VIII'!$AA$25&lt;&gt;"",'Form VIII'!$AA$25,"")</f>
        <v/>
      </c>
      <c r="AB91" s="179" t="str">
        <f>IF('Form VIII'!$AB$25&lt;&gt;"",'Form VIII'!$AB$25,"")</f>
        <v/>
      </c>
      <c r="AC91" s="179" t="str">
        <f>IF('Form VIII'!$AC$25&lt;&gt;"",'Form VIII'!$AC$25,"")</f>
        <v/>
      </c>
      <c r="AD91" s="179" t="str">
        <f>IF('Form VIII'!$AD$25&lt;&gt;"",'Form VIII'!$AD$25,"")</f>
        <v/>
      </c>
      <c r="AE91" s="179" t="str">
        <f>IF('Form VIII'!$AE$25&lt;&gt;"",'Form VIII'!$AE$25,"")</f>
        <v/>
      </c>
      <c r="AF91" s="179" t="str">
        <f>IF('Form VIII'!$AF$25&lt;&gt;"",'Form VIII'!$AF$25,"")</f>
        <v/>
      </c>
      <c r="AG91" s="179" t="str">
        <f>IF('Form VIII'!$AG$25&lt;&gt;"",'Form VIII'!$AG$25,"")</f>
        <v/>
      </c>
      <c r="AH91" s="179" t="str">
        <f>IF('Form VIII'!$AH$25&lt;&gt;"",'Form VIII'!$AH$25,"")</f>
        <v/>
      </c>
      <c r="AI91" s="158"/>
      <c r="AJ91" s="1299" t="str">
        <f>IF('Form XXV'!$E$12&lt;&gt;"",'Form XXV'!$E$12,"")</f>
        <v/>
      </c>
      <c r="AK91" s="1299"/>
      <c r="AL91" s="1299"/>
      <c r="AM91" s="1299" t="str">
        <f>IF('Form XXV'!$H$12&lt;&gt;"",'Form XXV'!$H$12,"")</f>
        <v/>
      </c>
      <c r="AN91" s="1299"/>
      <c r="AO91" s="1299"/>
      <c r="AP91" s="1299"/>
      <c r="AQ91" s="1300" t="str">
        <f>IF('Form XXV'!$L$12&lt;&gt;"",'Form XXV'!$L$12,"")</f>
        <v/>
      </c>
      <c r="AR91" s="1300"/>
      <c r="AS91" s="1300"/>
      <c r="AT91" s="1300"/>
      <c r="AU91" s="1300"/>
      <c r="AV91" s="1300"/>
      <c r="AW91" s="1300"/>
      <c r="AX91" s="1300"/>
      <c r="AY91" s="1300"/>
      <c r="AZ91" s="159"/>
      <c r="BA91" s="4"/>
      <c r="BB91" s="126"/>
      <c r="BC91" s="126"/>
      <c r="BD91" s="126"/>
      <c r="BE91" s="126"/>
      <c r="BF91" s="126"/>
      <c r="BG91" s="126"/>
      <c r="BH91" s="126"/>
      <c r="BI91" s="126"/>
      <c r="BJ91" s="126"/>
      <c r="BK91" s="126"/>
      <c r="BL91" s="127"/>
      <c r="BM91" s="127"/>
      <c r="BN91" s="127"/>
      <c r="BO91" s="127"/>
      <c r="BP91" s="127"/>
      <c r="BQ91" s="127"/>
      <c r="BR91" s="127"/>
      <c r="BS91" s="127"/>
    </row>
    <row r="92" spans="1:71" x14ac:dyDescent="0.2">
      <c r="A92" s="4"/>
      <c r="B92" s="304" t="str">
        <f>IF('Form VI'!$A$29=TRUE,"V",IF('Form VI'!$A$29=FALSE," "))</f>
        <v xml:space="preserve"> </v>
      </c>
      <c r="C92" s="179" t="str">
        <f>IF('Form VIII'!$C$26&lt;&gt;"",'Form VIII'!$C$26,"")</f>
        <v/>
      </c>
      <c r="D92" s="179" t="str">
        <f>IF('Form VIII'!$D$26&lt;&gt;"",'Form VIII'!$D$26,"")</f>
        <v/>
      </c>
      <c r="E92" s="179" t="str">
        <f>IF('Form VIII'!$E$26&lt;&gt;"",'Form VIII'!$E$26,"")</f>
        <v/>
      </c>
      <c r="F92" s="179" t="str">
        <f>IF('Form VIII'!$F$26&lt;&gt;"",'Form VIII'!$F$26,"")</f>
        <v/>
      </c>
      <c r="G92" s="179" t="str">
        <f>IF('Form VIII'!$G$26&lt;&gt;"",'Form VIII'!$G$26,"")</f>
        <v/>
      </c>
      <c r="H92" s="179" t="str">
        <f>IF('Form VIII'!$H$26&lt;&gt;"",'Form VIII'!$H$26,"")</f>
        <v/>
      </c>
      <c r="I92" s="179" t="str">
        <f>IF('Form VIII'!$I$26&lt;&gt;"",'Form VIII'!$I$26,"")</f>
        <v/>
      </c>
      <c r="J92" s="179" t="str">
        <f>IF('Form VIII'!$J$26&lt;&gt;"",'Form VIII'!$J$26,"")</f>
        <v/>
      </c>
      <c r="K92" s="179" t="str">
        <f>IF('Form VIII'!$K$26&lt;&gt;"",'Form VIII'!$K$26,"")</f>
        <v/>
      </c>
      <c r="L92" s="179" t="str">
        <f>IF('Form VIII'!$L$26&lt;&gt;"",'Form VIII'!$L$26,"")</f>
        <v/>
      </c>
      <c r="M92" s="179" t="str">
        <f>IF('Form VIII'!$M$26&lt;&gt;"",'Form VIII'!$M$26,"")</f>
        <v/>
      </c>
      <c r="N92" s="179" t="str">
        <f>IF('Form VIII'!$N$26&lt;&gt;"",'Form VIII'!$N$26,"")</f>
        <v/>
      </c>
      <c r="O92" s="179" t="str">
        <f>IF('Form VIII'!$O$26&lt;&gt;"",'Form VIII'!$O$26,"")</f>
        <v/>
      </c>
      <c r="P92" s="179" t="str">
        <f>IF('Form VIII'!$P$26&lt;&gt;"",'Form VIII'!$P$26,"")</f>
        <v/>
      </c>
      <c r="Q92" s="179" t="str">
        <f>IF('Form VIII'!$Q$26&lt;&gt;"",'Form VIII'!$Q$26,"")</f>
        <v/>
      </c>
      <c r="R92" s="179" t="str">
        <f>IF('Form VIII'!$R$26&lt;&gt;"",'Form VIII'!$R$26,"")</f>
        <v/>
      </c>
      <c r="S92" s="179" t="str">
        <f>IF('Form VIII'!$S$26&lt;&gt;"",'Form VIII'!$S$26,"")</f>
        <v/>
      </c>
      <c r="T92" s="179" t="str">
        <f>IF('Form VIII'!$T$26&lt;&gt;"",'Form VIII'!$T$26,"")</f>
        <v/>
      </c>
      <c r="U92" s="179" t="str">
        <f>IF('Form VIII'!$U$26&lt;&gt;"",'Form VIII'!$U$26,"")</f>
        <v/>
      </c>
      <c r="V92" s="179" t="str">
        <f>IF('Form VIII'!$V$26&lt;&gt;"",'Form VIII'!$V$26,"")</f>
        <v/>
      </c>
      <c r="W92" s="179" t="str">
        <f>IF('Form VIII'!$W$26&lt;&gt;"",'Form VIII'!$W$26,"")</f>
        <v/>
      </c>
      <c r="X92" s="178"/>
      <c r="Y92" s="179" t="str">
        <f>IF('Form VIII'!$Y$26&lt;&gt;"",'Form VIII'!$Y$26,"")</f>
        <v/>
      </c>
      <c r="Z92" s="179" t="str">
        <f>IF('Form VIII'!$Z$26&lt;&gt;"",'Form VIII'!$Z$26,"")</f>
        <v/>
      </c>
      <c r="AA92" s="179" t="str">
        <f>IF('Form VIII'!$AA$26&lt;&gt;"",'Form VIII'!$AA$26,"")</f>
        <v/>
      </c>
      <c r="AB92" s="179" t="str">
        <f>IF('Form VIII'!$AB$26&lt;&gt;"",'Form VIII'!$AB$26,"")</f>
        <v/>
      </c>
      <c r="AC92" s="179" t="str">
        <f>IF('Form VIII'!$AC$26&lt;&gt;"",'Form VIII'!$AC$26,"")</f>
        <v/>
      </c>
      <c r="AD92" s="179" t="str">
        <f>IF('Form VIII'!$AD$26&lt;&gt;"",'Form VIII'!$AD$26,"")</f>
        <v/>
      </c>
      <c r="AE92" s="179" t="str">
        <f>IF('Form VIII'!$AE$26&lt;&gt;"",'Form VIII'!$AE$26,"")</f>
        <v/>
      </c>
      <c r="AF92" s="179" t="str">
        <f>IF('Form VIII'!$AF$26&lt;&gt;"",'Form VIII'!$AF$26,"")</f>
        <v/>
      </c>
      <c r="AG92" s="179" t="str">
        <f>IF('Form VIII'!$AG$26&lt;&gt;"",'Form VIII'!$AG$26,"")</f>
        <v/>
      </c>
      <c r="AH92" s="179" t="str">
        <f>IF('Form VIII'!$AH$26&lt;&gt;"",'Form VIII'!$AH$26,"")</f>
        <v/>
      </c>
      <c r="AI92" s="158"/>
      <c r="AJ92" s="1299" t="str">
        <f>IF('Form XXV'!$E$13&lt;&gt;"",'Form XXV'!$E$13,"")</f>
        <v/>
      </c>
      <c r="AK92" s="1299"/>
      <c r="AL92" s="1299"/>
      <c r="AM92" s="1299" t="str">
        <f>IF('Form XXV'!$H$13&lt;&gt;"",'Form XXV'!$H$13,"")</f>
        <v/>
      </c>
      <c r="AN92" s="1299"/>
      <c r="AO92" s="1299"/>
      <c r="AP92" s="1299"/>
      <c r="AQ92" s="1300" t="str">
        <f>IF('Form XXV'!$L$13&lt;&gt;"",'Form XXV'!$L$13,"")</f>
        <v/>
      </c>
      <c r="AR92" s="1300"/>
      <c r="AS92" s="1300"/>
      <c r="AT92" s="1300"/>
      <c r="AU92" s="1300"/>
      <c r="AV92" s="1300"/>
      <c r="AW92" s="1300"/>
      <c r="AX92" s="1300"/>
      <c r="AY92" s="1300"/>
      <c r="AZ92" s="159"/>
      <c r="BA92" s="4"/>
      <c r="BB92" s="126"/>
      <c r="BC92" s="126"/>
      <c r="BD92" s="126"/>
      <c r="BE92" s="126"/>
      <c r="BF92" s="126"/>
      <c r="BG92" s="126"/>
      <c r="BH92" s="126"/>
      <c r="BI92" s="126"/>
      <c r="BJ92" s="126"/>
      <c r="BK92" s="126"/>
      <c r="BL92" s="127"/>
      <c r="BM92" s="127"/>
      <c r="BN92" s="127"/>
      <c r="BO92" s="127"/>
      <c r="BP92" s="127"/>
      <c r="BQ92" s="127"/>
      <c r="BR92" s="127"/>
      <c r="BS92" s="127"/>
    </row>
    <row r="93" spans="1:71" x14ac:dyDescent="0.2">
      <c r="A93" s="4"/>
      <c r="B93" s="304" t="str">
        <f>IF('Form VI'!$A$30=TRUE,"W",IF('Form VI'!$A$30=FALSE," "))</f>
        <v xml:space="preserve"> </v>
      </c>
      <c r="C93" s="179" t="str">
        <f>IF('Form VIII'!$C$27&lt;&gt;"",'Form VIII'!$C$27,"")</f>
        <v/>
      </c>
      <c r="D93" s="179" t="str">
        <f>IF('Form VIII'!$D$27&lt;&gt;"",'Form VIII'!$D$27,"")</f>
        <v/>
      </c>
      <c r="E93" s="179" t="str">
        <f>IF('Form VIII'!$E$27&lt;&gt;"",'Form VIII'!$E$27,"")</f>
        <v/>
      </c>
      <c r="F93" s="179" t="str">
        <f>IF('Form VIII'!$F$27&lt;&gt;"",'Form VIII'!$F$27,"")</f>
        <v/>
      </c>
      <c r="G93" s="179" t="str">
        <f>IF('Form VIII'!$G$27&lt;&gt;"",'Form VIII'!$G$27,"")</f>
        <v/>
      </c>
      <c r="H93" s="179" t="str">
        <f>IF('Form VIII'!$H$27&lt;&gt;"",'Form VIII'!$H$27,"")</f>
        <v/>
      </c>
      <c r="I93" s="179" t="str">
        <f>IF('Form VIII'!$I$27&lt;&gt;"",'Form VIII'!$I$27,"")</f>
        <v/>
      </c>
      <c r="J93" s="179" t="str">
        <f>IF('Form VIII'!$J$27&lt;&gt;"",'Form VIII'!$J$27,"")</f>
        <v/>
      </c>
      <c r="K93" s="179" t="str">
        <f>IF('Form VIII'!$K$27&lt;&gt;"",'Form VIII'!$K$27,"")</f>
        <v/>
      </c>
      <c r="L93" s="179" t="str">
        <f>IF('Form VIII'!$L$27&lt;&gt;"",'Form VIII'!$L$27,"")</f>
        <v/>
      </c>
      <c r="M93" s="179" t="str">
        <f>IF('Form VIII'!$M$27&lt;&gt;"",'Form VIII'!$M$27,"")</f>
        <v/>
      </c>
      <c r="N93" s="179" t="str">
        <f>IF('Form VIII'!$N$27&lt;&gt;"",'Form VIII'!$N$27,"")</f>
        <v/>
      </c>
      <c r="O93" s="179" t="str">
        <f>IF('Form VIII'!$O$27&lt;&gt;"",'Form VIII'!$O$27,"")</f>
        <v/>
      </c>
      <c r="P93" s="179" t="str">
        <f>IF('Form VIII'!$P$27&lt;&gt;"",'Form VIII'!$P$27,"")</f>
        <v/>
      </c>
      <c r="Q93" s="179" t="str">
        <f>IF('Form VIII'!$Q$27&lt;&gt;"",'Form VIII'!$Q$27,"")</f>
        <v/>
      </c>
      <c r="R93" s="179" t="str">
        <f>IF('Form VIII'!$R$27&lt;&gt;"",'Form VIII'!$R$27,"")</f>
        <v/>
      </c>
      <c r="S93" s="179" t="str">
        <f>IF('Form VIII'!$S$27&lt;&gt;"",'Form VIII'!$S$27,"")</f>
        <v/>
      </c>
      <c r="T93" s="179" t="str">
        <f>IF('Form VIII'!$T$27&lt;&gt;"",'Form VIII'!$T$27,"")</f>
        <v/>
      </c>
      <c r="U93" s="179" t="str">
        <f>IF('Form VIII'!$U$27&lt;&gt;"",'Form VIII'!$U$27,"")</f>
        <v/>
      </c>
      <c r="V93" s="179" t="str">
        <f>IF('Form VIII'!$V$27&lt;&gt;"",'Form VIII'!$V$27,"")</f>
        <v/>
      </c>
      <c r="W93" s="179" t="str">
        <f>IF('Form VIII'!$W$27&lt;&gt;"",'Form VIII'!$W$27,"")</f>
        <v/>
      </c>
      <c r="X93" s="179" t="str">
        <f>IF('Form VIII'!$X$27&lt;&gt;"",'Form VIII'!$X$27,"")</f>
        <v/>
      </c>
      <c r="Y93" s="178"/>
      <c r="Z93" s="179" t="str">
        <f>IF('Form VIII'!$Z$27&lt;&gt;"",'Form VIII'!$Z$27,"")</f>
        <v/>
      </c>
      <c r="AA93" s="179" t="str">
        <f>IF('Form VIII'!$AA$27&lt;&gt;"",'Form VIII'!$AA$27,"")</f>
        <v/>
      </c>
      <c r="AB93" s="179" t="str">
        <f>IF('Form VIII'!$AB$27&lt;&gt;"",'Form VIII'!$AB$27,"")</f>
        <v/>
      </c>
      <c r="AC93" s="179" t="str">
        <f>IF('Form VIII'!$AC$27&lt;&gt;"",'Form VIII'!$AC$27,"")</f>
        <v/>
      </c>
      <c r="AD93" s="179" t="str">
        <f>IF('Form VIII'!$AD$27&lt;&gt;"",'Form VIII'!$AD$27,"")</f>
        <v/>
      </c>
      <c r="AE93" s="179" t="str">
        <f>IF('Form VIII'!$AE$27&lt;&gt;"",'Form VIII'!$AE$27,"")</f>
        <v/>
      </c>
      <c r="AF93" s="179" t="str">
        <f>IF('Form VIII'!$AF$27&lt;&gt;"",'Form VIII'!$AF$27,"")</f>
        <v/>
      </c>
      <c r="AG93" s="179" t="str">
        <f>IF('Form VIII'!$AG$27&lt;&gt;"",'Form VIII'!$AG$27,"")</f>
        <v/>
      </c>
      <c r="AH93" s="179" t="str">
        <f>IF('Form VIII'!$AH$27&lt;&gt;"",'Form VIII'!$AH$27,"")</f>
        <v/>
      </c>
      <c r="AI93" s="158"/>
      <c r="AJ93" s="1299" t="str">
        <f>IF('Form XXV'!$E$14&lt;&gt;"",'Form XXV'!$E$14,"")</f>
        <v/>
      </c>
      <c r="AK93" s="1299"/>
      <c r="AL93" s="1299"/>
      <c r="AM93" s="1299" t="str">
        <f>IF('Form XXV'!$H$14&lt;&gt;"",'Form XXV'!$H$14,"")</f>
        <v/>
      </c>
      <c r="AN93" s="1299"/>
      <c r="AO93" s="1299"/>
      <c r="AP93" s="1299"/>
      <c r="AQ93" s="1300" t="str">
        <f>IF('Form XXV'!$L$14&lt;&gt;"",'Form XXV'!$L$14,"")</f>
        <v/>
      </c>
      <c r="AR93" s="1300"/>
      <c r="AS93" s="1300"/>
      <c r="AT93" s="1300"/>
      <c r="AU93" s="1300"/>
      <c r="AV93" s="1300"/>
      <c r="AW93" s="1300"/>
      <c r="AX93" s="1300"/>
      <c r="AY93" s="1300"/>
      <c r="AZ93" s="159"/>
      <c r="BA93" s="4"/>
      <c r="BB93" s="126"/>
      <c r="BC93" s="126"/>
      <c r="BD93" s="126"/>
      <c r="BE93" s="126"/>
      <c r="BF93" s="126"/>
      <c r="BG93" s="126"/>
      <c r="BH93" s="126"/>
      <c r="BI93" s="126"/>
      <c r="BJ93" s="126"/>
      <c r="BK93" s="126"/>
      <c r="BL93" s="127"/>
      <c r="BM93" s="127"/>
      <c r="BN93" s="127"/>
      <c r="BO93" s="127"/>
      <c r="BP93" s="127"/>
      <c r="BQ93" s="127"/>
      <c r="BR93" s="127"/>
      <c r="BS93" s="127"/>
    </row>
    <row r="94" spans="1:71" x14ac:dyDescent="0.2">
      <c r="A94" s="4"/>
      <c r="B94" s="304" t="str">
        <f>IF('Form VI'!$A$31=TRUE,"X",IF('Form VI'!$A$31=FALSE," "))</f>
        <v xml:space="preserve"> </v>
      </c>
      <c r="C94" s="179" t="str">
        <f>IF('Form VIII'!$C$28&lt;&gt;"",'Form VIII'!$C$28,"")</f>
        <v/>
      </c>
      <c r="D94" s="179" t="str">
        <f>IF('Form VIII'!$D$28&lt;&gt;"",'Form VIII'!$D$28,"")</f>
        <v/>
      </c>
      <c r="E94" s="179" t="str">
        <f>IF('Form VIII'!$E$28&lt;&gt;"",'Form VIII'!$E$28,"")</f>
        <v/>
      </c>
      <c r="F94" s="179" t="str">
        <f>IF('Form VIII'!$F$28&lt;&gt;"",'Form VIII'!$F$28,"")</f>
        <v/>
      </c>
      <c r="G94" s="179" t="str">
        <f>IF('Form VIII'!$G$28&lt;&gt;"",'Form VIII'!$G$28,"")</f>
        <v/>
      </c>
      <c r="H94" s="179" t="str">
        <f>IF('Form VIII'!$H$28&lt;&gt;"",'Form VIII'!$H$28,"")</f>
        <v/>
      </c>
      <c r="I94" s="179" t="str">
        <f>IF('Form VIII'!$I$28&lt;&gt;"",'Form VIII'!$I$28,"")</f>
        <v/>
      </c>
      <c r="J94" s="179" t="str">
        <f>IF('Form VIII'!$J$28&lt;&gt;"",'Form VIII'!$J$28,"")</f>
        <v/>
      </c>
      <c r="K94" s="179" t="str">
        <f>IF('Form VIII'!$K$28&lt;&gt;"",'Form VIII'!$K$28,"")</f>
        <v/>
      </c>
      <c r="L94" s="179" t="str">
        <f>IF('Form VIII'!$L$28&lt;&gt;"",'Form VIII'!$L$28,"")</f>
        <v/>
      </c>
      <c r="M94" s="179" t="str">
        <f>IF('Form VIII'!$M$28&lt;&gt;"",'Form VIII'!$M$28,"")</f>
        <v/>
      </c>
      <c r="N94" s="179" t="str">
        <f>IF('Form VIII'!$N$28&lt;&gt;"",'Form VIII'!$N$28,"")</f>
        <v/>
      </c>
      <c r="O94" s="179" t="str">
        <f>IF('Form VIII'!$O$28&lt;&gt;"",'Form VIII'!$O$28,"")</f>
        <v/>
      </c>
      <c r="P94" s="179" t="str">
        <f>IF('Form VIII'!$P$28&lt;&gt;"",'Form VIII'!$P$28,"")</f>
        <v/>
      </c>
      <c r="Q94" s="179" t="str">
        <f>IF('Form VIII'!$Q$28&lt;&gt;"",'Form VIII'!$Q$28,"")</f>
        <v/>
      </c>
      <c r="R94" s="179" t="str">
        <f>IF('Form VIII'!$R$28&lt;&gt;"",'Form VIII'!$R$28,"")</f>
        <v/>
      </c>
      <c r="S94" s="179" t="str">
        <f>IF('Form VIII'!$S$28&lt;&gt;"",'Form VIII'!$S$28,"")</f>
        <v/>
      </c>
      <c r="T94" s="179" t="str">
        <f>IF('Form VIII'!$T$28&lt;&gt;"",'Form VIII'!$T$28,"")</f>
        <v/>
      </c>
      <c r="U94" s="179" t="str">
        <f>IF('Form VIII'!$U$28&lt;&gt;"",'Form VIII'!$U$28,"")</f>
        <v/>
      </c>
      <c r="V94" s="179" t="str">
        <f>IF('Form VIII'!$V$28&lt;&gt;"",'Form VIII'!$V$28,"")</f>
        <v/>
      </c>
      <c r="W94" s="179" t="str">
        <f>IF('Form VIII'!$W$28&lt;&gt;"",'Form VIII'!$W$28,"")</f>
        <v/>
      </c>
      <c r="X94" s="179" t="str">
        <f>IF('Form VIII'!$X$28&lt;&gt;"",'Form VIII'!$X$28,"")</f>
        <v/>
      </c>
      <c r="Y94" s="179" t="str">
        <f>IF('Form VIII'!$Y$28&lt;&gt;"",'Form VIII'!$Y$28,"")</f>
        <v/>
      </c>
      <c r="Z94" s="178"/>
      <c r="AA94" s="179" t="str">
        <f>IF('Form VIII'!$AA$28&lt;&gt;"",'Form VIII'!$AA$28,"")</f>
        <v/>
      </c>
      <c r="AB94" s="179" t="str">
        <f>IF('Form VIII'!$AB$28&lt;&gt;"",'Form VIII'!$AB$28,"")</f>
        <v/>
      </c>
      <c r="AC94" s="179" t="str">
        <f>IF('Form VIII'!$AC$28&lt;&gt;"",'Form VIII'!$AC$28,"")</f>
        <v/>
      </c>
      <c r="AD94" s="179" t="str">
        <f>IF('Form VIII'!$AD$28&lt;&gt;"",'Form VIII'!$AD$28,"")</f>
        <v/>
      </c>
      <c r="AE94" s="179" t="str">
        <f>IF('Form VIII'!$AE$28&lt;&gt;"",'Form VIII'!$AE$28,"")</f>
        <v/>
      </c>
      <c r="AF94" s="179" t="str">
        <f>IF('Form VIII'!$AF$28&lt;&gt;"",'Form VIII'!$AF$28,"")</f>
        <v/>
      </c>
      <c r="AG94" s="179" t="str">
        <f>IF('Form VIII'!$AG$28&lt;&gt;"",'Form VIII'!$AG$28,"")</f>
        <v/>
      </c>
      <c r="AH94" s="179" t="str">
        <f>IF('Form VIII'!$AH$28&lt;&gt;"",'Form VIII'!$AH$28,"")</f>
        <v/>
      </c>
      <c r="AI94" s="158"/>
      <c r="AJ94" s="1299" t="str">
        <f>IF('Form XXV'!$E$15&lt;&gt;"",'Form XXV'!$E$15,"")</f>
        <v/>
      </c>
      <c r="AK94" s="1299"/>
      <c r="AL94" s="1299"/>
      <c r="AM94" s="1299" t="str">
        <f>IF('Form XXV'!$H$15&lt;&gt;"",'Form XXV'!$H$15,"")</f>
        <v/>
      </c>
      <c r="AN94" s="1299"/>
      <c r="AO94" s="1299"/>
      <c r="AP94" s="1299"/>
      <c r="AQ94" s="1300" t="str">
        <f>IF('Form XXV'!$L$15&lt;&gt;"",'Form XXV'!$L$15,"")</f>
        <v/>
      </c>
      <c r="AR94" s="1300"/>
      <c r="AS94" s="1300"/>
      <c r="AT94" s="1300"/>
      <c r="AU94" s="1300"/>
      <c r="AV94" s="1300"/>
      <c r="AW94" s="1300"/>
      <c r="AX94" s="1300"/>
      <c r="AY94" s="1300"/>
      <c r="AZ94" s="159"/>
      <c r="BA94" s="4"/>
      <c r="BB94" s="126"/>
      <c r="BC94" s="126"/>
      <c r="BD94" s="126"/>
      <c r="BE94" s="126"/>
      <c r="BF94" s="126"/>
      <c r="BG94" s="126"/>
      <c r="BH94" s="126"/>
      <c r="BI94" s="126"/>
      <c r="BJ94" s="126"/>
      <c r="BK94" s="126"/>
      <c r="BL94" s="127"/>
      <c r="BM94" s="127"/>
      <c r="BN94" s="127"/>
      <c r="BO94" s="127"/>
      <c r="BP94" s="127"/>
      <c r="BQ94" s="127"/>
      <c r="BR94" s="127"/>
      <c r="BS94" s="127"/>
    </row>
    <row r="95" spans="1:71" x14ac:dyDescent="0.2">
      <c r="A95" s="116"/>
      <c r="B95" s="304" t="str">
        <f>IF('Form VI'!$A$32=TRUE,"Y",IF('Form VI'!$A$32=FALSE," "))</f>
        <v xml:space="preserve"> </v>
      </c>
      <c r="C95" s="179" t="str">
        <f>IF('Form VIII'!$C$29&lt;&gt;"",'Form VIII'!$C$29,"")</f>
        <v xml:space="preserve"> </v>
      </c>
      <c r="D95" s="179" t="str">
        <f>IF('Form VIII'!$D$29&lt;&gt;"",'Form VIII'!$D$29,"")</f>
        <v/>
      </c>
      <c r="E95" s="179" t="str">
        <f>IF('Form VIII'!$E$29&lt;&gt;"",'Form VIII'!$E$29,"")</f>
        <v/>
      </c>
      <c r="F95" s="179" t="str">
        <f>IF('Form VIII'!$F$29&lt;&gt;"",'Form VIII'!$F$29,"")</f>
        <v/>
      </c>
      <c r="G95" s="179" t="str">
        <f>IF('Form VIII'!$G$29&lt;&gt;"",'Form VIII'!$G$29,"")</f>
        <v/>
      </c>
      <c r="H95" s="179" t="str">
        <f>IF('Form VIII'!$H$29&lt;&gt;"",'Form VIII'!$H$29,"")</f>
        <v/>
      </c>
      <c r="I95" s="179" t="str">
        <f>IF('Form VIII'!$I$29&lt;&gt;"",'Form VIII'!$I$29,"")</f>
        <v/>
      </c>
      <c r="J95" s="179" t="str">
        <f>IF('Form VIII'!$J$29&lt;&gt;"",'Form VIII'!$J$29,"")</f>
        <v/>
      </c>
      <c r="K95" s="179" t="str">
        <f>IF('Form VIII'!$K$29&lt;&gt;"",'Form VIII'!$K$29,"")</f>
        <v/>
      </c>
      <c r="L95" s="179" t="str">
        <f>IF('Form VIII'!$L$29&lt;&gt;"",'Form VIII'!$L$29,"")</f>
        <v/>
      </c>
      <c r="M95" s="179" t="str">
        <f>IF('Form VIII'!$M$29&lt;&gt;"",'Form VIII'!$M$29,"")</f>
        <v/>
      </c>
      <c r="N95" s="179" t="str">
        <f>IF('Form VIII'!$N$29&lt;&gt;"",'Form VIII'!$N$29,"")</f>
        <v/>
      </c>
      <c r="O95" s="179" t="str">
        <f>IF('Form VIII'!$O$29&lt;&gt;"",'Form VIII'!$O$29,"")</f>
        <v/>
      </c>
      <c r="P95" s="179" t="str">
        <f>IF('Form VIII'!$P$29&lt;&gt;"",'Form VIII'!$P$29,"")</f>
        <v/>
      </c>
      <c r="Q95" s="179" t="str">
        <f>IF('Form VIII'!$Q$29&lt;&gt;"",'Form VIII'!$Q$29,"")</f>
        <v/>
      </c>
      <c r="R95" s="179" t="str">
        <f>IF('Form VIII'!$R$29&lt;&gt;"",'Form VIII'!$R$29,"")</f>
        <v/>
      </c>
      <c r="S95" s="179" t="str">
        <f>IF('Form VIII'!$S$29&lt;&gt;"",'Form VIII'!$S$29,"")</f>
        <v/>
      </c>
      <c r="T95" s="179" t="str">
        <f>IF('Form VIII'!$T$29&lt;&gt;"",'Form VIII'!$T$29,"")</f>
        <v/>
      </c>
      <c r="U95" s="179" t="str">
        <f>IF('Form VIII'!$U$29&lt;&gt;"",'Form VIII'!$U$29,"")</f>
        <v/>
      </c>
      <c r="V95" s="179" t="str">
        <f>IF('Form VIII'!$V$29&lt;&gt;"",'Form VIII'!$V$29,"")</f>
        <v/>
      </c>
      <c r="W95" s="179" t="str">
        <f>IF('Form VIII'!$W$29&lt;&gt;"",'Form VIII'!$W$29,"")</f>
        <v/>
      </c>
      <c r="X95" s="179" t="str">
        <f>IF('Form VIII'!$X$29&lt;&gt;"",'Form VIII'!$X$29,"")</f>
        <v/>
      </c>
      <c r="Y95" s="179" t="str">
        <f>IF('Form VIII'!$Y$29&lt;&gt;"",'Form VIII'!$Y$29,"")</f>
        <v/>
      </c>
      <c r="Z95" s="179" t="str">
        <f>IF('Form VIII'!$Z$29&lt;&gt;"",'Form VIII'!$Z$29,"")</f>
        <v/>
      </c>
      <c r="AA95" s="178"/>
      <c r="AB95" s="179" t="str">
        <f>IF('Form VIII'!$AB$29&lt;&gt;"",'Form VIII'!$AB$29,"")</f>
        <v/>
      </c>
      <c r="AC95" s="179" t="str">
        <f>IF('Form VIII'!$AC$29&lt;&gt;"",'Form VIII'!$AC$29,"")</f>
        <v/>
      </c>
      <c r="AD95" s="179" t="str">
        <f>IF('Form VIII'!$AD$29&lt;&gt;"",'Form VIII'!$AD$29,"")</f>
        <v/>
      </c>
      <c r="AE95" s="179" t="str">
        <f>IF('Form VIII'!$AE$29&lt;&gt;"",'Form VIII'!$AE$29,"")</f>
        <v/>
      </c>
      <c r="AF95" s="179" t="str">
        <f>IF('Form VIII'!$AF$29&lt;&gt;"",'Form VIII'!$AF$29,"")</f>
        <v/>
      </c>
      <c r="AG95" s="179" t="str">
        <f>IF('Form VIII'!$AG$29&lt;&gt;"",'Form VIII'!$AG$29,"")</f>
        <v/>
      </c>
      <c r="AH95" s="179" t="str">
        <f>IF('Form VIII'!$AH$29&lt;&gt;"",'Form VIII'!$AH$29,"")</f>
        <v/>
      </c>
      <c r="AI95" s="158"/>
      <c r="AJ95" s="1299" t="str">
        <f>IF('Form XXV'!$E$16&lt;&gt;"",'Form XXV'!$E$16,"")</f>
        <v/>
      </c>
      <c r="AK95" s="1299"/>
      <c r="AL95" s="1299"/>
      <c r="AM95" s="1299" t="str">
        <f>IF('Form XXV'!$H$16&lt;&gt;"",'Form XXV'!$H$16,"")</f>
        <v/>
      </c>
      <c r="AN95" s="1299"/>
      <c r="AO95" s="1299"/>
      <c r="AP95" s="1299"/>
      <c r="AQ95" s="1300" t="str">
        <f>IF('Form XXV'!$L$16&lt;&gt;"",'Form XXV'!$L$16,"")</f>
        <v/>
      </c>
      <c r="AR95" s="1300"/>
      <c r="AS95" s="1300"/>
      <c r="AT95" s="1300"/>
      <c r="AU95" s="1300"/>
      <c r="AV95" s="1300"/>
      <c r="AW95" s="1300"/>
      <c r="AX95" s="1300"/>
      <c r="AY95" s="1300"/>
      <c r="AZ95" s="159"/>
      <c r="BA95" s="4"/>
      <c r="BB95" s="126"/>
      <c r="BC95" s="126"/>
      <c r="BD95" s="126"/>
      <c r="BE95" s="126"/>
      <c r="BF95" s="126"/>
      <c r="BG95" s="126"/>
      <c r="BH95" s="126"/>
      <c r="BI95" s="126"/>
      <c r="BJ95" s="126"/>
      <c r="BK95" s="126"/>
      <c r="BL95" s="127"/>
      <c r="BM95" s="127"/>
      <c r="BN95" s="127"/>
      <c r="BO95" s="127"/>
      <c r="BP95" s="127"/>
      <c r="BQ95" s="127"/>
      <c r="BR95" s="127"/>
      <c r="BS95" s="127"/>
    </row>
    <row r="96" spans="1:71" x14ac:dyDescent="0.2">
      <c r="A96" s="4"/>
      <c r="B96" s="304" t="str">
        <f>IF('Form VI'!$A$33=TRUE,"Z",IF('Form VI'!$A$33=FALSE," "))</f>
        <v xml:space="preserve"> </v>
      </c>
      <c r="C96" s="179" t="str">
        <f>IF('Form VIII'!$C$30&lt;&gt;"",'Form VIII'!$C$30,"")</f>
        <v/>
      </c>
      <c r="D96" s="179" t="str">
        <f>IF('Form VIII'!$D$30&lt;&gt;"",'Form VIII'!$D$30,"")</f>
        <v/>
      </c>
      <c r="E96" s="179" t="str">
        <f>IF('Form VIII'!$E$30&lt;&gt;"",'Form VIII'!$E$30,"")</f>
        <v/>
      </c>
      <c r="F96" s="179" t="str">
        <f>IF('Form VIII'!$F$30&lt;&gt;"",'Form VIII'!$F$30,"")</f>
        <v/>
      </c>
      <c r="G96" s="179" t="str">
        <f>IF('Form VIII'!$G$30&lt;&gt;"",'Form VIII'!$G$30,"")</f>
        <v/>
      </c>
      <c r="H96" s="179" t="str">
        <f>IF('Form VIII'!$H$30&lt;&gt;"",'Form VIII'!$H$30,"")</f>
        <v/>
      </c>
      <c r="I96" s="179" t="str">
        <f>IF('Form VIII'!$I$30&lt;&gt;"",'Form VIII'!$I$30,"")</f>
        <v/>
      </c>
      <c r="J96" s="179" t="str">
        <f>IF('Form VIII'!$J$30&lt;&gt;"",'Form VIII'!$J$30,"")</f>
        <v/>
      </c>
      <c r="K96" s="179" t="str">
        <f>IF('Form VIII'!$K$30&lt;&gt;"",'Form VIII'!$K$30,"")</f>
        <v/>
      </c>
      <c r="L96" s="179" t="str">
        <f>IF('Form VIII'!$L$30&lt;&gt;"",'Form VIII'!$L$30,"")</f>
        <v/>
      </c>
      <c r="M96" s="179" t="str">
        <f>IF('Form VIII'!$M$30&lt;&gt;"",'Form VIII'!$M$30,"")</f>
        <v/>
      </c>
      <c r="N96" s="179" t="str">
        <f>IF('Form VIII'!$N$30&lt;&gt;"",'Form VIII'!$N$30,"")</f>
        <v/>
      </c>
      <c r="O96" s="179" t="str">
        <f>IF('Form VIII'!$O$30&lt;&gt;"",'Form VIII'!$O$30,"")</f>
        <v/>
      </c>
      <c r="P96" s="179" t="str">
        <f>IF('Form VIII'!$P$30&lt;&gt;"",'Form VIII'!$P$30,"")</f>
        <v/>
      </c>
      <c r="Q96" s="179" t="str">
        <f>IF('Form VIII'!$Q$30&lt;&gt;"",'Form VIII'!$Q$30,"")</f>
        <v/>
      </c>
      <c r="R96" s="179" t="str">
        <f>IF('Form VIII'!$R$30&lt;&gt;"",'Form VIII'!$R$30,"")</f>
        <v/>
      </c>
      <c r="S96" s="179" t="str">
        <f>IF('Form VIII'!$S$30&lt;&gt;"",'Form VIII'!$S$30,"")</f>
        <v/>
      </c>
      <c r="T96" s="179" t="str">
        <f>IF('Form VIII'!$T$30&lt;&gt;"",'Form VIII'!$T$30,"")</f>
        <v/>
      </c>
      <c r="U96" s="179" t="str">
        <f>IF('Form VIII'!$U$30&lt;&gt;"",'Form VIII'!$U$30,"")</f>
        <v/>
      </c>
      <c r="V96" s="179" t="str">
        <f>IF('Form VIII'!$V$30&lt;&gt;"",'Form VIII'!$V$30,"")</f>
        <v/>
      </c>
      <c r="W96" s="179" t="str">
        <f>IF('Form VIII'!$W$30&lt;&gt;"",'Form VIII'!$W$30,"")</f>
        <v/>
      </c>
      <c r="X96" s="179" t="str">
        <f>IF('Form VIII'!$X$30&lt;&gt;"",'Form VIII'!$X$30,"")</f>
        <v/>
      </c>
      <c r="Y96" s="179" t="str">
        <f>IF('Form VIII'!$Y$30&lt;&gt;"",'Form VIII'!$Y$30,"")</f>
        <v/>
      </c>
      <c r="Z96" s="179" t="str">
        <f>IF('Form VIII'!$Z$30&lt;&gt;"",'Form VIII'!$Z$30,"")</f>
        <v/>
      </c>
      <c r="AA96" s="179" t="str">
        <f>IF('Form VIII'!$AA$30&lt;&gt;"",'Form VIII'!$AA$30,"")</f>
        <v/>
      </c>
      <c r="AB96" s="178"/>
      <c r="AC96" s="179" t="str">
        <f>IF('Form VIII'!$AC$30&lt;&gt;"",'Form VIII'!$AC$30,"")</f>
        <v/>
      </c>
      <c r="AD96" s="179" t="str">
        <f>IF('Form VIII'!$AD$30&lt;&gt;"",'Form VIII'!$AD$30,"")</f>
        <v/>
      </c>
      <c r="AE96" s="179" t="str">
        <f>IF('Form VIII'!$AE$30&lt;&gt;"",'Form VIII'!$AE$30,"")</f>
        <v/>
      </c>
      <c r="AF96" s="179" t="str">
        <f>IF('Form VIII'!$AF$30&lt;&gt;"",'Form VIII'!$AF$30,"")</f>
        <v/>
      </c>
      <c r="AG96" s="179" t="str">
        <f>IF('Form VIII'!$AG$30&lt;&gt;"",'Form VIII'!$AG$30,"")</f>
        <v/>
      </c>
      <c r="AH96" s="179" t="str">
        <f>IF('Form VIII'!$AH$30&lt;&gt;"",'Form VIII'!$AH$30,"")</f>
        <v/>
      </c>
      <c r="AI96" s="158"/>
      <c r="AJ96" s="1299" t="str">
        <f>IF('Form XXV'!$E$17&lt;&gt;"",'Form XXV'!$E$17,"")</f>
        <v/>
      </c>
      <c r="AK96" s="1299"/>
      <c r="AL96" s="1299"/>
      <c r="AM96" s="1299" t="str">
        <f>IF('Form XXV'!$H$17&lt;&gt;"",'Form XXV'!$H$17,"")</f>
        <v/>
      </c>
      <c r="AN96" s="1299"/>
      <c r="AO96" s="1299"/>
      <c r="AP96" s="1299"/>
      <c r="AQ96" s="1300" t="str">
        <f>IF('Form XXV'!$L$17&lt;&gt;"",'Form XXV'!$L$17,"")</f>
        <v/>
      </c>
      <c r="AR96" s="1300"/>
      <c r="AS96" s="1300"/>
      <c r="AT96" s="1300"/>
      <c r="AU96" s="1300"/>
      <c r="AV96" s="1300"/>
      <c r="AW96" s="1300"/>
      <c r="AX96" s="1300"/>
      <c r="AY96" s="1300"/>
      <c r="AZ96" s="159"/>
      <c r="BA96" s="4"/>
      <c r="BB96" s="126"/>
      <c r="BC96" s="126"/>
      <c r="BD96" s="126"/>
      <c r="BE96" s="126"/>
      <c r="BF96" s="126"/>
      <c r="BG96" s="126"/>
      <c r="BH96" s="126"/>
      <c r="BI96" s="126"/>
      <c r="BJ96" s="126"/>
      <c r="BK96" s="126"/>
      <c r="BL96" s="127"/>
      <c r="BM96" s="127"/>
      <c r="BN96" s="127"/>
      <c r="BO96" s="127"/>
      <c r="BP96" s="127"/>
      <c r="BQ96" s="127"/>
      <c r="BR96" s="127"/>
      <c r="BS96" s="127"/>
    </row>
    <row r="97" spans="1:71" x14ac:dyDescent="0.2">
      <c r="A97" s="4"/>
      <c r="B97" s="304" t="str">
        <f>IF('Form VI'!$A$34=TRUE,"AA",IF('Form VI'!$A$34=FALSE," "))</f>
        <v xml:space="preserve"> </v>
      </c>
      <c r="C97" s="179" t="str">
        <f>IF('Form VIII'!$C$31&lt;&gt;"",'Form VIII'!$C$31,"")</f>
        <v/>
      </c>
      <c r="D97" s="179" t="str">
        <f>IF('Form VIII'!$D$31&lt;&gt;"",'Form VIII'!$D$31,"")</f>
        <v/>
      </c>
      <c r="E97" s="179" t="str">
        <f>IF('Form VIII'!$E$31&lt;&gt;"",'Form VIII'!$E$31,"")</f>
        <v/>
      </c>
      <c r="F97" s="179" t="str">
        <f>IF('Form VIII'!$F$31&lt;&gt;"",'Form VIII'!$F$31,"")</f>
        <v/>
      </c>
      <c r="G97" s="179" t="str">
        <f>IF('Form VIII'!$G$31&lt;&gt;"",'Form VIII'!$G$31,"")</f>
        <v/>
      </c>
      <c r="H97" s="179" t="str">
        <f>IF('Form VIII'!$H$31&lt;&gt;"",'Form VIII'!$H$31,"")</f>
        <v/>
      </c>
      <c r="I97" s="179" t="str">
        <f>IF('Form VIII'!$I$31&lt;&gt;"",'Form VIII'!$I$31,"")</f>
        <v/>
      </c>
      <c r="J97" s="179" t="str">
        <f>IF('Form VIII'!$J$31&lt;&gt;"",'Form VIII'!$J$31,"")</f>
        <v/>
      </c>
      <c r="K97" s="179" t="str">
        <f>IF('Form VIII'!$K$31&lt;&gt;"",'Form VIII'!$K$31,"")</f>
        <v/>
      </c>
      <c r="L97" s="179" t="str">
        <f>IF('Form VIII'!$L$31&lt;&gt;"",'Form VIII'!$L$31,"")</f>
        <v/>
      </c>
      <c r="M97" s="179" t="str">
        <f>IF('Form VIII'!$M$31&lt;&gt;"",'Form VIII'!$M$31,"")</f>
        <v/>
      </c>
      <c r="N97" s="179" t="str">
        <f>IF('Form VIII'!$N$31&lt;&gt;"",'Form VIII'!$N$31,"")</f>
        <v/>
      </c>
      <c r="O97" s="179" t="str">
        <f>IF('Form VIII'!$O$31&lt;&gt;"",'Form VIII'!$O$31,"")</f>
        <v/>
      </c>
      <c r="P97" s="179" t="str">
        <f>IF('Form VIII'!$P$31&lt;&gt;"",'Form VIII'!$P$31,"")</f>
        <v/>
      </c>
      <c r="Q97" s="179" t="str">
        <f>IF('Form VIII'!$Q$31&lt;&gt;"",'Form VIII'!$Q$31,"")</f>
        <v/>
      </c>
      <c r="R97" s="179" t="str">
        <f>IF('Form VIII'!$R$31&lt;&gt;"",'Form VIII'!$R$31,"")</f>
        <v/>
      </c>
      <c r="S97" s="179" t="str">
        <f>IF('Form VIII'!$S$31&lt;&gt;"",'Form VIII'!$S$31,"")</f>
        <v/>
      </c>
      <c r="T97" s="179" t="str">
        <f>IF('Form VIII'!$T$31&lt;&gt;"",'Form VIII'!$T$31,"")</f>
        <v/>
      </c>
      <c r="U97" s="179" t="str">
        <f>IF('Form VIII'!$U$31&lt;&gt;"",'Form VIII'!$U$31,"")</f>
        <v/>
      </c>
      <c r="V97" s="179" t="str">
        <f>IF('Form VIII'!$V$31&lt;&gt;"",'Form VIII'!$V$31,"")</f>
        <v/>
      </c>
      <c r="W97" s="179" t="str">
        <f>IF('Form VIII'!$W$31&lt;&gt;"",'Form VIII'!$W$31,"")</f>
        <v/>
      </c>
      <c r="X97" s="179" t="str">
        <f>IF('Form VIII'!$X$31&lt;&gt;"",'Form VIII'!$X$31,"")</f>
        <v/>
      </c>
      <c r="Y97" s="179" t="str">
        <f>IF('Form VIII'!$Y$31&lt;&gt;"",'Form VIII'!$Y$31,"")</f>
        <v/>
      </c>
      <c r="Z97" s="179" t="str">
        <f>IF('Form VIII'!$Z$31&lt;&gt;"",'Form VIII'!$Z$31,"")</f>
        <v/>
      </c>
      <c r="AA97" s="179" t="str">
        <f>IF('Form VIII'!$AA$31&lt;&gt;"",'Form VIII'!$AA$31,"")</f>
        <v/>
      </c>
      <c r="AB97" s="179" t="str">
        <f>IF('Form VIII'!$AB$31&lt;&gt;"",'Form VIII'!$AB$31,"")</f>
        <v/>
      </c>
      <c r="AC97" s="178"/>
      <c r="AD97" s="179" t="str">
        <f>IF('Form VIII'!$AD$31&lt;&gt;"",'Form VIII'!$AD$31,"")</f>
        <v/>
      </c>
      <c r="AE97" s="179" t="str">
        <f>IF('Form VIII'!$AE$31&lt;&gt;"",'Form VIII'!$AE$31,"")</f>
        <v/>
      </c>
      <c r="AF97" s="179" t="str">
        <f>IF('Form VIII'!$AF$31&lt;&gt;"",'Form VIII'!$AF$31,"")</f>
        <v/>
      </c>
      <c r="AG97" s="179" t="str">
        <f>IF('Form VIII'!$AG$31&lt;&gt;"",'Form VIII'!$AG$31,"")</f>
        <v/>
      </c>
      <c r="AH97" s="179" t="str">
        <f>IF('Form VIII'!$AH$31&lt;&gt;"",'Form VIII'!$AH$31,"")</f>
        <v/>
      </c>
      <c r="AI97" s="158"/>
      <c r="AJ97" s="158"/>
      <c r="AK97" s="158"/>
      <c r="AL97" s="158"/>
      <c r="AM97" s="158"/>
      <c r="AN97" s="158"/>
      <c r="AO97" s="158"/>
      <c r="AP97" s="158"/>
      <c r="AQ97" s="158"/>
      <c r="AR97" s="158"/>
      <c r="AS97" s="159"/>
      <c r="AT97" s="159"/>
      <c r="AU97" s="159"/>
      <c r="AV97" s="159"/>
      <c r="AW97" s="159"/>
      <c r="AX97" s="159"/>
      <c r="AY97" s="159"/>
      <c r="AZ97" s="159"/>
      <c r="BA97" s="4"/>
      <c r="BB97" s="126"/>
      <c r="BC97" s="126"/>
      <c r="BD97" s="126"/>
      <c r="BE97" s="126"/>
      <c r="BF97" s="126"/>
      <c r="BG97" s="126"/>
      <c r="BH97" s="126"/>
      <c r="BI97" s="126"/>
      <c r="BJ97" s="126"/>
      <c r="BK97" s="126"/>
      <c r="BL97" s="127"/>
      <c r="BM97" s="127"/>
      <c r="BN97" s="127"/>
      <c r="BO97" s="127"/>
      <c r="BP97" s="127"/>
      <c r="BQ97" s="127"/>
      <c r="BR97" s="127"/>
      <c r="BS97" s="127"/>
    </row>
    <row r="98" spans="1:71" x14ac:dyDescent="0.2">
      <c r="A98" s="4"/>
      <c r="B98" s="304" t="str">
        <f>IF('Form VI'!$A$35=TRUE,"AB",IF('Form VI'!$A$35=FALSE," "))</f>
        <v xml:space="preserve"> </v>
      </c>
      <c r="C98" s="179" t="str">
        <f>IF('Form VIII'!$C$32&lt;&gt;"",'Form VIII'!$C$32,"")</f>
        <v/>
      </c>
      <c r="D98" s="179" t="str">
        <f>IF('Form VIII'!$D$32&lt;&gt;"",'Form VIII'!$D$32,"")</f>
        <v/>
      </c>
      <c r="E98" s="179" t="str">
        <f>IF('Form VIII'!$E$32&lt;&gt;"",'Form VIII'!$E$32,"")</f>
        <v/>
      </c>
      <c r="F98" s="179" t="str">
        <f>IF('Form VIII'!$F$32&lt;&gt;"",'Form VIII'!$F$32,"")</f>
        <v/>
      </c>
      <c r="G98" s="179" t="str">
        <f>IF('Form VIII'!$G$32&lt;&gt;"",'Form VIII'!$G$32,"")</f>
        <v/>
      </c>
      <c r="H98" s="179" t="str">
        <f>IF('Form VIII'!$H$32&lt;&gt;"",'Form VIII'!$H$32,"")</f>
        <v/>
      </c>
      <c r="I98" s="179" t="str">
        <f>IF('Form VIII'!$I$32&lt;&gt;"",'Form VIII'!$I$32,"")</f>
        <v/>
      </c>
      <c r="J98" s="179" t="str">
        <f>IF('Form VIII'!$J$32&lt;&gt;"",'Form VIII'!$J$32,"")</f>
        <v/>
      </c>
      <c r="K98" s="179" t="str">
        <f>IF('Form VIII'!$K$32&lt;&gt;"",'Form VIII'!$K$32,"")</f>
        <v/>
      </c>
      <c r="L98" s="179" t="str">
        <f>IF('Form VIII'!$L$32&lt;&gt;"",'Form VIII'!$L$32,"")</f>
        <v/>
      </c>
      <c r="M98" s="179" t="str">
        <f>IF('Form VIII'!$M$32&lt;&gt;"",'Form VIII'!$M$32,"")</f>
        <v/>
      </c>
      <c r="N98" s="179" t="str">
        <f>IF('Form VIII'!$N$32&lt;&gt;"",'Form VIII'!$N$32,"")</f>
        <v/>
      </c>
      <c r="O98" s="179" t="str">
        <f>IF('Form VIII'!$O$32&lt;&gt;"",'Form VIII'!$O$32,"")</f>
        <v/>
      </c>
      <c r="P98" s="179" t="str">
        <f>IF('Form VIII'!$P$32&lt;&gt;"",'Form VIII'!$P$32,"")</f>
        <v/>
      </c>
      <c r="Q98" s="179" t="str">
        <f>IF('Form VIII'!$Q$32&lt;&gt;"",'Form VIII'!$Q$32,"")</f>
        <v/>
      </c>
      <c r="R98" s="179" t="str">
        <f>IF('Form VIII'!$R$32&lt;&gt;"",'Form VIII'!$R$32,"")</f>
        <v/>
      </c>
      <c r="S98" s="179" t="str">
        <f>IF('Form VIII'!$S$32&lt;&gt;"",'Form VIII'!$S$32,"")</f>
        <v/>
      </c>
      <c r="T98" s="179" t="str">
        <f>IF('Form VIII'!$T$32&lt;&gt;"",'Form VIII'!$T$32,"")</f>
        <v/>
      </c>
      <c r="U98" s="179" t="str">
        <f>IF('Form VIII'!$U$32&lt;&gt;"",'Form VIII'!$U$32,"")</f>
        <v/>
      </c>
      <c r="V98" s="179" t="str">
        <f>IF('Form VIII'!$V$32&lt;&gt;"",'Form VIII'!$V$32,"")</f>
        <v/>
      </c>
      <c r="W98" s="179" t="str">
        <f>IF('Form VIII'!$W$32&lt;&gt;"",'Form VIII'!$W$32,"")</f>
        <v/>
      </c>
      <c r="X98" s="179" t="str">
        <f>IF('Form VIII'!$X$32&lt;&gt;"",'Form VIII'!$X$32,"")</f>
        <v/>
      </c>
      <c r="Y98" s="179" t="str">
        <f>IF('Form VIII'!$Y$32&lt;&gt;"",'Form VIII'!$Y$32,"")</f>
        <v/>
      </c>
      <c r="Z98" s="179" t="str">
        <f>IF('Form VIII'!$Z$32&lt;&gt;"",'Form VIII'!$Z$32,"")</f>
        <v/>
      </c>
      <c r="AA98" s="179" t="str">
        <f>IF('Form VIII'!$AA$32&lt;&gt;"",'Form VIII'!$AA$32,"")</f>
        <v/>
      </c>
      <c r="AB98" s="179" t="str">
        <f>IF('Form VIII'!$AB$32&lt;&gt;"",'Form VIII'!$AB$32,"")</f>
        <v/>
      </c>
      <c r="AC98" s="179" t="str">
        <f>IF('Form VIII'!$AC$32&lt;&gt;"",'Form VIII'!$AC$32,"")</f>
        <v/>
      </c>
      <c r="AD98" s="178"/>
      <c r="AE98" s="179" t="str">
        <f>IF('Form VIII'!$AE$32&lt;&gt;"",'Form VIII'!$AE$32,"")</f>
        <v/>
      </c>
      <c r="AF98" s="179" t="str">
        <f>IF('Form VIII'!$AF$32&lt;&gt;"",'Form VIII'!$AF$32,"")</f>
        <v/>
      </c>
      <c r="AG98" s="179" t="str">
        <f>IF('Form VIII'!$AG$32&lt;&gt;"",'Form VIII'!$AG$32,"")</f>
        <v/>
      </c>
      <c r="AH98" s="179" t="str">
        <f>IF('Form VIII'!$AH$32&lt;&gt;"",'Form VIII'!$AH$32,"")</f>
        <v/>
      </c>
      <c r="AI98" s="158"/>
      <c r="AJ98" s="650" t="s">
        <v>463</v>
      </c>
      <c r="AK98" s="1310"/>
      <c r="AL98" s="1310"/>
      <c r="AM98" s="1310"/>
      <c r="AN98" s="1310"/>
      <c r="AO98" s="1310"/>
      <c r="AP98" s="873"/>
      <c r="AQ98" s="873"/>
      <c r="AR98" s="1357" t="s">
        <v>95</v>
      </c>
      <c r="AS98" s="1080"/>
      <c r="AT98" s="1080"/>
      <c r="AU98" s="1080"/>
      <c r="AV98" s="1080"/>
      <c r="AW98" s="1080"/>
      <c r="AX98" s="1080"/>
      <c r="AY98" s="1076"/>
      <c r="AZ98" s="159"/>
      <c r="BA98" s="4"/>
      <c r="BB98" s="126"/>
      <c r="BC98" s="126"/>
      <c r="BD98" s="126"/>
      <c r="BE98" s="126"/>
      <c r="BF98" s="126"/>
      <c r="BG98" s="126"/>
      <c r="BH98" s="126"/>
      <c r="BI98" s="126"/>
      <c r="BJ98" s="126"/>
      <c r="BK98" s="126"/>
      <c r="BL98" s="127"/>
      <c r="BM98" s="127"/>
      <c r="BN98" s="127"/>
      <c r="BO98" s="127"/>
      <c r="BP98" s="127"/>
      <c r="BQ98" s="127"/>
      <c r="BR98" s="127"/>
      <c r="BS98" s="127"/>
    </row>
    <row r="99" spans="1:71" ht="12.75" customHeight="1" thickBot="1" x14ac:dyDescent="0.25">
      <c r="A99" s="4"/>
      <c r="B99" s="304" t="str">
        <f>IF('Form VI'!$A$36=TRUE,"AC",IF('Form VI'!$A$36=FALSE," "))</f>
        <v xml:space="preserve"> </v>
      </c>
      <c r="C99" s="179" t="str">
        <f>IF('Form VIII'!$C$33&lt;&gt;"",'Form VIII'!$C$33,"")</f>
        <v/>
      </c>
      <c r="D99" s="179" t="str">
        <f>IF('Form VIII'!$D$33&lt;&gt;"",'Form VIII'!$D$33,"")</f>
        <v/>
      </c>
      <c r="E99" s="179" t="str">
        <f>IF('Form VIII'!$E$33&lt;&gt;"",'Form VIII'!$E$33,"")</f>
        <v/>
      </c>
      <c r="F99" s="179" t="str">
        <f>IF('Form VIII'!$F$33&lt;&gt;"",'Form VIII'!$F$33,"")</f>
        <v/>
      </c>
      <c r="G99" s="179" t="str">
        <f>IF('Form VIII'!$G$33&lt;&gt;"",'Form VIII'!$G$33,"")</f>
        <v/>
      </c>
      <c r="H99" s="179" t="str">
        <f>IF('Form VIII'!$H$33&lt;&gt;"",'Form VIII'!$H$33,"")</f>
        <v/>
      </c>
      <c r="I99" s="179" t="str">
        <f>IF('Form VIII'!$I$33&lt;&gt;"",'Form VIII'!$I$33,"")</f>
        <v/>
      </c>
      <c r="J99" s="179" t="str">
        <f>IF('Form VIII'!$J$33&lt;&gt;"",'Form VIII'!$J$33,"")</f>
        <v/>
      </c>
      <c r="K99" s="179" t="str">
        <f>IF('Form VIII'!$K$33&lt;&gt;"",'Form VIII'!$K$33,"")</f>
        <v/>
      </c>
      <c r="L99" s="179" t="str">
        <f>IF('Form VIII'!$L$33&lt;&gt;"",'Form VIII'!$L$33,"")</f>
        <v/>
      </c>
      <c r="M99" s="179" t="str">
        <f>IF('Form VIII'!$M$33&lt;&gt;"",'Form VIII'!$M$33,"")</f>
        <v/>
      </c>
      <c r="N99" s="179" t="str">
        <f>IF('Form VIII'!$N$33&lt;&gt;"",'Form VIII'!$N$33,"")</f>
        <v/>
      </c>
      <c r="O99" s="179" t="str">
        <f>IF('Form VIII'!$O$33&lt;&gt;"",'Form VIII'!$O$33,"")</f>
        <v/>
      </c>
      <c r="P99" s="179" t="str">
        <f>IF('Form VIII'!$P$33&lt;&gt;"",'Form VIII'!$P$33,"")</f>
        <v/>
      </c>
      <c r="Q99" s="179" t="str">
        <f>IF('Form VIII'!$Q$33&lt;&gt;"",'Form VIII'!$Q$33,"")</f>
        <v/>
      </c>
      <c r="R99" s="179" t="str">
        <f>IF('Form VIII'!$R$33&lt;&gt;"",'Form VIII'!$R$33,"")</f>
        <v/>
      </c>
      <c r="S99" s="179" t="str">
        <f>IF('Form VIII'!$S$33&lt;&gt;"",'Form VIII'!$S$33,"")</f>
        <v/>
      </c>
      <c r="T99" s="179" t="str">
        <f>IF('Form VIII'!$T$33&lt;&gt;"",'Form VIII'!$T$33,"")</f>
        <v/>
      </c>
      <c r="U99" s="179" t="str">
        <f>IF('Form VIII'!$U$33&lt;&gt;"",'Form VIII'!$U$33,"")</f>
        <v/>
      </c>
      <c r="V99" s="179" t="str">
        <f>IF('Form VIII'!$V$33&lt;&gt;"",'Form VIII'!$V$33,"")</f>
        <v/>
      </c>
      <c r="W99" s="179" t="str">
        <f>IF('Form VIII'!$W$33&lt;&gt;"",'Form VIII'!$W$33,"")</f>
        <v/>
      </c>
      <c r="X99" s="179" t="str">
        <f>IF('Form VIII'!$X$33&lt;&gt;"",'Form VIII'!$X$33,"")</f>
        <v/>
      </c>
      <c r="Y99" s="179" t="str">
        <f>IF('Form VIII'!$Y$33&lt;&gt;"",'Form VIII'!$Y$33,"")</f>
        <v/>
      </c>
      <c r="Z99" s="179" t="str">
        <f>IF('Form VIII'!$Z$33&lt;&gt;"",'Form VIII'!$Z$33,"")</f>
        <v/>
      </c>
      <c r="AA99" s="179" t="str">
        <f>IF('Form VIII'!$AA$33&lt;&gt;"",'Form VIII'!$AA$33,"")</f>
        <v/>
      </c>
      <c r="AB99" s="179" t="str">
        <f>IF('Form VIII'!$AB$33&lt;&gt;"",'Form VIII'!$AB$33,"")</f>
        <v/>
      </c>
      <c r="AC99" s="179" t="str">
        <f>IF('Form VIII'!$AC$33&lt;&gt;"",'Form VIII'!$AC$33,"")</f>
        <v/>
      </c>
      <c r="AD99" s="179" t="str">
        <f>IF('Form VIII'!$AD$33&lt;&gt;"",'Form VIII'!$AD$33,"")</f>
        <v/>
      </c>
      <c r="AE99" s="178"/>
      <c r="AF99" s="179" t="str">
        <f>IF('Form VIII'!$AF$33&lt;&gt;"",'Form VIII'!$AF$33,"")</f>
        <v/>
      </c>
      <c r="AG99" s="179" t="str">
        <f>IF('Form VIII'!$AG$33&lt;&gt;"",'Form VIII'!$AG$33,"")</f>
        <v/>
      </c>
      <c r="AH99" s="179" t="str">
        <f>IF('Form VIII'!$AH$33&lt;&gt;"",'Form VIII'!$AH$33,"")</f>
        <v/>
      </c>
      <c r="AI99" s="158"/>
      <c r="AJ99" s="208" t="str">
        <f>IF('Form XV'!$J$6&lt;&gt;"",'Form XV'!$J$6,"")</f>
        <v/>
      </c>
      <c r="AK99" s="208" t="str">
        <f>IF('Form XV'!$L$6&lt;&gt;"",'Form XV'!$L$6,"")</f>
        <v/>
      </c>
      <c r="AL99" s="208" t="str">
        <f>IF('Form XV'!$N$6&lt;&gt;"",'Form XV'!$N$6,"")</f>
        <v/>
      </c>
      <c r="AM99" s="208" t="str">
        <f>IF('Form XV'!$P$6&lt;&gt;"",'Form XV'!$P$6,"")</f>
        <v/>
      </c>
      <c r="AN99" s="208" t="str">
        <f>IF('Form XV'!$R$6&lt;&gt;"",'Form XV'!$R$6,"")</f>
        <v/>
      </c>
      <c r="AO99" s="208" t="str">
        <f>IF('Form XV'!$T$6&lt;&gt;"",'Form XV'!$T$6,"")</f>
        <v/>
      </c>
      <c r="AP99" s="208" t="str">
        <f>IF('Form XV'!$V$6&lt;&gt;"",'Form XV'!$V$6,"")</f>
        <v/>
      </c>
      <c r="AQ99" s="208" t="str">
        <f>IF('Form XV'!$X$6&lt;&gt;"",'Form XV'!$X$6,"")</f>
        <v/>
      </c>
      <c r="AR99" s="1358"/>
      <c r="AS99" s="1358"/>
      <c r="AT99" s="1358"/>
      <c r="AU99" s="1358"/>
      <c r="AV99" s="1358"/>
      <c r="AW99" s="1358"/>
      <c r="AX99" s="1358"/>
      <c r="AY99" s="1359"/>
      <c r="AZ99" s="159"/>
      <c r="BA99" s="4"/>
      <c r="BB99" s="126"/>
      <c r="BC99" s="126"/>
      <c r="BD99" s="126"/>
      <c r="BE99" s="126"/>
      <c r="BF99" s="126"/>
      <c r="BG99" s="126"/>
      <c r="BH99" s="126"/>
      <c r="BI99" s="126"/>
      <c r="BJ99" s="126"/>
      <c r="BK99" s="126"/>
      <c r="BL99" s="127"/>
      <c r="BM99" s="127"/>
      <c r="BN99" s="127"/>
      <c r="BO99" s="127"/>
      <c r="BP99" s="127"/>
      <c r="BQ99" s="127"/>
      <c r="BR99" s="127"/>
      <c r="BS99" s="127"/>
    </row>
    <row r="100" spans="1:71" ht="12.75" customHeight="1" x14ac:dyDescent="0.2">
      <c r="A100" s="4"/>
      <c r="B100" s="304" t="str">
        <f>IF('Form VI'!$A$37=TRUE,"AD",IF('Form VI'!$A$37=FALSE," "))</f>
        <v xml:space="preserve"> </v>
      </c>
      <c r="C100" s="179" t="str">
        <f>IF('Form VIII'!$C$34&lt;&gt;"",'Form VIII'!$C$34,"")</f>
        <v/>
      </c>
      <c r="D100" s="179" t="str">
        <f>IF('Form VIII'!$D$34&lt;&gt;"",'Form VIII'!$D$34,"")</f>
        <v/>
      </c>
      <c r="E100" s="179" t="str">
        <f>IF('Form VIII'!$E$34&lt;&gt;"",'Form VIII'!$E$34,"")</f>
        <v/>
      </c>
      <c r="F100" s="179" t="str">
        <f>IF('Form VIII'!$F$34&lt;&gt;"",'Form VIII'!$F$34,"")</f>
        <v/>
      </c>
      <c r="G100" s="179" t="str">
        <f>IF('Form VIII'!$G$34&lt;&gt;"",'Form VIII'!$G$34,"")</f>
        <v/>
      </c>
      <c r="H100" s="179" t="str">
        <f>IF('Form VIII'!$H$34&lt;&gt;"",'Form VIII'!$H$34,"")</f>
        <v/>
      </c>
      <c r="I100" s="179" t="str">
        <f>IF('Form VIII'!$I$34&lt;&gt;"",'Form VIII'!$I$34,"")</f>
        <v/>
      </c>
      <c r="J100" s="179" t="str">
        <f>IF('Form VIII'!$J$34&lt;&gt;"",'Form VIII'!$J$34,"")</f>
        <v/>
      </c>
      <c r="K100" s="179" t="str">
        <f>IF('Form VIII'!$K$34&lt;&gt;"",'Form VIII'!$K$34,"")</f>
        <v/>
      </c>
      <c r="L100" s="179" t="str">
        <f>IF('Form VIII'!$L$34&lt;&gt;"",'Form VIII'!$L$34,"")</f>
        <v/>
      </c>
      <c r="M100" s="179" t="str">
        <f>IF('Form VIII'!$M$34&lt;&gt;"",'Form VIII'!$M$34,"")</f>
        <v/>
      </c>
      <c r="N100" s="179" t="str">
        <f>IF('Form VIII'!$N$34&lt;&gt;"",'Form VIII'!$N$34,"")</f>
        <v/>
      </c>
      <c r="O100" s="179" t="str">
        <f>IF('Form VIII'!$O$34&lt;&gt;"",'Form VIII'!$O$34,"")</f>
        <v/>
      </c>
      <c r="P100" s="179" t="str">
        <f>IF('Form VIII'!$P$34&lt;&gt;"",'Form VIII'!$P$34,"")</f>
        <v/>
      </c>
      <c r="Q100" s="179" t="str">
        <f>IF('Form VIII'!$Q$34&lt;&gt;"",'Form VIII'!$Q$34,"")</f>
        <v/>
      </c>
      <c r="R100" s="179" t="str">
        <f>IF('Form VIII'!$R$34&lt;&gt;"",'Form VIII'!$R$34,"")</f>
        <v/>
      </c>
      <c r="S100" s="179" t="str">
        <f>IF('Form VIII'!$S$34&lt;&gt;"",'Form VIII'!$S$34,"")</f>
        <v/>
      </c>
      <c r="T100" s="179" t="str">
        <f>IF('Form VIII'!$T$34&lt;&gt;"",'Form VIII'!$T$34,"")</f>
        <v/>
      </c>
      <c r="U100" s="179" t="str">
        <f>IF('Form VIII'!$U$34&lt;&gt;"",'Form VIII'!$U$34,"")</f>
        <v/>
      </c>
      <c r="V100" s="179" t="str">
        <f>IF('Form VIII'!$V$34&lt;&gt;"",'Form VIII'!$V$34,"")</f>
        <v/>
      </c>
      <c r="W100" s="179" t="str">
        <f>IF('Form VIII'!$W$34&lt;&gt;"",'Form VIII'!$W$34,"")</f>
        <v/>
      </c>
      <c r="X100" s="179" t="str">
        <f>IF('Form VIII'!$X$34&lt;&gt;"",'Form VIII'!$X$34,"")</f>
        <v/>
      </c>
      <c r="Y100" s="179" t="str">
        <f>IF('Form VIII'!$Y$34&lt;&gt;"",'Form VIII'!$Y$34,"")</f>
        <v/>
      </c>
      <c r="Z100" s="179" t="str">
        <f>IF('Form VIII'!$Z$34&lt;&gt;"",'Form VIII'!$Z$34,"")</f>
        <v/>
      </c>
      <c r="AA100" s="179" t="str">
        <f>IF('Form VIII'!$AA$34&lt;&gt;"",'Form VIII'!$AA$34,"")</f>
        <v/>
      </c>
      <c r="AB100" s="179" t="str">
        <f>IF('Form VIII'!$AB$34&lt;&gt;"",'Form VIII'!$AB$34,"")</f>
        <v/>
      </c>
      <c r="AC100" s="179" t="str">
        <f>IF('Form VIII'!$AC$34&lt;&gt;"",'Form VIII'!$AC$34,"")</f>
        <v/>
      </c>
      <c r="AD100" s="179" t="str">
        <f>IF('Form VIII'!$AD$34&lt;&gt;"",'Form VIII'!$AD$34,"")</f>
        <v/>
      </c>
      <c r="AE100" s="179" t="str">
        <f>IF('Form VIII'!$AE$34&lt;&gt;"",'Form VIII'!$AE$34,"")</f>
        <v/>
      </c>
      <c r="AF100" s="178"/>
      <c r="AG100" s="179" t="str">
        <f>IF('Form VIII'!$AG$34&lt;&gt;"",'Form VIII'!$AG$34,"")</f>
        <v/>
      </c>
      <c r="AH100" s="179" t="str">
        <f>IF('Form VIII'!$AH$34&lt;&gt;"",'Form VIII'!$AH$34,"")</f>
        <v/>
      </c>
      <c r="AI100" s="25"/>
      <c r="AJ100" s="181" t="str">
        <f>IF('Form XV'!$J$7&lt;&gt;"",'Form XV'!$J$7,"")</f>
        <v/>
      </c>
      <c r="AK100" s="181" t="str">
        <f>IF('Form XV'!$L$7&lt;&gt;"",'Form XV'!$L$7,"")</f>
        <v/>
      </c>
      <c r="AL100" s="181" t="str">
        <f>IF('Form XV'!$N$7&lt;&gt;"",'Form XV'!$N$7,"")</f>
        <v/>
      </c>
      <c r="AM100" s="181" t="str">
        <f>IF('Form XV'!$P$7&lt;&gt;"",'Form XV'!$P$7,"")</f>
        <v/>
      </c>
      <c r="AN100" s="181" t="str">
        <f>IF('Form XV'!$R$7&lt;&gt;"",'Form XV'!$R$7,"")</f>
        <v/>
      </c>
      <c r="AO100" s="181" t="str">
        <f>IF('Form XV'!$T$7&lt;&gt;"",'Form XV'!$T$7,"")</f>
        <v/>
      </c>
      <c r="AP100" s="181" t="str">
        <f>IF('Form XV'!$V$7&lt;&gt;"",'Form XV'!$V$7,"")</f>
        <v/>
      </c>
      <c r="AQ100" s="181" t="str">
        <f>IF('Form XV'!$X$7&lt;&gt;"",'Form XV'!$X$7,"")</f>
        <v/>
      </c>
      <c r="AR100" s="1305" t="s">
        <v>98</v>
      </c>
      <c r="AS100" s="1306"/>
      <c r="AT100" s="1306"/>
      <c r="AU100" s="1306"/>
      <c r="AV100" s="1306"/>
      <c r="AW100" s="1306"/>
      <c r="AX100" s="1306"/>
      <c r="AY100" s="1307"/>
      <c r="AZ100" s="4"/>
      <c r="BA100" s="4"/>
      <c r="BB100" s="126"/>
      <c r="BC100" s="126"/>
      <c r="BD100" s="126"/>
      <c r="BE100" s="126"/>
      <c r="BF100" s="126"/>
      <c r="BG100" s="126"/>
      <c r="BH100" s="126"/>
      <c r="BI100" s="126"/>
      <c r="BJ100" s="126"/>
      <c r="BK100" s="126"/>
      <c r="BL100" s="127"/>
      <c r="BM100" s="127"/>
      <c r="BN100" s="127"/>
      <c r="BO100" s="127"/>
      <c r="BP100" s="127"/>
      <c r="BQ100" s="127"/>
      <c r="BR100" s="127"/>
      <c r="BS100" s="127"/>
    </row>
    <row r="101" spans="1:71" ht="12.75" customHeight="1" x14ac:dyDescent="0.2">
      <c r="A101" s="4"/>
      <c r="B101" s="304" t="str">
        <f>IF('Form VI'!$A$38=TRUE,"AE",IF('Form VI'!$A$38=FALSE," "))</f>
        <v xml:space="preserve"> </v>
      </c>
      <c r="C101" s="179" t="str">
        <f>IF('Form VIII'!$C$35&lt;&gt;"",'Form VIII'!$C$35,"")</f>
        <v/>
      </c>
      <c r="D101" s="179" t="str">
        <f>IF('Form VIII'!$D$35&lt;&gt;"",'Form VIII'!$D$35,"")</f>
        <v/>
      </c>
      <c r="E101" s="179" t="str">
        <f>IF('Form VIII'!$E$35&lt;&gt;"",'Form VIII'!$E$35,"")</f>
        <v/>
      </c>
      <c r="F101" s="179" t="str">
        <f>IF('Form VIII'!$F$35&lt;&gt;"",'Form VIII'!$F$35,"")</f>
        <v/>
      </c>
      <c r="G101" s="179" t="str">
        <f>IF('Form VIII'!$G$35&lt;&gt;"",'Form VIII'!$G$35,"")</f>
        <v/>
      </c>
      <c r="H101" s="179" t="str">
        <f>IF('Form VIII'!$H$35&lt;&gt;"",'Form VIII'!$H$35,"")</f>
        <v/>
      </c>
      <c r="I101" s="179" t="str">
        <f>IF('Form VIII'!$I$35&lt;&gt;"",'Form VIII'!$I$35,"")</f>
        <v/>
      </c>
      <c r="J101" s="179" t="str">
        <f>IF('Form VIII'!$J$35&lt;&gt;"",'Form VIII'!$J$35,"")</f>
        <v/>
      </c>
      <c r="K101" s="179" t="str">
        <f>IF('Form VIII'!$K$35&lt;&gt;"",'Form VIII'!$K$35,"")</f>
        <v/>
      </c>
      <c r="L101" s="179" t="str">
        <f>IF('Form VIII'!$L$35&lt;&gt;"",'Form VIII'!$L$35,"")</f>
        <v/>
      </c>
      <c r="M101" s="179" t="str">
        <f>IF('Form VIII'!$M$35&lt;&gt;"",'Form VIII'!$M$35,"")</f>
        <v/>
      </c>
      <c r="N101" s="179" t="str">
        <f>IF('Form VIII'!$N$35&lt;&gt;"",'Form VIII'!$N$35,"")</f>
        <v/>
      </c>
      <c r="O101" s="179" t="str">
        <f>IF('Form VIII'!$O$35&lt;&gt;"",'Form VIII'!$O$35,"")</f>
        <v/>
      </c>
      <c r="P101" s="179" t="str">
        <f>IF('Form VIII'!$P$35&lt;&gt;"",'Form VIII'!$P$35,"")</f>
        <v/>
      </c>
      <c r="Q101" s="179" t="str">
        <f>IF('Form VIII'!$Q$35&lt;&gt;"",'Form VIII'!$Q$35,"")</f>
        <v/>
      </c>
      <c r="R101" s="179" t="str">
        <f>IF('Form VIII'!$R$35&lt;&gt;"",'Form VIII'!$R$35,"")</f>
        <v/>
      </c>
      <c r="S101" s="179" t="str">
        <f>IF('Form VIII'!$S$35&lt;&gt;"",'Form VIII'!$S$35,"")</f>
        <v/>
      </c>
      <c r="T101" s="179" t="str">
        <f>IF('Form VIII'!$T$35&lt;&gt;"",'Form VIII'!$T$35,"")</f>
        <v/>
      </c>
      <c r="U101" s="179" t="str">
        <f>IF('Form VIII'!$U$35&lt;&gt;"",'Form VIII'!$U$35,"")</f>
        <v/>
      </c>
      <c r="V101" s="179" t="str">
        <f>IF('Form VIII'!$V$35&lt;&gt;"",'Form VIII'!$V$35,"")</f>
        <v/>
      </c>
      <c r="W101" s="179" t="str">
        <f>IF('Form VIII'!$W$35&lt;&gt;"",'Form VIII'!$W$35,"")</f>
        <v/>
      </c>
      <c r="X101" s="179" t="str">
        <f>IF('Form VIII'!$X$35&lt;&gt;"",'Form VIII'!$X$35,"")</f>
        <v/>
      </c>
      <c r="Y101" s="179" t="str">
        <f>IF('Form VIII'!$Y$35&lt;&gt;"",'Form VIII'!$Y$35,"")</f>
        <v/>
      </c>
      <c r="Z101" s="179" t="str">
        <f>IF('Form VIII'!$Z$35&lt;&gt;"",'Form VIII'!$Z$35,"")</f>
        <v/>
      </c>
      <c r="AA101" s="179" t="str">
        <f>IF('Form VIII'!$AA$35&lt;&gt;"",'Form VIII'!$AA$35,"")</f>
        <v/>
      </c>
      <c r="AB101" s="179" t="str">
        <f>IF('Form VIII'!$AB$35&lt;&gt;"",'Form VIII'!$AB$35,"")</f>
        <v/>
      </c>
      <c r="AC101" s="179" t="str">
        <f>IF('Form VIII'!$AC$35&lt;&gt;"",'Form VIII'!$AC$35,"")</f>
        <v/>
      </c>
      <c r="AD101" s="179" t="str">
        <f>IF('Form VIII'!$AD$35&lt;&gt;"",'Form VIII'!$AD$35,"")</f>
        <v/>
      </c>
      <c r="AE101" s="179" t="str">
        <f>IF('Form VIII'!$AE$35&lt;&gt;"",'Form VIII'!$AE$35,"")</f>
        <v/>
      </c>
      <c r="AF101" s="179" t="str">
        <f>IF('Form VIII'!$AF$35&lt;&gt;"",'Form VIII'!$AF$35,"")</f>
        <v/>
      </c>
      <c r="AG101" s="178"/>
      <c r="AH101" s="179" t="str">
        <f>IF('Form VIII'!$AH$35&lt;&gt;"",'Form VIII'!$AH$35,"")</f>
        <v/>
      </c>
      <c r="AI101" s="150"/>
      <c r="AJ101" s="180" t="str">
        <f>IF('Form XV'!$J$8&lt;&gt;"",'Form XV'!$J$8,"")</f>
        <v/>
      </c>
      <c r="AK101" s="180" t="str">
        <f>IF('Form XV'!$L$8&lt;&gt;"",'Form XV'!$L$8,"")</f>
        <v/>
      </c>
      <c r="AL101" s="180" t="str">
        <f>IF('Form XV'!$N$8&lt;&gt;"",'Form XV'!$N$8,"")</f>
        <v/>
      </c>
      <c r="AM101" s="180" t="str">
        <f>IF('Form XV'!$P$8&lt;&gt;"",'Form XV'!$P$8,"")</f>
        <v/>
      </c>
      <c r="AN101" s="180" t="str">
        <f>IF('Form XV'!$R$8&lt;&gt;"",'Form XV'!$R$8,"")</f>
        <v/>
      </c>
      <c r="AO101" s="180" t="str">
        <f>IF('Form XV'!$T$8&lt;&gt;"",'Form XV'!$T$8,"")</f>
        <v/>
      </c>
      <c r="AP101" s="180" t="str">
        <f>IF('Form XV'!$V$8&lt;&gt;"",'Form XV'!$V$8,"")</f>
        <v/>
      </c>
      <c r="AQ101" s="180" t="str">
        <f>IF('Form XV'!$X$8&lt;&gt;"",'Form XV'!$X$8,"")</f>
        <v/>
      </c>
      <c r="AR101" s="912" t="s">
        <v>74</v>
      </c>
      <c r="AS101" s="1308"/>
      <c r="AT101" s="1308"/>
      <c r="AU101" s="1308"/>
      <c r="AV101" s="1308"/>
      <c r="AW101" s="1308"/>
      <c r="AX101" s="1308"/>
      <c r="AY101" s="1309"/>
      <c r="AZ101" s="4"/>
      <c r="BA101" s="4"/>
      <c r="BB101" s="126"/>
      <c r="BC101" s="126"/>
      <c r="BD101" s="126"/>
      <c r="BE101" s="126"/>
      <c r="BF101" s="126"/>
      <c r="BG101" s="126"/>
      <c r="BH101" s="126"/>
      <c r="BI101" s="126"/>
      <c r="BJ101" s="126"/>
      <c r="BK101" s="126"/>
      <c r="BL101" s="127"/>
      <c r="BM101" s="127"/>
      <c r="BN101" s="127"/>
      <c r="BO101" s="127"/>
      <c r="BP101" s="127"/>
      <c r="BQ101" s="127"/>
      <c r="BR101" s="127"/>
      <c r="BS101" s="127"/>
    </row>
    <row r="102" spans="1:71" ht="12.75" customHeight="1" x14ac:dyDescent="0.2">
      <c r="A102" s="4"/>
      <c r="B102" s="304" t="str">
        <f>IF('Form VI'!$A$39=TRUE,"AF",IF('Form VI'!$A$39=FALSE," "))</f>
        <v xml:space="preserve"> </v>
      </c>
      <c r="C102" s="179" t="str">
        <f>IF('Form VIII'!$C$36&lt;&gt;"",'Form VIII'!$C$36,"")</f>
        <v/>
      </c>
      <c r="D102" s="179" t="str">
        <f>IF('Form VIII'!$D$36&lt;&gt;"",'Form VIII'!$D$36,"")</f>
        <v/>
      </c>
      <c r="E102" s="179" t="str">
        <f>IF('Form VIII'!$E$36&lt;&gt;"",'Form VIII'!$E$36,"")</f>
        <v/>
      </c>
      <c r="F102" s="179" t="str">
        <f>IF('Form VIII'!$F$36&lt;&gt;"",'Form VIII'!$F$36,"")</f>
        <v/>
      </c>
      <c r="G102" s="179" t="str">
        <f>IF('Form VIII'!$G$36&lt;&gt;"",'Form VIII'!$G$36,"")</f>
        <v/>
      </c>
      <c r="H102" s="179" t="str">
        <f>IF('Form VIII'!$H$36&lt;&gt;"",'Form VIII'!$H$36,"")</f>
        <v/>
      </c>
      <c r="I102" s="179" t="str">
        <f>IF('Form VIII'!$I$36&lt;&gt;"",'Form VIII'!$I$36,"")</f>
        <v/>
      </c>
      <c r="J102" s="179" t="str">
        <f>IF('Form VIII'!$J$36&lt;&gt;"",'Form VIII'!$J$36,"")</f>
        <v/>
      </c>
      <c r="K102" s="179" t="str">
        <f>IF('Form VIII'!$K$36&lt;&gt;"",'Form VIII'!$K$36,"")</f>
        <v/>
      </c>
      <c r="L102" s="179" t="str">
        <f>IF('Form VIII'!$L$36&lt;&gt;"",'Form VIII'!$L$36,"")</f>
        <v/>
      </c>
      <c r="M102" s="179" t="str">
        <f>IF('Form VIII'!$M$36&lt;&gt;"",'Form VIII'!$M$36,"")</f>
        <v/>
      </c>
      <c r="N102" s="179" t="str">
        <f>IF('Form VIII'!$N$36&lt;&gt;"",'Form VIII'!$N$36,"")</f>
        <v/>
      </c>
      <c r="O102" s="179" t="str">
        <f>IF('Form VIII'!$O$36&lt;&gt;"",'Form VIII'!$O$36,"")</f>
        <v/>
      </c>
      <c r="P102" s="179" t="str">
        <f>IF('Form VIII'!$P$36&lt;&gt;"",'Form VIII'!$P$36,"")</f>
        <v/>
      </c>
      <c r="Q102" s="179" t="str">
        <f>IF('Form VIII'!$Q$36&lt;&gt;"",'Form VIII'!$Q$36,"")</f>
        <v/>
      </c>
      <c r="R102" s="179" t="str">
        <f>IF('Form VIII'!$R$36&lt;&gt;"",'Form VIII'!$R$36,"")</f>
        <v/>
      </c>
      <c r="S102" s="179" t="str">
        <f>IF('Form VIII'!$S$36&lt;&gt;"",'Form VIII'!$S$36,"")</f>
        <v/>
      </c>
      <c r="T102" s="179" t="str">
        <f>IF('Form VIII'!$T$36&lt;&gt;"",'Form VIII'!$T$36,"")</f>
        <v/>
      </c>
      <c r="U102" s="179" t="str">
        <f>IF('Form VIII'!$U$36&lt;&gt;"",'Form VIII'!$U$36,"")</f>
        <v/>
      </c>
      <c r="V102" s="179" t="str">
        <f>IF('Form VIII'!$V$36&lt;&gt;"",'Form VIII'!$V$36,"")</f>
        <v/>
      </c>
      <c r="W102" s="179" t="str">
        <f>IF('Form VIII'!$W$36&lt;&gt;"",'Form VIII'!$W$36,"")</f>
        <v/>
      </c>
      <c r="X102" s="179" t="str">
        <f>IF('Form VIII'!$X$36&lt;&gt;"",'Form VIII'!$X$36,"")</f>
        <v/>
      </c>
      <c r="Y102" s="179" t="str">
        <f>IF('Form VIII'!$Y$36&lt;&gt;"",'Form VIII'!$Y$36,"")</f>
        <v/>
      </c>
      <c r="Z102" s="179" t="str">
        <f>IF('Form VIII'!$Z$36&lt;&gt;"",'Form VIII'!$Z$36,"")</f>
        <v/>
      </c>
      <c r="AA102" s="179" t="str">
        <f>IF('Form VIII'!$AA$36&lt;&gt;"",'Form VIII'!$AA$36,"")</f>
        <v/>
      </c>
      <c r="AB102" s="179" t="str">
        <f>IF('Form VIII'!$AB$36&lt;&gt;"",'Form VIII'!$AB$36,"")</f>
        <v/>
      </c>
      <c r="AC102" s="179" t="str">
        <f>IF('Form VIII'!$AC$36&lt;&gt;"",'Form VIII'!$AC$36,"")</f>
        <v/>
      </c>
      <c r="AD102" s="179" t="str">
        <f>IF('Form VIII'!$AD$36&lt;&gt;"",'Form VIII'!$AD$36,"")</f>
        <v/>
      </c>
      <c r="AE102" s="179" t="str">
        <f>IF('Form VIII'!$AE$36&lt;&gt;"",'Form VIII'!$AE$36,"")</f>
        <v/>
      </c>
      <c r="AF102" s="179" t="str">
        <f>IF('Form VIII'!$AF$36&lt;&gt;"",'Form VIII'!$AF$36,"")</f>
        <v/>
      </c>
      <c r="AG102" s="179" t="str">
        <f>IF('Form VIII'!$AG$36&lt;&gt;"",'Form VIII'!$AG$36,"")</f>
        <v/>
      </c>
      <c r="AH102" s="178"/>
      <c r="AI102" s="161"/>
      <c r="AJ102" s="180" t="str">
        <f>IF('Form XV'!$J$9&lt;&gt;"",'Form XV'!$J$9,"")</f>
        <v/>
      </c>
      <c r="AK102" s="180" t="str">
        <f>IF('Form XV'!$L$9&lt;&gt;"",'Form XV'!$L$9,"")</f>
        <v/>
      </c>
      <c r="AL102" s="180" t="str">
        <f>IF('Form XV'!$N$9&lt;&gt;"",'Form XV'!$N$9,"")</f>
        <v/>
      </c>
      <c r="AM102" s="180" t="str">
        <f>IF('Form XV'!$P$9&lt;&gt;"",'Form XV'!$P$9,"")</f>
        <v/>
      </c>
      <c r="AN102" s="180" t="str">
        <f>IF('Form XV'!$R$9&lt;&gt;"",'Form XV'!$R$9,"")</f>
        <v/>
      </c>
      <c r="AO102" s="180" t="str">
        <f>IF('Form XV'!$T$9&lt;&gt;"",'Form XV'!$T$9,"")</f>
        <v/>
      </c>
      <c r="AP102" s="180" t="str">
        <f>IF('Form XV'!$V$9&lt;&gt;"",'Form XV'!$V$9,"")</f>
        <v/>
      </c>
      <c r="AQ102" s="180" t="str">
        <f>IF('Form XV'!$X$9&lt;&gt;"",'Form XV'!$X$9,"")</f>
        <v/>
      </c>
      <c r="AR102" s="912" t="s">
        <v>71</v>
      </c>
      <c r="AS102" s="1308"/>
      <c r="AT102" s="1308"/>
      <c r="AU102" s="1308"/>
      <c r="AV102" s="1308"/>
      <c r="AW102" s="1308"/>
      <c r="AX102" s="1308"/>
      <c r="AY102" s="1309"/>
      <c r="AZ102" s="4"/>
      <c r="BA102" s="4"/>
      <c r="BB102" s="126"/>
      <c r="BC102" s="126"/>
      <c r="BD102" s="126"/>
      <c r="BE102" s="126"/>
      <c r="BF102" s="126"/>
      <c r="BG102" s="126"/>
      <c r="BH102" s="126"/>
      <c r="BI102" s="126"/>
      <c r="BJ102" s="126"/>
      <c r="BK102" s="126"/>
      <c r="BL102" s="127"/>
      <c r="BM102" s="127"/>
      <c r="BN102" s="127"/>
      <c r="BO102" s="127"/>
      <c r="BP102" s="127"/>
      <c r="BQ102" s="127"/>
      <c r="BR102" s="127"/>
      <c r="BS102" s="127"/>
    </row>
    <row r="103" spans="1:71" ht="12.75" customHeight="1" x14ac:dyDescent="0.2">
      <c r="A103" s="4"/>
      <c r="B103" s="88"/>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161"/>
      <c r="AJ103" s="180" t="str">
        <f>IF('Form XV'!$J$10&lt;&gt;"",'Form XV'!$J$10,"")</f>
        <v/>
      </c>
      <c r="AK103" s="180" t="str">
        <f>IF('Form XV'!$L$10&lt;&gt;"",'Form XV'!$L$10,"")</f>
        <v/>
      </c>
      <c r="AL103" s="180" t="str">
        <f>IF('Form XV'!$N$10&lt;&gt;"",'Form XV'!$N$10,"")</f>
        <v/>
      </c>
      <c r="AM103" s="180" t="str">
        <f>IF('Form XV'!$P$10&lt;&gt;"",'Form XV'!$P$10,"")</f>
        <v/>
      </c>
      <c r="AN103" s="180" t="str">
        <f>IF('Form XV'!$R$10&lt;&gt;"",'Form XV'!$R$10,"")</f>
        <v/>
      </c>
      <c r="AO103" s="180" t="str">
        <f>IF('Form XV'!$T$10&lt;&gt;"",'Form XV'!$T$10,"")</f>
        <v/>
      </c>
      <c r="AP103" s="180" t="str">
        <f>IF('Form XV'!$V$10&lt;&gt;"",'Form XV'!$V$10,"")</f>
        <v/>
      </c>
      <c r="AQ103" s="180" t="str">
        <f>IF('Form XV'!$X$10&lt;&gt;"",'Form XV'!$X$10,"")</f>
        <v/>
      </c>
      <c r="AR103" s="912" t="s">
        <v>99</v>
      </c>
      <c r="AS103" s="1020"/>
      <c r="AT103" s="1020"/>
      <c r="AU103" s="1020"/>
      <c r="AV103" s="1020"/>
      <c r="AW103" s="1020"/>
      <c r="AX103" s="1020"/>
      <c r="AY103" s="1021"/>
      <c r="AZ103" s="4"/>
      <c r="BA103" s="4"/>
      <c r="BB103" s="126"/>
      <c r="BC103" s="126"/>
      <c r="BD103" s="126"/>
      <c r="BE103" s="126"/>
      <c r="BF103" s="126"/>
      <c r="BG103" s="126"/>
      <c r="BH103" s="126"/>
      <c r="BI103" s="126"/>
      <c r="BJ103" s="126"/>
      <c r="BK103" s="126"/>
      <c r="BL103" s="127"/>
      <c r="BM103" s="127"/>
      <c r="BN103" s="127"/>
      <c r="BO103" s="127"/>
      <c r="BP103" s="127"/>
      <c r="BQ103" s="127"/>
      <c r="BR103" s="127"/>
      <c r="BS103" s="127"/>
    </row>
    <row r="104" spans="1:71" ht="12.75" customHeight="1" x14ac:dyDescent="0.2">
      <c r="A104" s="4"/>
      <c r="B104" s="788" t="s">
        <v>109</v>
      </c>
      <c r="C104" s="1020"/>
      <c r="D104" s="1020"/>
      <c r="E104" s="1020"/>
      <c r="F104" s="1020"/>
      <c r="G104" s="1020"/>
      <c r="H104" s="1020"/>
      <c r="I104" s="1020"/>
      <c r="J104" s="1020"/>
      <c r="K104" s="1020"/>
      <c r="L104" s="1020"/>
      <c r="M104" s="1021"/>
      <c r="N104" s="1020"/>
      <c r="O104" s="1020"/>
      <c r="P104" s="1020"/>
      <c r="Q104" s="1020"/>
      <c r="R104" s="1020"/>
      <c r="S104" s="1020"/>
      <c r="T104" s="1020"/>
      <c r="U104" s="1020"/>
      <c r="V104" s="1020"/>
      <c r="W104" s="1020"/>
      <c r="X104" s="1020"/>
      <c r="Y104" s="1020"/>
      <c r="Z104" s="1020"/>
      <c r="AA104" s="1020"/>
      <c r="AB104" s="1020"/>
      <c r="AC104" s="1020"/>
      <c r="AD104" s="1020"/>
      <c r="AE104" s="1020"/>
      <c r="AF104" s="1020"/>
      <c r="AG104" s="1020"/>
      <c r="AH104" s="1021"/>
      <c r="AI104" s="161"/>
      <c r="AJ104" s="180" t="str">
        <f>IF('Form XV'!$J$11&lt;&gt;"",'Form XV'!$J$11,"")</f>
        <v/>
      </c>
      <c r="AK104" s="180" t="str">
        <f>IF('Form XV'!$L$11&lt;&gt;"",'Form XV'!$L$11,"")</f>
        <v/>
      </c>
      <c r="AL104" s="180" t="str">
        <f>IF('Form XV'!$N$11&lt;&gt;"",'Form XV'!$N$11,"")</f>
        <v/>
      </c>
      <c r="AM104" s="180" t="str">
        <f>IF('Form XV'!$P$11&lt;&gt;"",'Form XV'!$P$11,"")</f>
        <v/>
      </c>
      <c r="AN104" s="180" t="str">
        <f>IF('Form XV'!$R$11&lt;&gt;"",'Form XV'!$R$11,"")</f>
        <v/>
      </c>
      <c r="AO104" s="180" t="str">
        <f>IF('Form XV'!$T$11&lt;&gt;"",'Form XV'!$T$11,"")</f>
        <v/>
      </c>
      <c r="AP104" s="180" t="str">
        <f>IF('Form XV'!$V$11&lt;&gt;"",'Form XV'!$V$11,"")</f>
        <v/>
      </c>
      <c r="AQ104" s="180" t="str">
        <f>IF('Form XV'!$X$11&lt;&gt;"",'Form XV'!$X$11,"")</f>
        <v/>
      </c>
      <c r="AR104" s="912" t="s">
        <v>68</v>
      </c>
      <c r="AS104" s="1020"/>
      <c r="AT104" s="1020"/>
      <c r="AU104" s="1020"/>
      <c r="AV104" s="1020"/>
      <c r="AW104" s="1020"/>
      <c r="AX104" s="1020"/>
      <c r="AY104" s="1021"/>
      <c r="AZ104" s="4"/>
      <c r="BA104" s="4"/>
      <c r="BB104" s="126"/>
      <c r="BC104" s="126"/>
      <c r="BD104" s="126"/>
      <c r="BE104" s="126"/>
      <c r="BF104" s="126"/>
      <c r="BG104" s="126"/>
      <c r="BH104" s="126"/>
      <c r="BI104" s="126"/>
      <c r="BJ104" s="126"/>
      <c r="BK104" s="126"/>
      <c r="BL104" s="127"/>
      <c r="BM104" s="127"/>
      <c r="BN104" s="127"/>
      <c r="BO104" s="127"/>
      <c r="BP104" s="127"/>
      <c r="BQ104" s="127"/>
      <c r="BR104" s="127"/>
      <c r="BS104" s="127"/>
    </row>
    <row r="105" spans="1:71" ht="12.75" customHeight="1" x14ac:dyDescent="0.2">
      <c r="A105" s="4"/>
      <c r="B105" s="1360"/>
      <c r="C105" s="1361"/>
      <c r="D105" s="1361"/>
      <c r="E105" s="1361"/>
      <c r="F105" s="1361"/>
      <c r="G105" s="1361"/>
      <c r="H105" s="1361"/>
      <c r="I105" s="1361"/>
      <c r="J105" s="1361"/>
      <c r="K105" s="1361"/>
      <c r="L105" s="1361"/>
      <c r="M105" s="1361"/>
      <c r="N105" s="1361"/>
      <c r="O105" s="1361"/>
      <c r="P105" s="1361"/>
      <c r="Q105" s="1361"/>
      <c r="R105" s="1361"/>
      <c r="S105" s="1361"/>
      <c r="T105" s="1361"/>
      <c r="U105" s="1361"/>
      <c r="V105" s="1361"/>
      <c r="W105" s="1361"/>
      <c r="X105" s="1361"/>
      <c r="Y105" s="1361"/>
      <c r="Z105" s="1361"/>
      <c r="AA105" s="1361"/>
      <c r="AB105" s="1361"/>
      <c r="AC105" s="1361"/>
      <c r="AD105" s="1361"/>
      <c r="AE105" s="1361"/>
      <c r="AF105" s="1361"/>
      <c r="AG105" s="1361"/>
      <c r="AH105" s="1362"/>
      <c r="AI105" s="161"/>
      <c r="AJ105" s="180" t="str">
        <f>IF('Form XV'!$J$12&lt;&gt;"",'Form XV'!$J$12,"")</f>
        <v/>
      </c>
      <c r="AK105" s="180" t="str">
        <f>IF('Form XV'!$L$12&lt;&gt;"",'Form XV'!$L$12,"")</f>
        <v/>
      </c>
      <c r="AL105" s="180" t="str">
        <f>IF('Form XV'!$N$12&lt;&gt;"",'Form XV'!$N$12,"")</f>
        <v/>
      </c>
      <c r="AM105" s="180" t="str">
        <f>IF('Form XV'!$P$12&lt;&gt;"",'Form XV'!$P$12,"")</f>
        <v/>
      </c>
      <c r="AN105" s="180" t="str">
        <f>IF('Form XV'!$R$12&lt;&gt;"",'Form XV'!$R$12,"")</f>
        <v/>
      </c>
      <c r="AO105" s="180" t="str">
        <f>IF('Form XV'!$T$12&lt;&gt;"",'Form XV'!$T$12,"")</f>
        <v/>
      </c>
      <c r="AP105" s="180" t="str">
        <f>IF('Form XV'!$V$12&lt;&gt;"",'Form XV'!$V$12,"")</f>
        <v/>
      </c>
      <c r="AQ105" s="180" t="str">
        <f>IF('Form XV'!$X$12&lt;&gt;"",'Form XV'!$X$12,"")</f>
        <v/>
      </c>
      <c r="AR105" s="912" t="s">
        <v>364</v>
      </c>
      <c r="AS105" s="1020"/>
      <c r="AT105" s="1020"/>
      <c r="AU105" s="1020"/>
      <c r="AV105" s="1020"/>
      <c r="AW105" s="1020"/>
      <c r="AX105" s="1020"/>
      <c r="AY105" s="1021"/>
      <c r="AZ105" s="4"/>
      <c r="BA105" s="4"/>
      <c r="BB105" s="126"/>
      <c r="BC105" s="126"/>
      <c r="BD105" s="126"/>
      <c r="BE105" s="126"/>
      <c r="BF105" s="126"/>
      <c r="BG105" s="126"/>
      <c r="BH105" s="126"/>
      <c r="BI105" s="126"/>
      <c r="BJ105" s="126"/>
      <c r="BK105" s="126"/>
      <c r="BL105" s="127"/>
      <c r="BM105" s="127"/>
      <c r="BN105" s="127"/>
      <c r="BO105" s="127"/>
      <c r="BP105" s="127"/>
      <c r="BQ105" s="127"/>
      <c r="BR105" s="127"/>
      <c r="BS105" s="127"/>
    </row>
    <row r="106" spans="1:71" ht="12.75" customHeight="1" x14ac:dyDescent="0.2">
      <c r="A106" s="4"/>
      <c r="B106" s="1363"/>
      <c r="C106" s="1364"/>
      <c r="D106" s="1364"/>
      <c r="E106" s="1364"/>
      <c r="F106" s="1364"/>
      <c r="G106" s="1364"/>
      <c r="H106" s="1364"/>
      <c r="I106" s="1364"/>
      <c r="J106" s="1364"/>
      <c r="K106" s="1364"/>
      <c r="L106" s="1364"/>
      <c r="M106" s="1364"/>
      <c r="N106" s="1364"/>
      <c r="O106" s="1364"/>
      <c r="P106" s="1364"/>
      <c r="Q106" s="1364"/>
      <c r="R106" s="1364"/>
      <c r="S106" s="1364"/>
      <c r="T106" s="1364"/>
      <c r="U106" s="1364"/>
      <c r="V106" s="1364"/>
      <c r="W106" s="1364"/>
      <c r="X106" s="1364"/>
      <c r="Y106" s="1364"/>
      <c r="Z106" s="1364"/>
      <c r="AA106" s="1364"/>
      <c r="AB106" s="1364"/>
      <c r="AC106" s="1364"/>
      <c r="AD106" s="1364"/>
      <c r="AE106" s="1364"/>
      <c r="AF106" s="1364"/>
      <c r="AG106" s="1364"/>
      <c r="AH106" s="1365"/>
      <c r="AI106" s="161"/>
      <c r="AJ106" s="180" t="str">
        <f>IF('Form XV'!$J$13&lt;&gt;"",'Form XV'!$J$13,"")</f>
        <v/>
      </c>
      <c r="AK106" s="180" t="str">
        <f>IF('Form XV'!$L$13&lt;&gt;"",'Form XV'!$L$13,"")</f>
        <v/>
      </c>
      <c r="AL106" s="180" t="str">
        <f>IF('Form XV'!$N$13&lt;&gt;"",'Form XV'!$N$13,"")</f>
        <v/>
      </c>
      <c r="AM106" s="180" t="str">
        <f>IF('Form XV'!$P$13&lt;&gt;"",'Form XV'!$P$13,"")</f>
        <v/>
      </c>
      <c r="AN106" s="180" t="str">
        <f>IF('Form XV'!$R$13&lt;&gt;"",'Form XV'!$R$13,"")</f>
        <v/>
      </c>
      <c r="AO106" s="180" t="str">
        <f>IF('Form XV'!$T$13&lt;&gt;"",'Form XV'!$T$13,"")</f>
        <v/>
      </c>
      <c r="AP106" s="180" t="str">
        <f>IF('Form XV'!$V$13&lt;&gt;"",'Form XV'!$V$13,"")</f>
        <v/>
      </c>
      <c r="AQ106" s="180" t="str">
        <f>IF('Form XV'!$X$13&lt;&gt;"",'Form XV'!$X$13,"")</f>
        <v/>
      </c>
      <c r="AR106" s="912" t="s">
        <v>97</v>
      </c>
      <c r="AS106" s="1020"/>
      <c r="AT106" s="1020"/>
      <c r="AU106" s="1020"/>
      <c r="AV106" s="1020"/>
      <c r="AW106" s="1020"/>
      <c r="AX106" s="1020"/>
      <c r="AY106" s="1021"/>
      <c r="AZ106" s="4"/>
      <c r="BA106" s="4"/>
      <c r="BB106" s="126"/>
      <c r="BC106" s="126"/>
      <c r="BD106" s="126"/>
      <c r="BE106" s="126"/>
      <c r="BF106" s="126"/>
      <c r="BG106" s="126"/>
      <c r="BH106" s="126"/>
      <c r="BI106" s="126"/>
      <c r="BJ106" s="126"/>
      <c r="BK106" s="126"/>
      <c r="BL106" s="127"/>
      <c r="BM106" s="127"/>
      <c r="BN106" s="127"/>
      <c r="BO106" s="127"/>
      <c r="BP106" s="127"/>
      <c r="BQ106" s="127"/>
      <c r="BR106" s="127"/>
      <c r="BS106" s="127"/>
    </row>
    <row r="107" spans="1:71" ht="12.75" customHeight="1" x14ac:dyDescent="0.2">
      <c r="A107" s="4"/>
      <c r="B107" s="1363"/>
      <c r="C107" s="1364"/>
      <c r="D107" s="1364"/>
      <c r="E107" s="1364"/>
      <c r="F107" s="1364"/>
      <c r="G107" s="1364"/>
      <c r="H107" s="1364"/>
      <c r="I107" s="1364"/>
      <c r="J107" s="1364"/>
      <c r="K107" s="1364"/>
      <c r="L107" s="1364"/>
      <c r="M107" s="1364"/>
      <c r="N107" s="1364"/>
      <c r="O107" s="1364"/>
      <c r="P107" s="1364"/>
      <c r="Q107" s="1364"/>
      <c r="R107" s="1364"/>
      <c r="S107" s="1364"/>
      <c r="T107" s="1364"/>
      <c r="U107" s="1364"/>
      <c r="V107" s="1364"/>
      <c r="W107" s="1364"/>
      <c r="X107" s="1364"/>
      <c r="Y107" s="1364"/>
      <c r="Z107" s="1364"/>
      <c r="AA107" s="1364"/>
      <c r="AB107" s="1364"/>
      <c r="AC107" s="1364"/>
      <c r="AD107" s="1364"/>
      <c r="AE107" s="1364"/>
      <c r="AF107" s="1364"/>
      <c r="AG107" s="1364"/>
      <c r="AH107" s="1365"/>
      <c r="AI107" s="161"/>
      <c r="AJ107" s="180" t="str">
        <f>IF('Form XV'!$J$14&lt;&gt;"",'Form XV'!$J$14,"")</f>
        <v/>
      </c>
      <c r="AK107" s="180" t="str">
        <f>IF('Form XV'!$L$14&lt;&gt;"",'Form XV'!$L$14,"")</f>
        <v/>
      </c>
      <c r="AL107" s="180" t="str">
        <f>IF('Form XV'!$N$14&lt;&gt;"",'Form XV'!$N$14,"")</f>
        <v/>
      </c>
      <c r="AM107" s="180" t="str">
        <f>IF('Form XV'!$P$14&lt;&gt;"",'Form XV'!$P$14,"")</f>
        <v/>
      </c>
      <c r="AN107" s="180" t="str">
        <f>IF('Form XV'!$R$14&lt;&gt;"",'Form XV'!$R$14,"")</f>
        <v/>
      </c>
      <c r="AO107" s="180" t="str">
        <f>IF('Form XV'!$T$14&lt;&gt;"",'Form XV'!$T$14,"")</f>
        <v/>
      </c>
      <c r="AP107" s="180" t="str">
        <f>IF('Form XV'!$V$14&lt;&gt;"",'Form XV'!$V$14,"")</f>
        <v/>
      </c>
      <c r="AQ107" s="180" t="str">
        <f>IF('Form XV'!$X$14&lt;&gt;"",'Form XV'!$X$14,"")</f>
        <v/>
      </c>
      <c r="AR107" s="912" t="s">
        <v>69</v>
      </c>
      <c r="AS107" s="1020"/>
      <c r="AT107" s="1020"/>
      <c r="AU107" s="1020"/>
      <c r="AV107" s="1020"/>
      <c r="AW107" s="1020"/>
      <c r="AX107" s="1020"/>
      <c r="AY107" s="1021"/>
      <c r="AZ107" s="4"/>
      <c r="BA107" s="4"/>
      <c r="BB107" s="126"/>
      <c r="BC107" s="126"/>
      <c r="BD107" s="126"/>
      <c r="BE107" s="126"/>
      <c r="BF107" s="126"/>
      <c r="BG107" s="126"/>
      <c r="BH107" s="126"/>
      <c r="BI107" s="126"/>
      <c r="BJ107" s="126"/>
      <c r="BK107" s="126"/>
      <c r="BL107" s="127"/>
      <c r="BM107" s="127"/>
      <c r="BN107" s="127"/>
      <c r="BO107" s="127"/>
      <c r="BP107" s="127"/>
      <c r="BQ107" s="127"/>
      <c r="BR107" s="127"/>
      <c r="BS107" s="127"/>
    </row>
    <row r="108" spans="1:71" ht="12.75" customHeight="1" x14ac:dyDescent="0.2">
      <c r="A108" s="4"/>
      <c r="B108" s="1363"/>
      <c r="C108" s="1364"/>
      <c r="D108" s="1364"/>
      <c r="E108" s="1364"/>
      <c r="F108" s="1364"/>
      <c r="G108" s="1364"/>
      <c r="H108" s="1364"/>
      <c r="I108" s="1364"/>
      <c r="J108" s="1364"/>
      <c r="K108" s="1364"/>
      <c r="L108" s="1364"/>
      <c r="M108" s="1364"/>
      <c r="N108" s="1364"/>
      <c r="O108" s="1364"/>
      <c r="P108" s="1364"/>
      <c r="Q108" s="1364"/>
      <c r="R108" s="1364"/>
      <c r="S108" s="1364"/>
      <c r="T108" s="1364"/>
      <c r="U108" s="1364"/>
      <c r="V108" s="1364"/>
      <c r="W108" s="1364"/>
      <c r="X108" s="1364"/>
      <c r="Y108" s="1364"/>
      <c r="Z108" s="1364"/>
      <c r="AA108" s="1364"/>
      <c r="AB108" s="1364"/>
      <c r="AC108" s="1364"/>
      <c r="AD108" s="1364"/>
      <c r="AE108" s="1364"/>
      <c r="AF108" s="1364"/>
      <c r="AG108" s="1364"/>
      <c r="AH108" s="1365"/>
      <c r="AI108" s="161"/>
      <c r="AJ108" s="180" t="str">
        <f>IF('Form XV'!$J$15&lt;&gt;"",'Form XV'!$J$15,"")</f>
        <v/>
      </c>
      <c r="AK108" s="180" t="str">
        <f>IF('Form XV'!$L$15&lt;&gt;"",'Form XV'!$L$15,"")</f>
        <v/>
      </c>
      <c r="AL108" s="180" t="str">
        <f>IF('Form XV'!$N$15&lt;&gt;"",'Form XV'!$N$15,"")</f>
        <v/>
      </c>
      <c r="AM108" s="180" t="str">
        <f>IF('Form XV'!$P$15&lt;&gt;"",'Form XV'!$P$15,"")</f>
        <v/>
      </c>
      <c r="AN108" s="180" t="str">
        <f>IF('Form XV'!$R$15&lt;&gt;"",'Form XV'!$R$15,"")</f>
        <v/>
      </c>
      <c r="AO108" s="180" t="str">
        <f>IF('Form XV'!$T$15&lt;&gt;"",'Form XV'!$T$15,"")</f>
        <v/>
      </c>
      <c r="AP108" s="180" t="str">
        <f>IF('Form XV'!$V$15&lt;&gt;"",'Form XV'!$V$15,"")</f>
        <v/>
      </c>
      <c r="AQ108" s="180" t="str">
        <f>IF('Form XV'!$X$15&lt;&gt;"",'Form XV'!$X$15,"")</f>
        <v/>
      </c>
      <c r="AR108" s="912" t="s">
        <v>73</v>
      </c>
      <c r="AS108" s="1020"/>
      <c r="AT108" s="1020"/>
      <c r="AU108" s="1020"/>
      <c r="AV108" s="1020"/>
      <c r="AW108" s="1020"/>
      <c r="AX108" s="1020"/>
      <c r="AY108" s="1021"/>
      <c r="AZ108" s="4"/>
      <c r="BA108" s="4"/>
      <c r="BB108" s="126"/>
      <c r="BC108" s="126"/>
      <c r="BD108" s="126"/>
      <c r="BE108" s="126"/>
      <c r="BF108" s="126"/>
      <c r="BG108" s="126"/>
      <c r="BH108" s="126"/>
      <c r="BI108" s="126"/>
      <c r="BJ108" s="126"/>
      <c r="BK108" s="126"/>
      <c r="BL108" s="127"/>
      <c r="BM108" s="127"/>
      <c r="BN108" s="127"/>
      <c r="BO108" s="127"/>
      <c r="BP108" s="127"/>
      <c r="BQ108" s="127"/>
      <c r="BR108" s="127"/>
      <c r="BS108" s="127"/>
    </row>
    <row r="109" spans="1:71" ht="12.75" customHeight="1" x14ac:dyDescent="0.2">
      <c r="A109" s="4"/>
      <c r="B109" s="1363"/>
      <c r="C109" s="1364"/>
      <c r="D109" s="1364"/>
      <c r="E109" s="1364"/>
      <c r="F109" s="1364"/>
      <c r="G109" s="1364"/>
      <c r="H109" s="1364"/>
      <c r="I109" s="1364"/>
      <c r="J109" s="1364"/>
      <c r="K109" s="1364"/>
      <c r="L109" s="1364"/>
      <c r="M109" s="1364"/>
      <c r="N109" s="1364"/>
      <c r="O109" s="1364"/>
      <c r="P109" s="1364"/>
      <c r="Q109" s="1364"/>
      <c r="R109" s="1364"/>
      <c r="S109" s="1364"/>
      <c r="T109" s="1364"/>
      <c r="U109" s="1364"/>
      <c r="V109" s="1364"/>
      <c r="W109" s="1364"/>
      <c r="X109" s="1364"/>
      <c r="Y109" s="1364"/>
      <c r="Z109" s="1364"/>
      <c r="AA109" s="1364"/>
      <c r="AB109" s="1364"/>
      <c r="AC109" s="1364"/>
      <c r="AD109" s="1364"/>
      <c r="AE109" s="1364"/>
      <c r="AF109" s="1364"/>
      <c r="AG109" s="1364"/>
      <c r="AH109" s="1365"/>
      <c r="AI109" s="161"/>
      <c r="AJ109" s="180" t="str">
        <f>IF('Form XV'!$J$16&lt;&gt;"",'Form XV'!$J$16,"")</f>
        <v/>
      </c>
      <c r="AK109" s="180" t="str">
        <f>IF('Form XV'!$L$16&lt;&gt;"",'Form XV'!$L$16,"")</f>
        <v/>
      </c>
      <c r="AL109" s="180" t="str">
        <f>IF('Form XV'!$N$16&lt;&gt;"",'Form XV'!$N$16,"")</f>
        <v/>
      </c>
      <c r="AM109" s="180" t="str">
        <f>IF('Form XV'!$P$16&lt;&gt;"",'Form XV'!$P$16,"")</f>
        <v/>
      </c>
      <c r="AN109" s="180" t="str">
        <f>IF('Form XV'!$R$16&lt;&gt;"",'Form XV'!$R$16,"")</f>
        <v/>
      </c>
      <c r="AO109" s="180" t="str">
        <f>IF('Form XV'!$T$16&lt;&gt;"",'Form XV'!$T$16,"")</f>
        <v/>
      </c>
      <c r="AP109" s="180" t="str">
        <f>IF('Form XV'!$V$16&lt;&gt;"",'Form XV'!$V$16,"")</f>
        <v/>
      </c>
      <c r="AQ109" s="180" t="str">
        <f>IF('Form XV'!$X$16&lt;&gt;"",'Form XV'!$X$16,"")</f>
        <v/>
      </c>
      <c r="AR109" s="1356" t="s">
        <v>491</v>
      </c>
      <c r="AS109" s="1020"/>
      <c r="AT109" s="1020"/>
      <c r="AU109" s="1020"/>
      <c r="AV109" s="1020"/>
      <c r="AW109" s="1020"/>
      <c r="AX109" s="1020"/>
      <c r="AY109" s="1021"/>
      <c r="AZ109" s="4"/>
      <c r="BA109" s="4"/>
      <c r="BB109" s="126"/>
      <c r="BC109" s="126"/>
      <c r="BD109" s="126"/>
      <c r="BE109" s="126"/>
      <c r="BF109" s="126"/>
      <c r="BG109" s="126"/>
      <c r="BH109" s="126"/>
      <c r="BI109" s="126"/>
      <c r="BJ109" s="126"/>
      <c r="BK109" s="126"/>
      <c r="BL109" s="127"/>
      <c r="BM109" s="127"/>
      <c r="BN109" s="127"/>
      <c r="BO109" s="127"/>
      <c r="BP109" s="127"/>
      <c r="BQ109" s="127"/>
      <c r="BR109" s="127"/>
      <c r="BS109" s="127"/>
    </row>
    <row r="110" spans="1:71" ht="12.75" customHeight="1" x14ac:dyDescent="0.2">
      <c r="A110" s="4"/>
      <c r="B110" s="1363"/>
      <c r="C110" s="1364"/>
      <c r="D110" s="1364"/>
      <c r="E110" s="1364"/>
      <c r="F110" s="1364"/>
      <c r="G110" s="1364"/>
      <c r="H110" s="1364"/>
      <c r="I110" s="1364"/>
      <c r="J110" s="1364"/>
      <c r="K110" s="1364"/>
      <c r="L110" s="1364"/>
      <c r="M110" s="1364"/>
      <c r="N110" s="1364"/>
      <c r="O110" s="1364"/>
      <c r="P110" s="1364"/>
      <c r="Q110" s="1364"/>
      <c r="R110" s="1364"/>
      <c r="S110" s="1364"/>
      <c r="T110" s="1364"/>
      <c r="U110" s="1364"/>
      <c r="V110" s="1364"/>
      <c r="W110" s="1364"/>
      <c r="X110" s="1364"/>
      <c r="Y110" s="1364"/>
      <c r="Z110" s="1364"/>
      <c r="AA110" s="1364"/>
      <c r="AB110" s="1364"/>
      <c r="AC110" s="1364"/>
      <c r="AD110" s="1364"/>
      <c r="AE110" s="1364"/>
      <c r="AF110" s="1364"/>
      <c r="AG110" s="1364"/>
      <c r="AH110" s="1365"/>
      <c r="AI110" s="161"/>
      <c r="AJ110" s="180" t="str">
        <f>IF('Form XV'!$J$17&lt;&gt;"",'Form XV'!$J$17,"")</f>
        <v/>
      </c>
      <c r="AK110" s="180" t="str">
        <f>IF('Form XV'!$L$17&lt;&gt;"",'Form XV'!$L$17,"")</f>
        <v/>
      </c>
      <c r="AL110" s="180" t="str">
        <f>IF('Form XV'!$N$17&lt;&gt;"",'Form XV'!$N$17,"")</f>
        <v/>
      </c>
      <c r="AM110" s="180" t="str">
        <f>IF('Form XV'!$P$17&lt;&gt;"",'Form XV'!$P$17,"")</f>
        <v/>
      </c>
      <c r="AN110" s="180" t="str">
        <f>IF('Form XV'!$R$17&lt;&gt;"",'Form XV'!$R$17,"")</f>
        <v/>
      </c>
      <c r="AO110" s="180" t="str">
        <f>IF('Form XV'!$T$17&lt;&gt;"",'Form XV'!$T$17,"")</f>
        <v/>
      </c>
      <c r="AP110" s="180" t="str">
        <f>IF('Form XV'!$V$17&lt;&gt;"",'Form XV'!$V$17,"")</f>
        <v/>
      </c>
      <c r="AQ110" s="180" t="str">
        <f>IF('Form XV'!$X$17&lt;&gt;"",'Form XV'!$X$17,"")</f>
        <v/>
      </c>
      <c r="AR110" s="1356" t="s">
        <v>492</v>
      </c>
      <c r="AS110" s="1020"/>
      <c r="AT110" s="1020"/>
      <c r="AU110" s="1020"/>
      <c r="AV110" s="1020"/>
      <c r="AW110" s="1020"/>
      <c r="AX110" s="1020"/>
      <c r="AY110" s="1021"/>
      <c r="AZ110" s="4"/>
      <c r="BA110" s="4"/>
      <c r="BB110" s="126"/>
      <c r="BC110" s="126"/>
      <c r="BD110" s="126"/>
      <c r="BE110" s="126"/>
      <c r="BF110" s="126"/>
      <c r="BG110" s="126"/>
      <c r="BH110" s="126"/>
      <c r="BI110" s="126"/>
      <c r="BJ110" s="126"/>
      <c r="BK110" s="126"/>
      <c r="BL110" s="127"/>
      <c r="BM110" s="127"/>
      <c r="BN110" s="127"/>
      <c r="BO110" s="127"/>
      <c r="BP110" s="127"/>
      <c r="BQ110" s="127"/>
      <c r="BR110" s="127"/>
      <c r="BS110" s="127"/>
    </row>
    <row r="111" spans="1:71" x14ac:dyDescent="0.2">
      <c r="A111" s="4"/>
      <c r="B111" s="1363"/>
      <c r="C111" s="1364"/>
      <c r="D111" s="1364"/>
      <c r="E111" s="1364"/>
      <c r="F111" s="1364"/>
      <c r="G111" s="1364"/>
      <c r="H111" s="1364"/>
      <c r="I111" s="1364"/>
      <c r="J111" s="1364"/>
      <c r="K111" s="1364"/>
      <c r="L111" s="1364"/>
      <c r="M111" s="1364"/>
      <c r="N111" s="1364"/>
      <c r="O111" s="1364"/>
      <c r="P111" s="1364"/>
      <c r="Q111" s="1364"/>
      <c r="R111" s="1364"/>
      <c r="S111" s="1364"/>
      <c r="T111" s="1364"/>
      <c r="U111" s="1364"/>
      <c r="V111" s="1364"/>
      <c r="W111" s="1364"/>
      <c r="X111" s="1364"/>
      <c r="Y111" s="1364"/>
      <c r="Z111" s="1364"/>
      <c r="AA111" s="1364"/>
      <c r="AB111" s="1364"/>
      <c r="AC111" s="1364"/>
      <c r="AD111" s="1364"/>
      <c r="AE111" s="1364"/>
      <c r="AF111" s="1364"/>
      <c r="AG111" s="1364"/>
      <c r="AH111" s="1365"/>
      <c r="AI111" s="161"/>
      <c r="AJ111" s="631" t="s">
        <v>461</v>
      </c>
      <c r="AK111" s="1369"/>
      <c r="AL111" s="1369"/>
      <c r="AM111" s="1369"/>
      <c r="AN111" s="1369"/>
      <c r="AO111" s="1369"/>
      <c r="AP111" s="1369"/>
      <c r="AQ111" s="1369"/>
      <c r="AR111" s="1369"/>
      <c r="AS111" s="1369"/>
      <c r="AT111" s="1369"/>
      <c r="AU111" s="1369"/>
      <c r="AV111" s="1369"/>
      <c r="AW111" s="1369"/>
      <c r="AX111" s="1369"/>
      <c r="AY111" s="1369"/>
      <c r="AZ111" s="4"/>
      <c r="BA111" s="4"/>
      <c r="BB111" s="126"/>
      <c r="BC111" s="126"/>
      <c r="BD111" s="126"/>
      <c r="BE111" s="126"/>
      <c r="BF111" s="126"/>
      <c r="BG111" s="126"/>
      <c r="BH111" s="126"/>
      <c r="BI111" s="126"/>
      <c r="BJ111" s="126"/>
      <c r="BK111" s="126"/>
      <c r="BL111" s="127"/>
      <c r="BM111" s="127"/>
      <c r="BN111" s="127"/>
      <c r="BO111" s="127"/>
      <c r="BP111" s="127"/>
      <c r="BQ111" s="127"/>
      <c r="BR111" s="127"/>
      <c r="BS111" s="127"/>
    </row>
    <row r="112" spans="1:71" x14ac:dyDescent="0.2">
      <c r="A112" s="4"/>
      <c r="B112" s="1366"/>
      <c r="C112" s="1367"/>
      <c r="D112" s="1367"/>
      <c r="E112" s="1367"/>
      <c r="F112" s="1367"/>
      <c r="G112" s="1367"/>
      <c r="H112" s="1367"/>
      <c r="I112" s="1367"/>
      <c r="J112" s="1367"/>
      <c r="K112" s="1367"/>
      <c r="L112" s="1367"/>
      <c r="M112" s="1367"/>
      <c r="N112" s="1367"/>
      <c r="O112" s="1367"/>
      <c r="P112" s="1367"/>
      <c r="Q112" s="1367"/>
      <c r="R112" s="1367"/>
      <c r="S112" s="1367"/>
      <c r="T112" s="1367"/>
      <c r="U112" s="1367"/>
      <c r="V112" s="1367"/>
      <c r="W112" s="1367"/>
      <c r="X112" s="1367"/>
      <c r="Y112" s="1367"/>
      <c r="Z112" s="1367"/>
      <c r="AA112" s="1367"/>
      <c r="AB112" s="1367"/>
      <c r="AC112" s="1367"/>
      <c r="AD112" s="1367"/>
      <c r="AE112" s="1367"/>
      <c r="AF112" s="1367"/>
      <c r="AG112" s="1367"/>
      <c r="AH112" s="1368"/>
      <c r="AI112" s="161"/>
      <c r="AJ112" s="1369"/>
      <c r="AK112" s="1369"/>
      <c r="AL112" s="1369"/>
      <c r="AM112" s="1369"/>
      <c r="AN112" s="1369"/>
      <c r="AO112" s="1369"/>
      <c r="AP112" s="1369"/>
      <c r="AQ112" s="1369"/>
      <c r="AR112" s="1369"/>
      <c r="AS112" s="1369"/>
      <c r="AT112" s="1369"/>
      <c r="AU112" s="1369"/>
      <c r="AV112" s="1369"/>
      <c r="AW112" s="1369"/>
      <c r="AX112" s="1369"/>
      <c r="AY112" s="1369"/>
      <c r="AZ112" s="4"/>
      <c r="BA112" s="4"/>
      <c r="BB112" s="126"/>
      <c r="BC112" s="126"/>
      <c r="BD112" s="126"/>
      <c r="BE112" s="126"/>
      <c r="BF112" s="126"/>
      <c r="BG112" s="126"/>
      <c r="BH112" s="126"/>
      <c r="BI112" s="126"/>
      <c r="BJ112" s="126"/>
      <c r="BK112" s="126"/>
      <c r="BL112" s="127"/>
      <c r="BM112" s="127"/>
      <c r="BN112" s="127"/>
      <c r="BO112" s="127"/>
      <c r="BP112" s="127"/>
      <c r="BQ112" s="127"/>
      <c r="BR112" s="127"/>
      <c r="BS112" s="127"/>
    </row>
    <row r="113" spans="1:71" x14ac:dyDescent="0.2">
      <c r="A113" s="4"/>
      <c r="B113" s="932" t="s">
        <v>580</v>
      </c>
      <c r="C113" s="1355"/>
      <c r="D113" s="1355"/>
      <c r="E113" s="1355"/>
      <c r="F113" s="1355"/>
      <c r="G113" s="1355"/>
      <c r="H113" s="1355"/>
      <c r="I113" s="1355"/>
      <c r="J113" s="1355"/>
      <c r="K113" s="1355"/>
      <c r="L113" s="1355"/>
      <c r="M113" s="1355"/>
      <c r="N113" s="1355"/>
      <c r="O113" s="1355"/>
      <c r="P113" s="1355"/>
      <c r="Q113" s="1355"/>
      <c r="R113" s="1355"/>
      <c r="S113" s="1355"/>
      <c r="T113" s="1355"/>
      <c r="U113" s="1355"/>
      <c r="V113" s="1355"/>
      <c r="W113" s="1355"/>
      <c r="X113" s="1355"/>
      <c r="Y113" s="1355"/>
      <c r="Z113" s="1355"/>
      <c r="AA113" s="1355"/>
      <c r="AB113" s="1355"/>
      <c r="AC113" s="1355"/>
      <c r="AD113" s="1355"/>
      <c r="AE113" s="1355"/>
      <c r="AF113" s="1355"/>
      <c r="AG113" s="1355"/>
      <c r="AH113" s="1355"/>
      <c r="AI113" s="161"/>
      <c r="AJ113" s="1369"/>
      <c r="AK113" s="1369"/>
      <c r="AL113" s="1369"/>
      <c r="AM113" s="1369"/>
      <c r="AN113" s="1369"/>
      <c r="AO113" s="1369"/>
      <c r="AP113" s="1369"/>
      <c r="AQ113" s="1369"/>
      <c r="AR113" s="1369"/>
      <c r="AS113" s="1369"/>
      <c r="AT113" s="1369"/>
      <c r="AU113" s="1369"/>
      <c r="AV113" s="1369"/>
      <c r="AW113" s="1369"/>
      <c r="AX113" s="1369"/>
      <c r="AY113" s="1369"/>
      <c r="AZ113" s="4"/>
      <c r="BA113" s="4"/>
      <c r="BB113" s="126"/>
      <c r="BC113" s="126"/>
      <c r="BD113" s="126"/>
      <c r="BE113" s="126"/>
      <c r="BF113" s="126"/>
      <c r="BG113" s="126"/>
      <c r="BH113" s="126"/>
      <c r="BI113" s="126"/>
      <c r="BJ113" s="126"/>
      <c r="BK113" s="126"/>
      <c r="BL113" s="127"/>
      <c r="BM113" s="127"/>
      <c r="BN113" s="127"/>
      <c r="BO113" s="127"/>
      <c r="BP113" s="127"/>
      <c r="BQ113" s="127"/>
      <c r="BR113" s="127"/>
      <c r="BS113" s="127"/>
    </row>
    <row r="114" spans="1:71" x14ac:dyDescent="0.2">
      <c r="A114" s="376" t="s">
        <v>355</v>
      </c>
      <c r="B114" s="376"/>
      <c r="C114" s="376"/>
      <c r="D114" s="377">
        <f>'Form I'!$D$34</f>
        <v>0</v>
      </c>
      <c r="E114" s="499"/>
      <c r="F114" s="499"/>
      <c r="G114" s="500"/>
      <c r="H114" s="380" t="s">
        <v>352</v>
      </c>
      <c r="I114" s="357"/>
      <c r="J114" s="357"/>
      <c r="K114" s="357"/>
      <c r="L114" s="381"/>
      <c r="M114" s="501">
        <f>'Form I'!$M$34</f>
        <v>0</v>
      </c>
      <c r="N114" s="499"/>
      <c r="O114" s="499"/>
      <c r="P114" s="500"/>
      <c r="Q114" s="359" t="s">
        <v>2</v>
      </c>
      <c r="R114" s="359"/>
      <c r="S114" s="359"/>
      <c r="T114" s="443"/>
      <c r="U114" s="444"/>
      <c r="V114" s="385" t="s">
        <v>354</v>
      </c>
      <c r="W114" s="357"/>
      <c r="X114" s="357"/>
      <c r="Y114" s="381"/>
      <c r="Z114" s="443"/>
      <c r="AA114" s="445"/>
      <c r="AB114" s="359" t="s">
        <v>0</v>
      </c>
      <c r="AC114" s="359"/>
      <c r="AD114" s="440"/>
      <c r="AE114" s="441"/>
      <c r="AF114" s="441"/>
      <c r="AG114" s="441"/>
      <c r="AH114" s="442"/>
      <c r="AI114" s="100" t="e" vm="1">
        <v>#VALUE!</v>
      </c>
      <c r="AJ114" s="630"/>
      <c r="AK114" s="630"/>
      <c r="AL114" s="630"/>
      <c r="AM114" s="630"/>
      <c r="AN114" s="630"/>
      <c r="AO114" s="630"/>
      <c r="AP114" s="630"/>
      <c r="AQ114" s="630"/>
      <c r="AR114" s="630"/>
      <c r="AS114" s="630"/>
      <c r="AT114" s="630"/>
      <c r="AU114" s="630"/>
      <c r="AV114" s="630"/>
      <c r="AW114" s="630"/>
      <c r="AX114" s="630"/>
      <c r="AY114" s="630"/>
      <c r="AZ114" s="4"/>
      <c r="BA114" s="4"/>
    </row>
  </sheetData>
  <sheetProtection sheet="1" selectLockedCells="1"/>
  <mergeCells count="674">
    <mergeCell ref="AJ111:AY114"/>
    <mergeCell ref="Z114:AA114"/>
    <mergeCell ref="AJ94:AL94"/>
    <mergeCell ref="AM94:AP94"/>
    <mergeCell ref="AQ94:AY94"/>
    <mergeCell ref="AJ96:AL96"/>
    <mergeCell ref="AM96:AP96"/>
    <mergeCell ref="AQ96:AY96"/>
    <mergeCell ref="AJ95:AL95"/>
    <mergeCell ref="AM95:AP95"/>
    <mergeCell ref="AB114:AC114"/>
    <mergeCell ref="AR105:AY105"/>
    <mergeCell ref="AR106:AY106"/>
    <mergeCell ref="AR107:AY107"/>
    <mergeCell ref="AJ77:AY77"/>
    <mergeCell ref="AJ83:AY83"/>
    <mergeCell ref="AJ84:AL85"/>
    <mergeCell ref="AM84:AP85"/>
    <mergeCell ref="AQ84:AY85"/>
    <mergeCell ref="AJ86:AL86"/>
    <mergeCell ref="Q114:S114"/>
    <mergeCell ref="T114:U114"/>
    <mergeCell ref="V114:Y114"/>
    <mergeCell ref="B113:AH113"/>
    <mergeCell ref="AQ95:AY95"/>
    <mergeCell ref="AJ91:AL91"/>
    <mergeCell ref="AM91:AP91"/>
    <mergeCell ref="AQ91:AY91"/>
    <mergeCell ref="AJ92:AL92"/>
    <mergeCell ref="AM92:AP92"/>
    <mergeCell ref="AD114:AH114"/>
    <mergeCell ref="M114:P114"/>
    <mergeCell ref="AR108:AY108"/>
    <mergeCell ref="AR109:AY109"/>
    <mergeCell ref="AR110:AY110"/>
    <mergeCell ref="AR98:AY99"/>
    <mergeCell ref="B104:AH104"/>
    <mergeCell ref="B105:AH112"/>
    <mergeCell ref="AJ70:AY70"/>
    <mergeCell ref="AY65:AZ65"/>
    <mergeCell ref="AI66:AJ66"/>
    <mergeCell ref="AK66:AT66"/>
    <mergeCell ref="AU66:AV66"/>
    <mergeCell ref="AW66:AX66"/>
    <mergeCell ref="AY66:AZ66"/>
    <mergeCell ref="AI65:AJ65"/>
    <mergeCell ref="AK65:AT65"/>
    <mergeCell ref="AY67:AZ67"/>
    <mergeCell ref="AI68:AJ68"/>
    <mergeCell ref="AK68:AT68"/>
    <mergeCell ref="AU68:AV68"/>
    <mergeCell ref="AW68:AX68"/>
    <mergeCell ref="AY68:AZ68"/>
    <mergeCell ref="AI67:AJ67"/>
    <mergeCell ref="AK67:AT67"/>
    <mergeCell ref="AU67:AV67"/>
    <mergeCell ref="AW67:AX67"/>
    <mergeCell ref="AU65:AV65"/>
    <mergeCell ref="AW65:AX65"/>
    <mergeCell ref="AI69:AZ69"/>
    <mergeCell ref="AY63:AZ63"/>
    <mergeCell ref="AI64:AJ64"/>
    <mergeCell ref="AK64:AT64"/>
    <mergeCell ref="AU64:AV64"/>
    <mergeCell ref="AW64:AX64"/>
    <mergeCell ref="AY64:AZ64"/>
    <mergeCell ref="AI63:AJ63"/>
    <mergeCell ref="AK63:AT63"/>
    <mergeCell ref="AU63:AV63"/>
    <mergeCell ref="AW63:AX63"/>
    <mergeCell ref="AY61:AZ61"/>
    <mergeCell ref="AI62:AJ62"/>
    <mergeCell ref="AK62:AT62"/>
    <mergeCell ref="AU62:AV62"/>
    <mergeCell ref="AW62:AX62"/>
    <mergeCell ref="AY62:AZ62"/>
    <mergeCell ref="AI61:AJ61"/>
    <mergeCell ref="AK61:AT61"/>
    <mergeCell ref="AU61:AV61"/>
    <mergeCell ref="AW61:AX61"/>
    <mergeCell ref="AY59:AZ59"/>
    <mergeCell ref="AI60:AJ60"/>
    <mergeCell ref="AK60:AT60"/>
    <mergeCell ref="AU60:AV60"/>
    <mergeCell ref="AW60:AX60"/>
    <mergeCell ref="AY60:AZ60"/>
    <mergeCell ref="AI59:AJ59"/>
    <mergeCell ref="AK59:AT59"/>
    <mergeCell ref="AU59:AV59"/>
    <mergeCell ref="AW59:AX59"/>
    <mergeCell ref="AY57:AZ57"/>
    <mergeCell ref="AI58:AJ58"/>
    <mergeCell ref="AK58:AT58"/>
    <mergeCell ref="AU58:AV58"/>
    <mergeCell ref="AW58:AX58"/>
    <mergeCell ref="AY58:AZ58"/>
    <mergeCell ref="AI57:AJ57"/>
    <mergeCell ref="AK57:AT57"/>
    <mergeCell ref="AU57:AV57"/>
    <mergeCell ref="AW57:AX57"/>
    <mergeCell ref="AY53:AZ53"/>
    <mergeCell ref="AU54:AV54"/>
    <mergeCell ref="AW54:AX54"/>
    <mergeCell ref="AY54:AZ54"/>
    <mergeCell ref="AY55:AZ55"/>
    <mergeCell ref="AU56:AV56"/>
    <mergeCell ref="AY56:AZ56"/>
    <mergeCell ref="AU34:AV36"/>
    <mergeCell ref="AW34:AX36"/>
    <mergeCell ref="AU53:AV53"/>
    <mergeCell ref="AW53:AX53"/>
    <mergeCell ref="AU55:AV55"/>
    <mergeCell ref="AW55:AX55"/>
    <mergeCell ref="AW56:AX56"/>
    <mergeCell ref="AU44:AV44"/>
    <mergeCell ref="AW44:AX44"/>
    <mergeCell ref="AY44:AZ44"/>
    <mergeCell ref="AU43:AV43"/>
    <mergeCell ref="AW43:AX43"/>
    <mergeCell ref="AY41:AZ41"/>
    <mergeCell ref="AU42:AV42"/>
    <mergeCell ref="AW42:AX42"/>
    <mergeCell ref="AY42:AZ42"/>
    <mergeCell ref="AU41:AV41"/>
    <mergeCell ref="AI55:AJ55"/>
    <mergeCell ref="AY34:AZ36"/>
    <mergeCell ref="AU51:AV51"/>
    <mergeCell ref="AY51:AZ51"/>
    <mergeCell ref="AU52:AV52"/>
    <mergeCell ref="AW52:AX52"/>
    <mergeCell ref="AY52:AZ52"/>
    <mergeCell ref="AU46:AV46"/>
    <mergeCell ref="AW46:AX46"/>
    <mergeCell ref="AY48:AZ48"/>
    <mergeCell ref="AU47:AV47"/>
    <mergeCell ref="AI49:AJ49"/>
    <mergeCell ref="AK49:AT49"/>
    <mergeCell ref="AI54:AJ54"/>
    <mergeCell ref="AK54:AT54"/>
    <mergeCell ref="AI51:AJ51"/>
    <mergeCell ref="AK51:AT51"/>
    <mergeCell ref="AI52:AJ52"/>
    <mergeCell ref="AI48:AJ48"/>
    <mergeCell ref="AK48:AT48"/>
    <mergeCell ref="AY50:AZ50"/>
    <mergeCell ref="AU49:AV49"/>
    <mergeCell ref="AW49:AX49"/>
    <mergeCell ref="AI50:AJ50"/>
    <mergeCell ref="AI56:AJ56"/>
    <mergeCell ref="AK56:AT56"/>
    <mergeCell ref="AI41:AJ41"/>
    <mergeCell ref="AK41:AT41"/>
    <mergeCell ref="AI39:AJ39"/>
    <mergeCell ref="AI45:AJ45"/>
    <mergeCell ref="AK45:AT45"/>
    <mergeCell ref="R68:S68"/>
    <mergeCell ref="T68:U68"/>
    <mergeCell ref="V68:W68"/>
    <mergeCell ref="X68:Y68"/>
    <mergeCell ref="Z68:AA68"/>
    <mergeCell ref="AB68:AC68"/>
    <mergeCell ref="AK52:AT52"/>
    <mergeCell ref="AI53:AJ53"/>
    <mergeCell ref="AK53:AT53"/>
    <mergeCell ref="AI43:AJ43"/>
    <mergeCell ref="AK43:AT43"/>
    <mergeCell ref="AI47:AJ47"/>
    <mergeCell ref="AK47:AT47"/>
    <mergeCell ref="AI44:AJ44"/>
    <mergeCell ref="AK44:AT44"/>
    <mergeCell ref="AI46:AJ46"/>
    <mergeCell ref="AK55:AT55"/>
    <mergeCell ref="AD68:AE68"/>
    <mergeCell ref="AF68:AG68"/>
    <mergeCell ref="AD67:AE67"/>
    <mergeCell ref="AF67:AG67"/>
    <mergeCell ref="AD64:AE64"/>
    <mergeCell ref="AF64:AG64"/>
    <mergeCell ref="AD65:AE65"/>
    <mergeCell ref="AF65:AG65"/>
    <mergeCell ref="AD62:AE62"/>
    <mergeCell ref="AD66:AE66"/>
    <mergeCell ref="AF66:AG66"/>
    <mergeCell ref="AF62:AG62"/>
    <mergeCell ref="R67:S67"/>
    <mergeCell ref="T67:U67"/>
    <mergeCell ref="V67:W67"/>
    <mergeCell ref="X67:Y67"/>
    <mergeCell ref="Z67:AA67"/>
    <mergeCell ref="AB67:AC67"/>
    <mergeCell ref="R66:S66"/>
    <mergeCell ref="T66:U66"/>
    <mergeCell ref="V66:W66"/>
    <mergeCell ref="X66:Y66"/>
    <mergeCell ref="Z66:AA66"/>
    <mergeCell ref="AB66:AC66"/>
    <mergeCell ref="R65:S65"/>
    <mergeCell ref="T65:U65"/>
    <mergeCell ref="V65:W65"/>
    <mergeCell ref="X65:Y65"/>
    <mergeCell ref="Z65:AA65"/>
    <mergeCell ref="AB65:AC65"/>
    <mergeCell ref="R64:S64"/>
    <mergeCell ref="T64:U64"/>
    <mergeCell ref="V64:W64"/>
    <mergeCell ref="X64:Y64"/>
    <mergeCell ref="Z64:AA64"/>
    <mergeCell ref="AB64:AC64"/>
    <mergeCell ref="R63:S63"/>
    <mergeCell ref="T63:U63"/>
    <mergeCell ref="V63:W63"/>
    <mergeCell ref="X63:Y63"/>
    <mergeCell ref="Z63:AA63"/>
    <mergeCell ref="AB63:AC63"/>
    <mergeCell ref="AD63:AE63"/>
    <mergeCell ref="AF63:AG63"/>
    <mergeCell ref="R62:S62"/>
    <mergeCell ref="T62:U62"/>
    <mergeCell ref="V62:W62"/>
    <mergeCell ref="X62:Y62"/>
    <mergeCell ref="Z62:AA62"/>
    <mergeCell ref="AB62:AC62"/>
    <mergeCell ref="AD60:AE60"/>
    <mergeCell ref="AF60:AG60"/>
    <mergeCell ref="R61:S61"/>
    <mergeCell ref="T61:U61"/>
    <mergeCell ref="V61:W61"/>
    <mergeCell ref="X61:Y61"/>
    <mergeCell ref="Z61:AA61"/>
    <mergeCell ref="AB61:AC61"/>
    <mergeCell ref="AD61:AE61"/>
    <mergeCell ref="AF61:AG61"/>
    <mergeCell ref="R60:S60"/>
    <mergeCell ref="T60:U60"/>
    <mergeCell ref="V60:W60"/>
    <mergeCell ref="X60:Y60"/>
    <mergeCell ref="Z60:AA60"/>
    <mergeCell ref="AB60:AC60"/>
    <mergeCell ref="AD58:AE58"/>
    <mergeCell ref="AF58:AG58"/>
    <mergeCell ref="R59:S59"/>
    <mergeCell ref="T59:U59"/>
    <mergeCell ref="V59:W59"/>
    <mergeCell ref="X59:Y59"/>
    <mergeCell ref="Z59:AA59"/>
    <mergeCell ref="AB59:AC59"/>
    <mergeCell ref="AD59:AE59"/>
    <mergeCell ref="AF59:AG59"/>
    <mergeCell ref="R58:S58"/>
    <mergeCell ref="T58:U58"/>
    <mergeCell ref="V58:W58"/>
    <mergeCell ref="X58:Y58"/>
    <mergeCell ref="Z58:AA58"/>
    <mergeCell ref="AB58:AC58"/>
    <mergeCell ref="AD56:AE56"/>
    <mergeCell ref="AF56:AG56"/>
    <mergeCell ref="R57:S57"/>
    <mergeCell ref="T57:U57"/>
    <mergeCell ref="V57:W57"/>
    <mergeCell ref="X57:Y57"/>
    <mergeCell ref="Z57:AA57"/>
    <mergeCell ref="AB57:AC57"/>
    <mergeCell ref="AD57:AE57"/>
    <mergeCell ref="AF57:AG57"/>
    <mergeCell ref="R56:S56"/>
    <mergeCell ref="T56:U56"/>
    <mergeCell ref="V56:W56"/>
    <mergeCell ref="X56:Y56"/>
    <mergeCell ref="Z56:AA56"/>
    <mergeCell ref="AB56:AC56"/>
    <mergeCell ref="X53:Y53"/>
    <mergeCell ref="Z53:AA53"/>
    <mergeCell ref="AB53:AC53"/>
    <mergeCell ref="AD53:AE53"/>
    <mergeCell ref="AF53:AG53"/>
    <mergeCell ref="AD54:AE54"/>
    <mergeCell ref="AF54:AG54"/>
    <mergeCell ref="R55:S55"/>
    <mergeCell ref="T55:U55"/>
    <mergeCell ref="V55:W55"/>
    <mergeCell ref="X55:Y55"/>
    <mergeCell ref="Z55:AA55"/>
    <mergeCell ref="AB55:AC55"/>
    <mergeCell ref="AD55:AE55"/>
    <mergeCell ref="AF55:AG55"/>
    <mergeCell ref="R54:S54"/>
    <mergeCell ref="T54:U54"/>
    <mergeCell ref="V54:W54"/>
    <mergeCell ref="X54:Y54"/>
    <mergeCell ref="Z54:AA54"/>
    <mergeCell ref="AB54:AC54"/>
    <mergeCell ref="L68:M68"/>
    <mergeCell ref="N52:O52"/>
    <mergeCell ref="N55:O55"/>
    <mergeCell ref="N54:O54"/>
    <mergeCell ref="L60:M60"/>
    <mergeCell ref="L61:M61"/>
    <mergeCell ref="L62:M62"/>
    <mergeCell ref="N68:O68"/>
    <mergeCell ref="P68:Q68"/>
    <mergeCell ref="N60:O60"/>
    <mergeCell ref="P60:Q60"/>
    <mergeCell ref="P61:Q61"/>
    <mergeCell ref="N62:O62"/>
    <mergeCell ref="P62:Q62"/>
    <mergeCell ref="N63:O63"/>
    <mergeCell ref="P63:Q63"/>
    <mergeCell ref="N61:O61"/>
    <mergeCell ref="N65:O65"/>
    <mergeCell ref="N66:O66"/>
    <mergeCell ref="P66:Q66"/>
    <mergeCell ref="N64:O64"/>
    <mergeCell ref="N67:O67"/>
    <mergeCell ref="P67:Q67"/>
    <mergeCell ref="P64:Q64"/>
    <mergeCell ref="C67:K67"/>
    <mergeCell ref="C46:K46"/>
    <mergeCell ref="P58:Q58"/>
    <mergeCell ref="N58:O58"/>
    <mergeCell ref="N59:O59"/>
    <mergeCell ref="P59:Q59"/>
    <mergeCell ref="N50:O50"/>
    <mergeCell ref="P50:Q50"/>
    <mergeCell ref="P52:Q52"/>
    <mergeCell ref="N53:O53"/>
    <mergeCell ref="P53:Q53"/>
    <mergeCell ref="P54:Q54"/>
    <mergeCell ref="P56:Q56"/>
    <mergeCell ref="P65:Q65"/>
    <mergeCell ref="P55:Q55"/>
    <mergeCell ref="N56:O56"/>
    <mergeCell ref="N57:O57"/>
    <mergeCell ref="L66:M66"/>
    <mergeCell ref="L67:M67"/>
    <mergeCell ref="C45:K45"/>
    <mergeCell ref="N48:O48"/>
    <mergeCell ref="P48:Q48"/>
    <mergeCell ref="N45:O45"/>
    <mergeCell ref="P45:Q45"/>
    <mergeCell ref="P57:Q57"/>
    <mergeCell ref="N51:O51"/>
    <mergeCell ref="P51:Q51"/>
    <mergeCell ref="C66:K66"/>
    <mergeCell ref="C59:K59"/>
    <mergeCell ref="C60:K60"/>
    <mergeCell ref="C61:K61"/>
    <mergeCell ref="C55:K55"/>
    <mergeCell ref="C56:K56"/>
    <mergeCell ref="C57:K57"/>
    <mergeCell ref="C58:K58"/>
    <mergeCell ref="L55:M55"/>
    <mergeCell ref="L56:M56"/>
    <mergeCell ref="L41:M41"/>
    <mergeCell ref="C68:K68"/>
    <mergeCell ref="L33:M36"/>
    <mergeCell ref="L47:M47"/>
    <mergeCell ref="L52:M52"/>
    <mergeCell ref="L53:M53"/>
    <mergeCell ref="L51:M51"/>
    <mergeCell ref="L49:M49"/>
    <mergeCell ref="L40:M40"/>
    <mergeCell ref="L63:M63"/>
    <mergeCell ref="L64:M64"/>
    <mergeCell ref="C62:K62"/>
    <mergeCell ref="C63:K63"/>
    <mergeCell ref="C64:K64"/>
    <mergeCell ref="C65:K65"/>
    <mergeCell ref="L44:M44"/>
    <mergeCell ref="L57:M57"/>
    <mergeCell ref="L58:M58"/>
    <mergeCell ref="L59:M59"/>
    <mergeCell ref="L65:M65"/>
    <mergeCell ref="C49:K49"/>
    <mergeCell ref="C47:K47"/>
    <mergeCell ref="C48:K48"/>
    <mergeCell ref="C44:K44"/>
    <mergeCell ref="AW51:AX51"/>
    <mergeCell ref="AY49:AZ49"/>
    <mergeCell ref="AU50:AV50"/>
    <mergeCell ref="AW50:AX50"/>
    <mergeCell ref="X51:Y51"/>
    <mergeCell ref="Z51:AA51"/>
    <mergeCell ref="AB51:AC51"/>
    <mergeCell ref="C53:K53"/>
    <mergeCell ref="C54:K54"/>
    <mergeCell ref="L54:M54"/>
    <mergeCell ref="AD52:AE52"/>
    <mergeCell ref="AF52:AG52"/>
    <mergeCell ref="R53:S53"/>
    <mergeCell ref="T53:U53"/>
    <mergeCell ref="V53:W53"/>
    <mergeCell ref="AK50:AT50"/>
    <mergeCell ref="AD51:AE51"/>
    <mergeCell ref="R51:S51"/>
    <mergeCell ref="T51:U51"/>
    <mergeCell ref="V51:W51"/>
    <mergeCell ref="X50:Y50"/>
    <mergeCell ref="AF51:AG51"/>
    <mergeCell ref="Z50:AA50"/>
    <mergeCell ref="AB50:AC50"/>
    <mergeCell ref="AY47:AZ47"/>
    <mergeCell ref="AU48:AV48"/>
    <mergeCell ref="AW48:AX48"/>
    <mergeCell ref="AP18:AQ18"/>
    <mergeCell ref="AS18:AT18"/>
    <mergeCell ref="AI34:AJ36"/>
    <mergeCell ref="AK34:AT36"/>
    <mergeCell ref="AP19:AW31"/>
    <mergeCell ref="AH19:AO31"/>
    <mergeCell ref="AI33:AZ33"/>
    <mergeCell ref="R32:AW32"/>
    <mergeCell ref="T34:U36"/>
    <mergeCell ref="V34:W36"/>
    <mergeCell ref="AW47:AX47"/>
    <mergeCell ref="AY45:AZ45"/>
    <mergeCell ref="AK46:AT46"/>
    <mergeCell ref="AK39:AT39"/>
    <mergeCell ref="AI40:AJ40"/>
    <mergeCell ref="AK40:AT40"/>
    <mergeCell ref="AY46:AZ46"/>
    <mergeCell ref="AU45:AV45"/>
    <mergeCell ref="AW45:AX45"/>
    <mergeCell ref="AY43:AZ43"/>
    <mergeCell ref="AB42:AC42"/>
    <mergeCell ref="V2:Y2"/>
    <mergeCell ref="V1:Y1"/>
    <mergeCell ref="AA1:AY1"/>
    <mergeCell ref="AW40:AX40"/>
    <mergeCell ref="AY40:AZ40"/>
    <mergeCell ref="AU39:AV39"/>
    <mergeCell ref="AU38:AV38"/>
    <mergeCell ref="AI38:AJ38"/>
    <mergeCell ref="AK38:AT38"/>
    <mergeCell ref="Z40:AA40"/>
    <mergeCell ref="AA2:AY2"/>
    <mergeCell ref="R5:Y17"/>
    <mergeCell ref="Z5:AG17"/>
    <mergeCell ref="R19:Y31"/>
    <mergeCell ref="Z18:AA18"/>
    <mergeCell ref="AC18:AD18"/>
    <mergeCell ref="AP5:AW17"/>
    <mergeCell ref="AH18:AI18"/>
    <mergeCell ref="AK18:AL18"/>
    <mergeCell ref="AU37:AV37"/>
    <mergeCell ref="AI37:AJ37"/>
    <mergeCell ref="AK37:AT37"/>
    <mergeCell ref="AW38:AX38"/>
    <mergeCell ref="AY38:AZ38"/>
    <mergeCell ref="AF50:AG50"/>
    <mergeCell ref="R49:S49"/>
    <mergeCell ref="T49:U49"/>
    <mergeCell ref="V49:W49"/>
    <mergeCell ref="X49:Y49"/>
    <mergeCell ref="AI42:AJ42"/>
    <mergeCell ref="AK42:AT42"/>
    <mergeCell ref="AH4:AI4"/>
    <mergeCell ref="AK4:AL4"/>
    <mergeCell ref="AP4:AQ4"/>
    <mergeCell ref="AS4:AT4"/>
    <mergeCell ref="AH5:AO17"/>
    <mergeCell ref="AB48:AC48"/>
    <mergeCell ref="AB47:AC47"/>
    <mergeCell ref="AD47:AE47"/>
    <mergeCell ref="AF47:AG47"/>
    <mergeCell ref="R47:S47"/>
    <mergeCell ref="T47:U47"/>
    <mergeCell ref="V47:W47"/>
    <mergeCell ref="T41:U41"/>
    <mergeCell ref="V41:W41"/>
    <mergeCell ref="X41:Y41"/>
    <mergeCell ref="Z41:AA41"/>
    <mergeCell ref="AD44:AE44"/>
    <mergeCell ref="AF44:AG44"/>
    <mergeCell ref="AD41:AE41"/>
    <mergeCell ref="T42:U42"/>
    <mergeCell ref="V42:W42"/>
    <mergeCell ref="X42:Y42"/>
    <mergeCell ref="Z42:AA42"/>
    <mergeCell ref="AF41:AG41"/>
    <mergeCell ref="AD42:AE42"/>
    <mergeCell ref="AF42:AG42"/>
    <mergeCell ref="AB41:AC41"/>
    <mergeCell ref="T44:U44"/>
    <mergeCell ref="V44:W44"/>
    <mergeCell ref="X44:Y44"/>
    <mergeCell ref="Z44:AA44"/>
    <mergeCell ref="AB44:AC44"/>
    <mergeCell ref="AD43:AE43"/>
    <mergeCell ref="AF43:AG43"/>
    <mergeCell ref="A114:C114"/>
    <mergeCell ref="D114:G114"/>
    <mergeCell ref="H114:L114"/>
    <mergeCell ref="C50:K50"/>
    <mergeCell ref="C51:K51"/>
    <mergeCell ref="C52:K52"/>
    <mergeCell ref="R52:S52"/>
    <mergeCell ref="R41:S41"/>
    <mergeCell ref="N49:O49"/>
    <mergeCell ref="P49:Q49"/>
    <mergeCell ref="N41:O41"/>
    <mergeCell ref="P41:Q41"/>
    <mergeCell ref="N42:O42"/>
    <mergeCell ref="P42:Q42"/>
    <mergeCell ref="P44:Q44"/>
    <mergeCell ref="R44:S44"/>
    <mergeCell ref="R48:S48"/>
    <mergeCell ref="R42:S42"/>
    <mergeCell ref="R43:S43"/>
    <mergeCell ref="R45:S45"/>
    <mergeCell ref="R46:S46"/>
    <mergeCell ref="L50:M50"/>
    <mergeCell ref="L42:M42"/>
    <mergeCell ref="L48:M48"/>
    <mergeCell ref="R50:S50"/>
    <mergeCell ref="N40:O40"/>
    <mergeCell ref="P40:Q40"/>
    <mergeCell ref="R38:S38"/>
    <mergeCell ref="R39:S39"/>
    <mergeCell ref="Z45:AA45"/>
    <mergeCell ref="AB45:AC45"/>
    <mergeCell ref="Z47:AA47"/>
    <mergeCell ref="T40:U40"/>
    <mergeCell ref="V40:W40"/>
    <mergeCell ref="X40:Y40"/>
    <mergeCell ref="T39:U39"/>
    <mergeCell ref="V39:W39"/>
    <mergeCell ref="X39:Y39"/>
    <mergeCell ref="Z39:AA39"/>
    <mergeCell ref="AB39:AC39"/>
    <mergeCell ref="AB40:AC40"/>
    <mergeCell ref="T43:U43"/>
    <mergeCell ref="V43:W43"/>
    <mergeCell ref="X43:Y43"/>
    <mergeCell ref="Z43:AA43"/>
    <mergeCell ref="AB43:AC43"/>
    <mergeCell ref="V46:W46"/>
    <mergeCell ref="T50:U50"/>
    <mergeCell ref="C41:K41"/>
    <mergeCell ref="C42:K42"/>
    <mergeCell ref="N44:O44"/>
    <mergeCell ref="N47:O47"/>
    <mergeCell ref="C43:K43"/>
    <mergeCell ref="L46:M46"/>
    <mergeCell ref="L45:M45"/>
    <mergeCell ref="AF34:AG36"/>
    <mergeCell ref="R4:S4"/>
    <mergeCell ref="U4:V4"/>
    <mergeCell ref="Z4:AA4"/>
    <mergeCell ref="AC4:AD4"/>
    <mergeCell ref="U18:V18"/>
    <mergeCell ref="Z19:AG31"/>
    <mergeCell ref="N38:O38"/>
    <mergeCell ref="P38:Q38"/>
    <mergeCell ref="P33:Q36"/>
    <mergeCell ref="T37:U37"/>
    <mergeCell ref="V37:W37"/>
    <mergeCell ref="X37:Y37"/>
    <mergeCell ref="T38:U38"/>
    <mergeCell ref="R33:AG33"/>
    <mergeCell ref="R34:S36"/>
    <mergeCell ref="R37:S37"/>
    <mergeCell ref="B4:C4"/>
    <mergeCell ref="E4:F4"/>
    <mergeCell ref="J4:K4"/>
    <mergeCell ref="M4:N4"/>
    <mergeCell ref="B19:I31"/>
    <mergeCell ref="J19:Q31"/>
    <mergeCell ref="N46:O46"/>
    <mergeCell ref="P46:Q46"/>
    <mergeCell ref="L43:M43"/>
    <mergeCell ref="B5:I17"/>
    <mergeCell ref="J5:Q17"/>
    <mergeCell ref="C40:K40"/>
    <mergeCell ref="N43:O43"/>
    <mergeCell ref="C37:K37"/>
    <mergeCell ref="N33:O36"/>
    <mergeCell ref="P43:Q43"/>
    <mergeCell ref="L38:M38"/>
    <mergeCell ref="L39:M39"/>
    <mergeCell ref="C39:K39"/>
    <mergeCell ref="N39:O39"/>
    <mergeCell ref="P39:Q39"/>
    <mergeCell ref="N37:O37"/>
    <mergeCell ref="B18:C18"/>
    <mergeCell ref="E18:F18"/>
    <mergeCell ref="J18:K18"/>
    <mergeCell ref="M18:N18"/>
    <mergeCell ref="R18:S18"/>
    <mergeCell ref="X34:Y36"/>
    <mergeCell ref="Z34:AA36"/>
    <mergeCell ref="AD39:AE39"/>
    <mergeCell ref="C38:K38"/>
    <mergeCell ref="X38:Y38"/>
    <mergeCell ref="Z38:AA38"/>
    <mergeCell ref="AB38:AC38"/>
    <mergeCell ref="AD38:AE38"/>
    <mergeCell ref="B33:K33"/>
    <mergeCell ref="B34:K36"/>
    <mergeCell ref="AB34:AC36"/>
    <mergeCell ref="AD34:AE36"/>
    <mergeCell ref="Z37:AA37"/>
    <mergeCell ref="L37:M37"/>
    <mergeCell ref="AZ73:BA73"/>
    <mergeCell ref="AZ76:BA76"/>
    <mergeCell ref="AW39:AX39"/>
    <mergeCell ref="AY39:AZ39"/>
    <mergeCell ref="P37:Q37"/>
    <mergeCell ref="P47:Q47"/>
    <mergeCell ref="AW37:AX37"/>
    <mergeCell ref="AB37:AC37"/>
    <mergeCell ref="AD37:AE37"/>
    <mergeCell ref="V38:W38"/>
    <mergeCell ref="AF37:AG37"/>
    <mergeCell ref="R40:S40"/>
    <mergeCell ref="T52:U52"/>
    <mergeCell ref="V52:W52"/>
    <mergeCell ref="X52:Y52"/>
    <mergeCell ref="Z52:AA52"/>
    <mergeCell ref="AB52:AC52"/>
    <mergeCell ref="AF39:AG39"/>
    <mergeCell ref="AU40:AV40"/>
    <mergeCell ref="AD40:AE40"/>
    <mergeCell ref="AF40:AG40"/>
    <mergeCell ref="X46:Y46"/>
    <mergeCell ref="Z46:AA46"/>
    <mergeCell ref="AB46:AC46"/>
    <mergeCell ref="AF38:AG38"/>
    <mergeCell ref="AY37:AZ37"/>
    <mergeCell ref="AD46:AE46"/>
    <mergeCell ref="AF46:AG46"/>
    <mergeCell ref="AD45:AE45"/>
    <mergeCell ref="AF45:AG45"/>
    <mergeCell ref="AW41:AX41"/>
    <mergeCell ref="AR104:AY104"/>
    <mergeCell ref="AR103:AY103"/>
    <mergeCell ref="AJ82:AY82"/>
    <mergeCell ref="AR100:AY100"/>
    <mergeCell ref="AR101:AY101"/>
    <mergeCell ref="AR102:AY102"/>
    <mergeCell ref="AJ98:AQ98"/>
    <mergeCell ref="AQ92:AY92"/>
    <mergeCell ref="AJ93:AL93"/>
    <mergeCell ref="AM93:AP93"/>
    <mergeCell ref="AQ93:AY93"/>
    <mergeCell ref="AJ89:AL89"/>
    <mergeCell ref="AM89:AP89"/>
    <mergeCell ref="AQ89:AY89"/>
    <mergeCell ref="AJ90:AL90"/>
    <mergeCell ref="AM90:AP90"/>
    <mergeCell ref="AQ90:AY90"/>
    <mergeCell ref="AM86:AY86"/>
    <mergeCell ref="AJ87:AL87"/>
    <mergeCell ref="AM87:AP87"/>
    <mergeCell ref="AQ87:AY87"/>
    <mergeCell ref="AJ88:AL88"/>
    <mergeCell ref="AM88:AP88"/>
    <mergeCell ref="AQ88:AY88"/>
    <mergeCell ref="T45:U45"/>
    <mergeCell ref="V45:W45"/>
    <mergeCell ref="X45:Y45"/>
    <mergeCell ref="T46:U46"/>
    <mergeCell ref="T48:U48"/>
    <mergeCell ref="V48:W48"/>
    <mergeCell ref="X48:Y48"/>
    <mergeCell ref="Z48:AA48"/>
    <mergeCell ref="V50:W50"/>
    <mergeCell ref="AD48:AE48"/>
    <mergeCell ref="AF48:AG48"/>
    <mergeCell ref="X47:Y47"/>
    <mergeCell ref="Z49:AA49"/>
    <mergeCell ref="AB49:AC49"/>
    <mergeCell ref="AD49:AE49"/>
    <mergeCell ref="AF49:AG49"/>
    <mergeCell ref="AD50:AE50"/>
  </mergeCells>
  <phoneticPr fontId="5" type="noConversion"/>
  <conditionalFormatting sqref="BB40:BS113 BB23:BC33 AH5 L37:M68 V2:Y2 AI33 AX6:AY21 AA1 AA2:AY2 Z1:Z2 L69:AG69 AJ79:AY79 AI77:AI99 AZ77:AZ99 AK81:AY81 AJ81:AJ82 AJ72:AY72 AJ75:AY75 C37:K69 AJ97:AY97 AU37:AX68">
    <cfRule type="cellIs" dxfId="2" priority="1" stopIfTrue="1" operator="equal">
      <formula>0</formula>
    </cfRule>
  </conditionalFormatting>
  <conditionalFormatting sqref="M114:P114 D114:G114">
    <cfRule type="cellIs" dxfId="1" priority="2" stopIfTrue="1" operator="equal">
      <formula>0</formula>
    </cfRule>
  </conditionalFormatting>
  <conditionalFormatting sqref="AJ73:AY73 AJ76:AY76">
    <cfRule type="cellIs" dxfId="0" priority="3" stopIfTrue="1" operator="equal">
      <formula>TRUE</formula>
    </cfRule>
  </conditionalFormatting>
  <hyperlinks>
    <hyperlink ref="AI114" location="'Form II(b)'!AC30" display="bigger" xr:uid="{00000000-0004-0000-5400-000000000000}"/>
  </hyperlinks>
  <pageMargins left="0.74803149606299213" right="0.74803149606299213" top="0.98425196850393704" bottom="0.98425196850393704" header="0.51181102362204722" footer="0.51181102362204722"/>
  <pageSetup paperSize="8" scale="69" orientation="portrait" r:id="rId1"/>
  <headerFooter alignWithMargins="0">
    <oddHeader>&amp;LITS1827E&amp;CTRAFFIC SIGNAL CONTROLLER, WORK SPECIFICATION and CONFIGURATION FORMS&amp;R&amp;G</oddHeader>
    <oddFooter>&amp;LTraffic Signal Data Summary Sheet&amp;CPage &amp;P of &amp;N&amp;RForm XXXIII</oddFooter>
  </headerFooter>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612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88" t="s">
        <v>29</v>
      </c>
      <c r="C4" s="588"/>
      <c r="D4" s="56"/>
      <c r="E4" s="585" t="s">
        <v>30</v>
      </c>
      <c r="F4" s="585"/>
      <c r="G4" s="56"/>
      <c r="H4" s="105"/>
      <c r="I4" s="106"/>
      <c r="J4" s="585" t="s">
        <v>29</v>
      </c>
      <c r="K4" s="585"/>
      <c r="L4" s="56"/>
      <c r="M4" s="585" t="s">
        <v>30</v>
      </c>
      <c r="N4" s="585"/>
      <c r="O4" s="56"/>
      <c r="P4" s="105"/>
      <c r="Q4" s="106"/>
      <c r="R4" s="585" t="s">
        <v>29</v>
      </c>
      <c r="S4" s="585"/>
      <c r="T4" s="56"/>
      <c r="U4" s="585" t="s">
        <v>30</v>
      </c>
      <c r="V4" s="585"/>
      <c r="W4" s="56"/>
      <c r="X4" s="105"/>
      <c r="Y4" s="106"/>
      <c r="Z4" s="585" t="s">
        <v>29</v>
      </c>
      <c r="AA4" s="585"/>
      <c r="AB4" s="56"/>
      <c r="AC4" s="585" t="s">
        <v>30</v>
      </c>
      <c r="AD4" s="585"/>
      <c r="AE4" s="56"/>
      <c r="AF4" s="105"/>
      <c r="AG4" s="106"/>
      <c r="AH4" s="10"/>
      <c r="AI4" s="4"/>
    </row>
    <row r="5" spans="1:35" x14ac:dyDescent="0.2">
      <c r="A5" s="4"/>
      <c r="B5" s="602"/>
      <c r="C5" s="602"/>
      <c r="D5" s="602"/>
      <c r="E5" s="602"/>
      <c r="F5" s="602"/>
      <c r="G5" s="602"/>
      <c r="H5" s="603"/>
      <c r="I5" s="603"/>
      <c r="J5" s="602"/>
      <c r="K5" s="602"/>
      <c r="L5" s="602"/>
      <c r="M5" s="602"/>
      <c r="N5" s="602"/>
      <c r="O5" s="602"/>
      <c r="P5" s="603"/>
      <c r="Q5" s="603"/>
      <c r="R5" s="602"/>
      <c r="S5" s="602"/>
      <c r="T5" s="602"/>
      <c r="U5" s="602"/>
      <c r="V5" s="602"/>
      <c r="W5" s="602"/>
      <c r="X5" s="603"/>
      <c r="Y5" s="603"/>
      <c r="Z5" s="602"/>
      <c r="AA5" s="602"/>
      <c r="AB5" s="602"/>
      <c r="AC5" s="602"/>
      <c r="AD5" s="602"/>
      <c r="AE5" s="602"/>
      <c r="AF5" s="603"/>
      <c r="AG5" s="603"/>
      <c r="AH5" s="10"/>
      <c r="AI5" s="4"/>
    </row>
    <row r="6" spans="1:35" x14ac:dyDescent="0.2">
      <c r="A6" s="4"/>
      <c r="B6" s="602"/>
      <c r="C6" s="602"/>
      <c r="D6" s="602"/>
      <c r="E6" s="602"/>
      <c r="F6" s="602"/>
      <c r="G6" s="602"/>
      <c r="H6" s="602"/>
      <c r="I6" s="602"/>
      <c r="J6" s="602"/>
      <c r="K6" s="602"/>
      <c r="L6" s="602"/>
      <c r="M6" s="602"/>
      <c r="N6" s="602"/>
      <c r="O6" s="602"/>
      <c r="P6" s="602"/>
      <c r="Q6" s="602"/>
      <c r="R6" s="602"/>
      <c r="S6" s="602"/>
      <c r="T6" s="602"/>
      <c r="U6" s="602"/>
      <c r="V6" s="602"/>
      <c r="W6" s="602"/>
      <c r="X6" s="602"/>
      <c r="Y6" s="602"/>
      <c r="Z6" s="602"/>
      <c r="AA6" s="602"/>
      <c r="AB6" s="602"/>
      <c r="AC6" s="602"/>
      <c r="AD6" s="602"/>
      <c r="AE6" s="602"/>
      <c r="AF6" s="602"/>
      <c r="AG6" s="602"/>
      <c r="AH6" s="10"/>
      <c r="AI6" s="4"/>
    </row>
    <row r="7" spans="1:35" x14ac:dyDescent="0.2">
      <c r="A7" s="4"/>
      <c r="B7" s="602"/>
      <c r="C7" s="602"/>
      <c r="D7" s="602"/>
      <c r="E7" s="602"/>
      <c r="F7" s="602"/>
      <c r="G7" s="602"/>
      <c r="H7" s="602"/>
      <c r="I7" s="602"/>
      <c r="J7" s="602"/>
      <c r="K7" s="602"/>
      <c r="L7" s="602"/>
      <c r="M7" s="602"/>
      <c r="N7" s="602"/>
      <c r="O7" s="602"/>
      <c r="P7" s="602"/>
      <c r="Q7" s="602"/>
      <c r="R7" s="602"/>
      <c r="S7" s="602"/>
      <c r="T7" s="602"/>
      <c r="U7" s="602"/>
      <c r="V7" s="602"/>
      <c r="W7" s="602"/>
      <c r="X7" s="602"/>
      <c r="Y7" s="602"/>
      <c r="Z7" s="602"/>
      <c r="AA7" s="602"/>
      <c r="AB7" s="602"/>
      <c r="AC7" s="602"/>
      <c r="AD7" s="602"/>
      <c r="AE7" s="602"/>
      <c r="AF7" s="602"/>
      <c r="AG7" s="602"/>
      <c r="AH7" s="10"/>
      <c r="AI7" s="4"/>
    </row>
    <row r="8" spans="1:35" x14ac:dyDescent="0.2">
      <c r="A8" s="4"/>
      <c r="B8" s="602"/>
      <c r="C8" s="602"/>
      <c r="D8" s="602"/>
      <c r="E8" s="602"/>
      <c r="F8" s="602"/>
      <c r="G8" s="602"/>
      <c r="H8" s="602"/>
      <c r="I8" s="602"/>
      <c r="J8" s="602"/>
      <c r="K8" s="602"/>
      <c r="L8" s="602"/>
      <c r="M8" s="602"/>
      <c r="N8" s="602"/>
      <c r="O8" s="602"/>
      <c r="P8" s="602"/>
      <c r="Q8" s="602"/>
      <c r="R8" s="602"/>
      <c r="S8" s="602"/>
      <c r="T8" s="602"/>
      <c r="U8" s="602"/>
      <c r="V8" s="602"/>
      <c r="W8" s="602"/>
      <c r="X8" s="602"/>
      <c r="Y8" s="602"/>
      <c r="Z8" s="602"/>
      <c r="AA8" s="602"/>
      <c r="AB8" s="602"/>
      <c r="AC8" s="602"/>
      <c r="AD8" s="602"/>
      <c r="AE8" s="602"/>
      <c r="AF8" s="602"/>
      <c r="AG8" s="602"/>
      <c r="AH8" s="10"/>
      <c r="AI8" s="4"/>
    </row>
    <row r="9" spans="1:35" x14ac:dyDescent="0.2">
      <c r="A9" s="4"/>
      <c r="B9" s="602"/>
      <c r="C9" s="602"/>
      <c r="D9" s="602"/>
      <c r="E9" s="602"/>
      <c r="F9" s="602"/>
      <c r="G9" s="602"/>
      <c r="H9" s="602"/>
      <c r="I9" s="602"/>
      <c r="J9" s="602"/>
      <c r="K9" s="602"/>
      <c r="L9" s="602"/>
      <c r="M9" s="602"/>
      <c r="N9" s="602"/>
      <c r="O9" s="602"/>
      <c r="P9" s="602"/>
      <c r="Q9" s="602"/>
      <c r="R9" s="602"/>
      <c r="S9" s="602"/>
      <c r="T9" s="602"/>
      <c r="U9" s="602"/>
      <c r="V9" s="602"/>
      <c r="W9" s="602"/>
      <c r="X9" s="602"/>
      <c r="Y9" s="602"/>
      <c r="Z9" s="602"/>
      <c r="AA9" s="602"/>
      <c r="AB9" s="602"/>
      <c r="AC9" s="602"/>
      <c r="AD9" s="602"/>
      <c r="AE9" s="602"/>
      <c r="AF9" s="602"/>
      <c r="AG9" s="602"/>
      <c r="AH9" s="10"/>
      <c r="AI9" s="4"/>
    </row>
    <row r="10" spans="1:35" x14ac:dyDescent="0.2">
      <c r="A10" s="4"/>
      <c r="B10" s="602"/>
      <c r="C10" s="602"/>
      <c r="D10" s="602"/>
      <c r="E10" s="602"/>
      <c r="F10" s="602"/>
      <c r="G10" s="602"/>
      <c r="H10" s="602"/>
      <c r="I10" s="602"/>
      <c r="J10" s="602"/>
      <c r="K10" s="602"/>
      <c r="L10" s="602"/>
      <c r="M10" s="602"/>
      <c r="N10" s="602"/>
      <c r="O10" s="602"/>
      <c r="P10" s="602"/>
      <c r="Q10" s="602"/>
      <c r="R10" s="602"/>
      <c r="S10" s="602"/>
      <c r="T10" s="602"/>
      <c r="U10" s="602"/>
      <c r="V10" s="602"/>
      <c r="W10" s="602"/>
      <c r="X10" s="602"/>
      <c r="Y10" s="602"/>
      <c r="Z10" s="602"/>
      <c r="AA10" s="602"/>
      <c r="AB10" s="602"/>
      <c r="AC10" s="602"/>
      <c r="AD10" s="602"/>
      <c r="AE10" s="602"/>
      <c r="AF10" s="602"/>
      <c r="AG10" s="602"/>
      <c r="AH10" s="10"/>
      <c r="AI10" s="4"/>
    </row>
    <row r="11" spans="1:35" x14ac:dyDescent="0.2">
      <c r="A11" s="4"/>
      <c r="B11" s="602"/>
      <c r="C11" s="602"/>
      <c r="D11" s="602"/>
      <c r="E11" s="602"/>
      <c r="F11" s="602"/>
      <c r="G11" s="602"/>
      <c r="H11" s="602"/>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10"/>
      <c r="AI11" s="4"/>
    </row>
    <row r="12" spans="1:35" x14ac:dyDescent="0.2">
      <c r="A12" s="4"/>
      <c r="B12" s="602"/>
      <c r="C12" s="602"/>
      <c r="D12" s="602"/>
      <c r="E12" s="602"/>
      <c r="F12" s="602"/>
      <c r="G12" s="602"/>
      <c r="H12" s="602"/>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10"/>
      <c r="AI12" s="4"/>
    </row>
    <row r="13" spans="1:35" x14ac:dyDescent="0.2">
      <c r="A13" s="4"/>
      <c r="B13" s="602"/>
      <c r="C13" s="602"/>
      <c r="D13" s="602"/>
      <c r="E13" s="602"/>
      <c r="F13" s="602"/>
      <c r="G13" s="602"/>
      <c r="H13" s="602"/>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10"/>
      <c r="AI13" s="4"/>
    </row>
    <row r="14" spans="1:35" ht="12.75" customHeight="1" x14ac:dyDescent="0.2">
      <c r="A14" s="4"/>
      <c r="B14" s="602"/>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10"/>
      <c r="AI14" s="4"/>
    </row>
    <row r="15" spans="1:35" x14ac:dyDescent="0.2">
      <c r="A15" s="4"/>
      <c r="B15" s="602"/>
      <c r="C15" s="602"/>
      <c r="D15" s="602"/>
      <c r="E15" s="602"/>
      <c r="F15" s="602"/>
      <c r="G15" s="602"/>
      <c r="H15" s="602"/>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10"/>
      <c r="AI15" s="4"/>
    </row>
    <row r="16" spans="1:35" x14ac:dyDescent="0.2">
      <c r="A16" s="4"/>
      <c r="B16" s="602"/>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10"/>
      <c r="AI16" s="4"/>
    </row>
    <row r="17" spans="1:35" x14ac:dyDescent="0.2">
      <c r="A17" s="4"/>
      <c r="B17" s="602"/>
      <c r="C17" s="602"/>
      <c r="D17" s="602"/>
      <c r="E17" s="602"/>
      <c r="F17" s="602"/>
      <c r="G17" s="602"/>
      <c r="H17" s="602"/>
      <c r="I17" s="602"/>
      <c r="J17" s="602"/>
      <c r="K17" s="602"/>
      <c r="L17" s="602"/>
      <c r="M17" s="602"/>
      <c r="N17" s="602"/>
      <c r="O17" s="602"/>
      <c r="P17" s="602"/>
      <c r="Q17" s="602"/>
      <c r="R17" s="602"/>
      <c r="S17" s="602"/>
      <c r="T17" s="602"/>
      <c r="U17" s="602"/>
      <c r="V17" s="602"/>
      <c r="W17" s="602"/>
      <c r="X17" s="602"/>
      <c r="Y17" s="602"/>
      <c r="Z17" s="602"/>
      <c r="AA17" s="602"/>
      <c r="AB17" s="602"/>
      <c r="AC17" s="602"/>
      <c r="AD17" s="602"/>
      <c r="AE17" s="602"/>
      <c r="AF17" s="602"/>
      <c r="AG17" s="602"/>
      <c r="AH17" s="10"/>
      <c r="AI17" s="4"/>
    </row>
    <row r="18" spans="1:35" x14ac:dyDescent="0.2">
      <c r="A18" s="4"/>
      <c r="B18" s="585" t="s">
        <v>29</v>
      </c>
      <c r="C18" s="585"/>
      <c r="D18" s="56"/>
      <c r="E18" s="585" t="s">
        <v>30</v>
      </c>
      <c r="F18" s="585"/>
      <c r="G18" s="56"/>
      <c r="H18" s="105"/>
      <c r="I18" s="106"/>
      <c r="J18" s="585" t="s">
        <v>29</v>
      </c>
      <c r="K18" s="585"/>
      <c r="L18" s="56"/>
      <c r="M18" s="585" t="s">
        <v>30</v>
      </c>
      <c r="N18" s="585"/>
      <c r="O18" s="56"/>
      <c r="P18" s="105"/>
      <c r="Q18" s="106"/>
      <c r="R18" s="585" t="s">
        <v>29</v>
      </c>
      <c r="S18" s="585"/>
      <c r="T18" s="56"/>
      <c r="U18" s="585" t="s">
        <v>30</v>
      </c>
      <c r="V18" s="585"/>
      <c r="W18" s="56"/>
      <c r="X18" s="105"/>
      <c r="Y18" s="106"/>
      <c r="Z18" s="585" t="s">
        <v>29</v>
      </c>
      <c r="AA18" s="585"/>
      <c r="AB18" s="56"/>
      <c r="AC18" s="585" t="s">
        <v>30</v>
      </c>
      <c r="AD18" s="585"/>
      <c r="AE18" s="56"/>
      <c r="AF18" s="105"/>
      <c r="AG18" s="106"/>
      <c r="AH18" s="10"/>
      <c r="AI18" s="4"/>
    </row>
    <row r="19" spans="1:35" x14ac:dyDescent="0.2">
      <c r="A19" s="4"/>
      <c r="B19" s="602"/>
      <c r="C19" s="602"/>
      <c r="D19" s="602"/>
      <c r="E19" s="602"/>
      <c r="F19" s="602"/>
      <c r="G19" s="602"/>
      <c r="H19" s="603"/>
      <c r="I19" s="603"/>
      <c r="J19" s="602"/>
      <c r="K19" s="602"/>
      <c r="L19" s="602"/>
      <c r="M19" s="602"/>
      <c r="N19" s="602"/>
      <c r="O19" s="602"/>
      <c r="P19" s="603"/>
      <c r="Q19" s="603"/>
      <c r="R19" s="602"/>
      <c r="S19" s="602"/>
      <c r="T19" s="602"/>
      <c r="U19" s="602"/>
      <c r="V19" s="602"/>
      <c r="W19" s="602"/>
      <c r="X19" s="603"/>
      <c r="Y19" s="603"/>
      <c r="Z19" s="602"/>
      <c r="AA19" s="602"/>
      <c r="AB19" s="602"/>
      <c r="AC19" s="602"/>
      <c r="AD19" s="602"/>
      <c r="AE19" s="602"/>
      <c r="AF19" s="603"/>
      <c r="AG19" s="603"/>
      <c r="AH19" s="10"/>
      <c r="AI19" s="4"/>
    </row>
    <row r="20" spans="1:35" x14ac:dyDescent="0.2">
      <c r="A20" s="4"/>
      <c r="B20" s="602"/>
      <c r="C20" s="602"/>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10"/>
      <c r="AI20" s="4"/>
    </row>
    <row r="21" spans="1:35" x14ac:dyDescent="0.2">
      <c r="A21" s="4"/>
      <c r="B21" s="602"/>
      <c r="C21" s="602"/>
      <c r="D21" s="602"/>
      <c r="E21" s="602"/>
      <c r="F21" s="602"/>
      <c r="G21" s="602"/>
      <c r="H21" s="602"/>
      <c r="I21" s="602"/>
      <c r="J21" s="602"/>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10"/>
      <c r="AI21" s="4"/>
    </row>
    <row r="22" spans="1:35" x14ac:dyDescent="0.2">
      <c r="A22" s="4"/>
      <c r="B22" s="602"/>
      <c r="C22" s="602"/>
      <c r="D22" s="602"/>
      <c r="E22" s="602"/>
      <c r="F22" s="602"/>
      <c r="G22" s="602"/>
      <c r="H22" s="602"/>
      <c r="I22" s="602"/>
      <c r="J22" s="602"/>
      <c r="K22" s="602"/>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10"/>
      <c r="AI22" s="4"/>
    </row>
    <row r="23" spans="1:35" x14ac:dyDescent="0.2">
      <c r="A23" s="4"/>
      <c r="B23" s="602"/>
      <c r="C23" s="602"/>
      <c r="D23" s="602"/>
      <c r="E23" s="602"/>
      <c r="F23" s="602"/>
      <c r="G23" s="602"/>
      <c r="H23" s="602"/>
      <c r="I23" s="602"/>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10"/>
      <c r="AI23" s="4"/>
    </row>
    <row r="24" spans="1:35" x14ac:dyDescent="0.2">
      <c r="A24" s="4"/>
      <c r="B24" s="602"/>
      <c r="C24" s="602"/>
      <c r="D24" s="602"/>
      <c r="E24" s="602"/>
      <c r="F24" s="602"/>
      <c r="G24" s="602"/>
      <c r="H24" s="602"/>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10"/>
      <c r="AI24" s="4"/>
    </row>
    <row r="25" spans="1:35" x14ac:dyDescent="0.2">
      <c r="A25" s="4"/>
      <c r="B25" s="602"/>
      <c r="C25" s="602"/>
      <c r="D25" s="602"/>
      <c r="E25" s="602"/>
      <c r="F25" s="602"/>
      <c r="G25" s="602"/>
      <c r="H25" s="602"/>
      <c r="I25" s="602"/>
      <c r="J25" s="602"/>
      <c r="K25" s="602"/>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10"/>
      <c r="AI25" s="4"/>
    </row>
    <row r="26" spans="1:35" x14ac:dyDescent="0.2">
      <c r="A26" s="4"/>
      <c r="B26" s="602"/>
      <c r="C26" s="602"/>
      <c r="D26" s="602"/>
      <c r="E26" s="602"/>
      <c r="F26" s="602"/>
      <c r="G26" s="602"/>
      <c r="H26" s="602"/>
      <c r="I26" s="602"/>
      <c r="J26" s="602"/>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10"/>
      <c r="AI26" s="4"/>
    </row>
    <row r="27" spans="1:35" x14ac:dyDescent="0.2">
      <c r="A27" s="4"/>
      <c r="B27" s="602"/>
      <c r="C27" s="602"/>
      <c r="D27" s="602"/>
      <c r="E27" s="602"/>
      <c r="F27" s="602"/>
      <c r="G27" s="602"/>
      <c r="H27" s="602"/>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10"/>
      <c r="AI27" s="4"/>
    </row>
    <row r="28" spans="1:35" x14ac:dyDescent="0.2">
      <c r="A28" s="4"/>
      <c r="B28" s="602"/>
      <c r="C28" s="602"/>
      <c r="D28" s="602"/>
      <c r="E28" s="602"/>
      <c r="F28" s="602"/>
      <c r="G28" s="602"/>
      <c r="H28" s="602"/>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10"/>
      <c r="AI28" s="4"/>
    </row>
    <row r="29" spans="1:35" x14ac:dyDescent="0.2">
      <c r="A29" s="4"/>
      <c r="B29" s="602"/>
      <c r="C29" s="602"/>
      <c r="D29" s="602"/>
      <c r="E29" s="602"/>
      <c r="F29" s="602"/>
      <c r="G29" s="602"/>
      <c r="H29" s="602"/>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10"/>
      <c r="AI29" s="4"/>
    </row>
    <row r="30" spans="1:35" x14ac:dyDescent="0.2">
      <c r="A30" s="4"/>
      <c r="B30" s="602"/>
      <c r="C30" s="602"/>
      <c r="D30" s="602"/>
      <c r="E30" s="602"/>
      <c r="F30" s="602"/>
      <c r="G30" s="602"/>
      <c r="H30" s="602"/>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10"/>
      <c r="AI30" s="4"/>
    </row>
    <row r="31" spans="1:35" x14ac:dyDescent="0.2">
      <c r="A31" s="4"/>
      <c r="B31" s="602"/>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10"/>
      <c r="AI31" s="4"/>
    </row>
    <row r="32" spans="1:35" x14ac:dyDescent="0.2">
      <c r="A32" s="4"/>
      <c r="B32" s="589" t="s">
        <v>25</v>
      </c>
      <c r="C32" s="590"/>
      <c r="D32" s="593" t="s">
        <v>31</v>
      </c>
      <c r="E32" s="594"/>
      <c r="F32" s="594"/>
      <c r="G32" s="594"/>
      <c r="H32" s="594"/>
      <c r="I32" s="594"/>
      <c r="J32" s="594"/>
      <c r="K32" s="594"/>
      <c r="L32" s="594"/>
      <c r="M32" s="594"/>
      <c r="N32" s="14"/>
      <c r="O32" s="13"/>
      <c r="P32" s="13"/>
      <c r="Q32" s="13"/>
      <c r="R32" s="594"/>
      <c r="S32" s="594"/>
      <c r="T32" s="594"/>
      <c r="U32" s="16"/>
      <c r="V32" s="594"/>
      <c r="W32" s="594"/>
      <c r="X32" s="594"/>
      <c r="Y32" s="16"/>
      <c r="Z32" s="594"/>
      <c r="AA32" s="594"/>
      <c r="AB32" s="594"/>
      <c r="AC32" s="16"/>
      <c r="AD32" s="594"/>
      <c r="AE32" s="594"/>
      <c r="AF32" s="594"/>
      <c r="AG32" s="16"/>
      <c r="AH32" s="15"/>
      <c r="AI32" s="4"/>
    </row>
    <row r="33" spans="1:35" x14ac:dyDescent="0.2">
      <c r="A33" s="4"/>
      <c r="B33" s="591"/>
      <c r="C33" s="592"/>
      <c r="D33" s="581" t="s">
        <v>32</v>
      </c>
      <c r="E33" s="581"/>
      <c r="F33" s="581"/>
      <c r="G33" s="581"/>
      <c r="H33" s="581"/>
      <c r="I33" s="581"/>
      <c r="J33" s="581"/>
      <c r="K33" s="581"/>
      <c r="L33" s="581"/>
      <c r="M33" s="581"/>
      <c r="N33" s="605"/>
      <c r="O33" s="606"/>
      <c r="P33" s="606"/>
      <c r="Q33" s="606"/>
      <c r="R33" s="604"/>
      <c r="S33" s="604"/>
      <c r="T33" s="604"/>
      <c r="U33" s="604"/>
      <c r="V33" s="604"/>
      <c r="W33" s="604"/>
      <c r="X33" s="604"/>
      <c r="Y33" s="604"/>
      <c r="Z33" s="604"/>
      <c r="AA33" s="604"/>
      <c r="AB33" s="604"/>
      <c r="AC33" s="604"/>
      <c r="AD33" s="604"/>
      <c r="AE33" s="604"/>
      <c r="AF33" s="604"/>
      <c r="AG33" s="604"/>
      <c r="AH33" s="15"/>
      <c r="AI33" s="4"/>
    </row>
    <row r="34" spans="1:35" x14ac:dyDescent="0.2">
      <c r="A34" s="7"/>
      <c r="B34" s="591"/>
      <c r="C34" s="592"/>
      <c r="D34" s="582" t="s">
        <v>33</v>
      </c>
      <c r="E34" s="582"/>
      <c r="F34" s="582"/>
      <c r="G34" s="582"/>
      <c r="H34" s="582"/>
      <c r="I34" s="582"/>
      <c r="J34" s="582"/>
      <c r="K34" s="582"/>
      <c r="L34" s="582"/>
      <c r="M34" s="582"/>
      <c r="N34" s="607"/>
      <c r="O34" s="607"/>
      <c r="P34" s="607"/>
      <c r="Q34" s="607"/>
      <c r="R34" s="604"/>
      <c r="S34" s="604"/>
      <c r="T34" s="604"/>
      <c r="U34" s="604"/>
      <c r="V34" s="604"/>
      <c r="W34" s="604"/>
      <c r="X34" s="604"/>
      <c r="Y34" s="604"/>
      <c r="Z34" s="604"/>
      <c r="AA34" s="604"/>
      <c r="AB34" s="604"/>
      <c r="AC34" s="604"/>
      <c r="AD34" s="604"/>
      <c r="AE34" s="604"/>
      <c r="AF34" s="604"/>
      <c r="AG34" s="604"/>
      <c r="AH34" s="15"/>
      <c r="AI34" s="4"/>
    </row>
    <row r="35" spans="1:35" x14ac:dyDescent="0.2">
      <c r="A35" s="2"/>
      <c r="B35" s="608"/>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4"/>
    </row>
    <row r="36" spans="1:35" s="1" customFormat="1" x14ac:dyDescent="0.2">
      <c r="A36" s="376" t="s">
        <v>355</v>
      </c>
      <c r="B36" s="376"/>
      <c r="C36" s="376"/>
      <c r="D36" s="377">
        <f>'Form I'!$D$34</f>
        <v>0</v>
      </c>
      <c r="E36" s="499"/>
      <c r="F36" s="499"/>
      <c r="G36" s="500"/>
      <c r="H36" s="380" t="s">
        <v>352</v>
      </c>
      <c r="I36" s="357"/>
      <c r="J36" s="357"/>
      <c r="K36" s="357"/>
      <c r="L36" s="381"/>
      <c r="M36" s="501">
        <f>'Form I'!$M$34</f>
        <v>0</v>
      </c>
      <c r="N36" s="499"/>
      <c r="O36" s="499"/>
      <c r="P36" s="500"/>
      <c r="Q36" s="359" t="s">
        <v>2</v>
      </c>
      <c r="R36" s="359"/>
      <c r="S36" s="359"/>
      <c r="T36" s="443"/>
      <c r="U36" s="444"/>
      <c r="V36" s="385" t="s">
        <v>354</v>
      </c>
      <c r="W36" s="357"/>
      <c r="X36" s="357"/>
      <c r="Y36" s="381"/>
      <c r="Z36" s="443"/>
      <c r="AA36" s="445"/>
      <c r="AB36" s="359" t="s">
        <v>0</v>
      </c>
      <c r="AC36" s="359"/>
      <c r="AD36" s="440"/>
      <c r="AE36" s="441"/>
      <c r="AF36" s="441"/>
      <c r="AG36" s="441"/>
      <c r="AH36" s="442"/>
      <c r="AI36" s="100" t="e" vm="1">
        <v>#VALUE!</v>
      </c>
    </row>
  </sheetData>
  <sheetProtection sheet="1" formatCells="0" selectLockedCells="1"/>
  <mergeCells count="53">
    <mergeCell ref="A36:C36"/>
    <mergeCell ref="D36:G36"/>
    <mergeCell ref="M36:P36"/>
    <mergeCell ref="B32:C34"/>
    <mergeCell ref="D32:M32"/>
    <mergeCell ref="D34:M34"/>
    <mergeCell ref="N34:Q34"/>
    <mergeCell ref="B35:AH35"/>
    <mergeCell ref="Z34:AC34"/>
    <mergeCell ref="AD36:AH36"/>
    <mergeCell ref="H36:L36"/>
    <mergeCell ref="Q36:S36"/>
    <mergeCell ref="AB36:AC36"/>
    <mergeCell ref="T36:U36"/>
    <mergeCell ref="V36:Y36"/>
    <mergeCell ref="Z36:AA36"/>
    <mergeCell ref="R4:S4"/>
    <mergeCell ref="U4:V4"/>
    <mergeCell ref="Z4:AA4"/>
    <mergeCell ref="R5:Y17"/>
    <mergeCell ref="Z5:AG17"/>
    <mergeCell ref="AC4:AD4"/>
    <mergeCell ref="J4:K4"/>
    <mergeCell ref="M4:N4"/>
    <mergeCell ref="B5:I17"/>
    <mergeCell ref="J5:Q17"/>
    <mergeCell ref="B4:C4"/>
    <mergeCell ref="E4:F4"/>
    <mergeCell ref="D33:M33"/>
    <mergeCell ref="N33:Q33"/>
    <mergeCell ref="B18:C18"/>
    <mergeCell ref="E18:F18"/>
    <mergeCell ref="B19:I31"/>
    <mergeCell ref="J18:K18"/>
    <mergeCell ref="M18:N18"/>
    <mergeCell ref="J19:Q31"/>
    <mergeCell ref="R34:U34"/>
    <mergeCell ref="AD33:AG33"/>
    <mergeCell ref="AD34:AG34"/>
    <mergeCell ref="V34:Y34"/>
    <mergeCell ref="Z33:AC33"/>
    <mergeCell ref="V33:Y33"/>
    <mergeCell ref="R33:U33"/>
    <mergeCell ref="AD32:AF32"/>
    <mergeCell ref="Z18:AA18"/>
    <mergeCell ref="AC18:AD18"/>
    <mergeCell ref="Z19:AG31"/>
    <mergeCell ref="R18:S18"/>
    <mergeCell ref="U18:V18"/>
    <mergeCell ref="R19:Y31"/>
    <mergeCell ref="Z32:AB32"/>
    <mergeCell ref="R32:T32"/>
    <mergeCell ref="V32:X32"/>
  </mergeCells>
  <phoneticPr fontId="5" type="noConversion"/>
  <conditionalFormatting sqref="D36:G36 M36:P36">
    <cfRule type="cellIs" dxfId="8240" priority="1" stopIfTrue="1" operator="equal">
      <formula>0</formula>
    </cfRule>
  </conditionalFormatting>
  <hyperlinks>
    <hyperlink ref="AI36" location="'Form II'!AC14" display="i" xr:uid="{00000000-0004-0000-08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 (Continuation)&amp;CPage &amp;P of &amp;N&amp;RForm V(a)</oddFooter>
  </headerFooter>
  <legacy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3DA16E1C1CA1458828AEFD900902D2" ma:contentTypeVersion="16" ma:contentTypeDescription="Create a new document." ma:contentTypeScope="" ma:versionID="d675dfd36cc27d83619cc0e2423cba4b">
  <xsd:schema xmlns:xsd="http://www.w3.org/2001/XMLSchema" xmlns:xs="http://www.w3.org/2001/XMLSchema" xmlns:p="http://schemas.microsoft.com/office/2006/metadata/properties" xmlns:ns2="fad4a9ec-5344-4835-b2d2-b76b8af75e51" xmlns:ns3="0e4c1344-9499-4171-8ce1-dab05626cbac" targetNamespace="http://schemas.microsoft.com/office/2006/metadata/properties" ma:root="true" ma:fieldsID="76eeaaf52725b04baa55e4768de186b0" ns2:_="" ns3:_="">
    <xsd:import namespace="fad4a9ec-5344-4835-b2d2-b76b8af75e51"/>
    <xsd:import namespace="0e4c1344-9499-4171-8ce1-dab05626cba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element ref="ns3:TaxCatchAll"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4a9ec-5344-4835-b2d2-b76b8af75e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166aa50-2606-4bee-b14b-7e98c91f201a"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4c1344-9499-4171-8ce1-dab05626cba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6d00a1d-b944-4b00-a75a-dbbf946d6c60}" ma:internalName="TaxCatchAll" ma:showField="CatchAllData" ma:web="0e4c1344-9499-4171-8ce1-dab05626cb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ad4a9ec-5344-4835-b2d2-b76b8af75e51">
      <Terms xmlns="http://schemas.microsoft.com/office/infopath/2007/PartnerControls"/>
    </lcf76f155ced4ddcb4097134ff3c332f>
    <TaxCatchAll xmlns="0e4c1344-9499-4171-8ce1-dab05626cbac" xsi:nil="true"/>
  </documentManagement>
</p:properties>
</file>

<file path=customXml/itemProps1.xml><?xml version="1.0" encoding="utf-8"?>
<ds:datastoreItem xmlns:ds="http://schemas.openxmlformats.org/officeDocument/2006/customXml" ds:itemID="{279BDDD9-2382-4373-A643-CF3E0E54DB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4a9ec-5344-4835-b2d2-b76b8af75e51"/>
    <ds:schemaRef ds:uri="0e4c1344-9499-4171-8ce1-dab05626cb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6C4AAE-6A0C-43FD-860D-E0453D428AD3}">
  <ds:schemaRefs>
    <ds:schemaRef ds:uri="http://schemas.microsoft.com/sharepoint/v3/contenttype/forms"/>
  </ds:schemaRefs>
</ds:datastoreItem>
</file>

<file path=customXml/itemProps3.xml><?xml version="1.0" encoding="utf-8"?>
<ds:datastoreItem xmlns:ds="http://schemas.openxmlformats.org/officeDocument/2006/customXml" ds:itemID="{DDAB0DAA-3043-49D0-BD9B-1D8E4A12480A}">
  <ds:schemaRefs>
    <ds:schemaRef ds:uri="http://schemas.microsoft.com/office/infopath/2007/PartnerControls"/>
    <ds:schemaRef ds:uri="http://www.w3.org/XML/1998/namespace"/>
    <ds:schemaRef ds:uri="fad4a9ec-5344-4835-b2d2-b76b8af75e51"/>
    <ds:schemaRef ds:uri="http://purl.org/dc/elements/1.1/"/>
    <ds:schemaRef ds:uri="http://schemas.microsoft.com/office/2006/documentManagement/types"/>
    <ds:schemaRef ds:uri="http://schemas.microsoft.com/office/2006/metadata/properties"/>
    <ds:schemaRef ds:uri="http://purl.org/dc/dcmitype/"/>
    <ds:schemaRef ds:uri="http://schemas.openxmlformats.org/package/2006/metadata/core-properties"/>
    <ds:schemaRef ds:uri="0e4c1344-9499-4171-8ce1-dab05626cbac"/>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85</vt:i4>
      </vt:variant>
    </vt:vector>
  </HeadingPairs>
  <TitlesOfParts>
    <vt:vector size="170" baseType="lpstr">
      <vt:lpstr>Admin</vt:lpstr>
      <vt:lpstr>Form I</vt:lpstr>
      <vt:lpstr>Form II</vt:lpstr>
      <vt:lpstr>Form II(a)</vt:lpstr>
      <vt:lpstr>Form II(b)</vt:lpstr>
      <vt:lpstr>Form III</vt:lpstr>
      <vt:lpstr>Form IV</vt:lpstr>
      <vt:lpstr>Form V</vt:lpstr>
      <vt:lpstr>Form V(a)</vt:lpstr>
      <vt:lpstr>Form V(b)</vt:lpstr>
      <vt:lpstr>Form V(c)</vt:lpstr>
      <vt:lpstr>Form VI</vt:lpstr>
      <vt:lpstr>Form VII</vt:lpstr>
      <vt:lpstr>Form VIII</vt:lpstr>
      <vt:lpstr>Form IX</vt:lpstr>
      <vt:lpstr>Form X</vt:lpstr>
      <vt:lpstr>Form XI</vt:lpstr>
      <vt:lpstr>Form XII</vt:lpstr>
      <vt:lpstr>Form XIII</vt:lpstr>
      <vt:lpstr>Form XIII(a)</vt:lpstr>
      <vt:lpstr>Form XIII(b)</vt:lpstr>
      <vt:lpstr>Form XIII(c)</vt:lpstr>
      <vt:lpstr>Form XIII(d)</vt:lpstr>
      <vt:lpstr>Form XIII(e)</vt:lpstr>
      <vt:lpstr>Form XIII(f)</vt:lpstr>
      <vt:lpstr>Form XIII(g)</vt:lpstr>
      <vt:lpstr>Form XIII(h)</vt:lpstr>
      <vt:lpstr>Form XIV</vt:lpstr>
      <vt:lpstr>Form XIV(a)</vt:lpstr>
      <vt:lpstr>Form XIV(b)</vt:lpstr>
      <vt:lpstr>Form XIV(c)</vt:lpstr>
      <vt:lpstr>Form XIV(d)</vt:lpstr>
      <vt:lpstr>Form XIV(e)</vt:lpstr>
      <vt:lpstr>Form XIV(f)</vt:lpstr>
      <vt:lpstr>Form XIV(g)</vt:lpstr>
      <vt:lpstr>Form XV</vt:lpstr>
      <vt:lpstr>Form XVI</vt:lpstr>
      <vt:lpstr>Form XVII</vt:lpstr>
      <vt:lpstr>Form XVIII</vt:lpstr>
      <vt:lpstr>Form XVIII(a)</vt:lpstr>
      <vt:lpstr>Form XVIII(b)</vt:lpstr>
      <vt:lpstr>Form XVIII(c)</vt:lpstr>
      <vt:lpstr>Form XVIII(d)</vt:lpstr>
      <vt:lpstr>Form XVIII(e)</vt:lpstr>
      <vt:lpstr>Form XVIII(f)</vt:lpstr>
      <vt:lpstr>Form XVIII(g)</vt:lpstr>
      <vt:lpstr>Form XVIII(h)</vt:lpstr>
      <vt:lpstr>Form XIX</vt:lpstr>
      <vt:lpstr>Form XX</vt:lpstr>
      <vt:lpstr>Form XXI</vt:lpstr>
      <vt:lpstr>Form XXI(a)</vt:lpstr>
      <vt:lpstr>Form XXI(b)</vt:lpstr>
      <vt:lpstr>Form XXI(c)</vt:lpstr>
      <vt:lpstr>Form XXI(d)</vt:lpstr>
      <vt:lpstr>Form XXI(e)</vt:lpstr>
      <vt:lpstr>Form XXI(f)</vt:lpstr>
      <vt:lpstr>Form XXI(g)</vt:lpstr>
      <vt:lpstr>Form XXII</vt:lpstr>
      <vt:lpstr>Form XXIII</vt:lpstr>
      <vt:lpstr>Form XXIII (a)</vt:lpstr>
      <vt:lpstr>Form XXIII (b)</vt:lpstr>
      <vt:lpstr>Form XXIV</vt:lpstr>
      <vt:lpstr>Form XXV</vt:lpstr>
      <vt:lpstr>Form XXVI</vt:lpstr>
      <vt:lpstr>Form XXVI(a)</vt:lpstr>
      <vt:lpstr>Form XXVI(b)</vt:lpstr>
      <vt:lpstr>Form XXVI(c)</vt:lpstr>
      <vt:lpstr>Form XXVI(d)</vt:lpstr>
      <vt:lpstr>Form XXVII</vt:lpstr>
      <vt:lpstr>Form XXVIII</vt:lpstr>
      <vt:lpstr>Form XXVIII(a)</vt:lpstr>
      <vt:lpstr>Form XXIX</vt:lpstr>
      <vt:lpstr>Form XXX</vt:lpstr>
      <vt:lpstr>Form XXXI</vt:lpstr>
      <vt:lpstr>Form XXXI(a)</vt:lpstr>
      <vt:lpstr>Form XXXI(b)</vt:lpstr>
      <vt:lpstr>Form XXXI(c)</vt:lpstr>
      <vt:lpstr>Form XXXI(d)</vt:lpstr>
      <vt:lpstr>Form XXXI(e)</vt:lpstr>
      <vt:lpstr>Form XXXI(f)</vt:lpstr>
      <vt:lpstr>Form XXXI(g)</vt:lpstr>
      <vt:lpstr>Form XXXI(h)</vt:lpstr>
      <vt:lpstr>Form XXXI(i)</vt:lpstr>
      <vt:lpstr>Form XXXII</vt:lpstr>
      <vt:lpstr>Form XXXIII</vt:lpstr>
      <vt:lpstr>Admin!Print_Area</vt:lpstr>
      <vt:lpstr>'Form I'!Print_Area</vt:lpstr>
      <vt:lpstr>'Form II'!Print_Area</vt:lpstr>
      <vt:lpstr>'Form II(a)'!Print_Area</vt:lpstr>
      <vt:lpstr>'Form II(b)'!Print_Area</vt:lpstr>
      <vt:lpstr>'Form III'!Print_Area</vt:lpstr>
      <vt:lpstr>'Form IV'!Print_Area</vt:lpstr>
      <vt:lpstr>'Form IX'!Print_Area</vt:lpstr>
      <vt:lpstr>'Form V'!Print_Area</vt:lpstr>
      <vt:lpstr>'Form V(a)'!Print_Area</vt:lpstr>
      <vt:lpstr>'Form V(b)'!Print_Area</vt:lpstr>
      <vt:lpstr>'Form V(c)'!Print_Area</vt:lpstr>
      <vt:lpstr>'Form VI'!Print_Area</vt:lpstr>
      <vt:lpstr>'Form VII'!Print_Area</vt:lpstr>
      <vt:lpstr>'Form VIII'!Print_Area</vt:lpstr>
      <vt:lpstr>'Form X'!Print_Area</vt:lpstr>
      <vt:lpstr>'Form XI'!Print_Area</vt:lpstr>
      <vt:lpstr>'Form XII'!Print_Area</vt:lpstr>
      <vt:lpstr>'Form XIII'!Print_Area</vt:lpstr>
      <vt:lpstr>'Form XIII(a)'!Print_Area</vt:lpstr>
      <vt:lpstr>'Form XIII(b)'!Print_Area</vt:lpstr>
      <vt:lpstr>'Form XIII(c)'!Print_Area</vt:lpstr>
      <vt:lpstr>'Form XIII(d)'!Print_Area</vt:lpstr>
      <vt:lpstr>'Form XIII(e)'!Print_Area</vt:lpstr>
      <vt:lpstr>'Form XIII(f)'!Print_Area</vt:lpstr>
      <vt:lpstr>'Form XIII(g)'!Print_Area</vt:lpstr>
      <vt:lpstr>'Form XIII(h)'!Print_Area</vt:lpstr>
      <vt:lpstr>'Form XIV'!Print_Area</vt:lpstr>
      <vt:lpstr>'Form XIV(a)'!Print_Area</vt:lpstr>
      <vt:lpstr>'Form XIV(b)'!Print_Area</vt:lpstr>
      <vt:lpstr>'Form XIV(c)'!Print_Area</vt:lpstr>
      <vt:lpstr>'Form XIV(d)'!Print_Area</vt:lpstr>
      <vt:lpstr>'Form XIV(e)'!Print_Area</vt:lpstr>
      <vt:lpstr>'Form XIV(f)'!Print_Area</vt:lpstr>
      <vt:lpstr>'Form XIV(g)'!Print_Area</vt:lpstr>
      <vt:lpstr>'Form XIX'!Print_Area</vt:lpstr>
      <vt:lpstr>'Form XV'!Print_Area</vt:lpstr>
      <vt:lpstr>'Form XVI'!Print_Area</vt:lpstr>
      <vt:lpstr>'Form XVII'!Print_Area</vt:lpstr>
      <vt:lpstr>'Form XVIII'!Print_Area</vt:lpstr>
      <vt:lpstr>'Form XVIII(a)'!Print_Area</vt:lpstr>
      <vt:lpstr>'Form XVIII(b)'!Print_Area</vt:lpstr>
      <vt:lpstr>'Form XVIII(c)'!Print_Area</vt:lpstr>
      <vt:lpstr>'Form XVIII(d)'!Print_Area</vt:lpstr>
      <vt:lpstr>'Form XVIII(e)'!Print_Area</vt:lpstr>
      <vt:lpstr>'Form XVIII(f)'!Print_Area</vt:lpstr>
      <vt:lpstr>'Form XVIII(g)'!Print_Area</vt:lpstr>
      <vt:lpstr>'Form XVIII(h)'!Print_Area</vt:lpstr>
      <vt:lpstr>'Form XX'!Print_Area</vt:lpstr>
      <vt:lpstr>'Form XXI'!Print_Area</vt:lpstr>
      <vt:lpstr>'Form XXI(a)'!Print_Area</vt:lpstr>
      <vt:lpstr>'Form XXI(b)'!Print_Area</vt:lpstr>
      <vt:lpstr>'Form XXI(c)'!Print_Area</vt:lpstr>
      <vt:lpstr>'Form XXI(d)'!Print_Area</vt:lpstr>
      <vt:lpstr>'Form XXI(e)'!Print_Area</vt:lpstr>
      <vt:lpstr>'Form XXI(f)'!Print_Area</vt:lpstr>
      <vt:lpstr>'Form XXI(g)'!Print_Area</vt:lpstr>
      <vt:lpstr>'Form XXII'!Print_Area</vt:lpstr>
      <vt:lpstr>'Form XXIII'!Print_Area</vt:lpstr>
      <vt:lpstr>'Form XXIII (a)'!Print_Area</vt:lpstr>
      <vt:lpstr>'Form XXIII (b)'!Print_Area</vt:lpstr>
      <vt:lpstr>'Form XXIV'!Print_Area</vt:lpstr>
      <vt:lpstr>'Form XXIX'!Print_Area</vt:lpstr>
      <vt:lpstr>'Form XXV'!Print_Area</vt:lpstr>
      <vt:lpstr>'Form XXVI'!Print_Area</vt:lpstr>
      <vt:lpstr>'Form XXVI(a)'!Print_Area</vt:lpstr>
      <vt:lpstr>'Form XXVI(b)'!Print_Area</vt:lpstr>
      <vt:lpstr>'Form XXVI(c)'!Print_Area</vt:lpstr>
      <vt:lpstr>'Form XXVI(d)'!Print_Area</vt:lpstr>
      <vt:lpstr>'Form XXVII'!Print_Area</vt:lpstr>
      <vt:lpstr>'Form XXVIII'!Print_Area</vt:lpstr>
      <vt:lpstr>'Form XXVIII(a)'!Print_Area</vt:lpstr>
      <vt:lpstr>'Form XXX'!Print_Area</vt:lpstr>
      <vt:lpstr>'Form XXXI'!Print_Area</vt:lpstr>
      <vt:lpstr>'Form XXXI(a)'!Print_Area</vt:lpstr>
      <vt:lpstr>'Form XXXI(b)'!Print_Area</vt:lpstr>
      <vt:lpstr>'Form XXXI(c)'!Print_Area</vt:lpstr>
      <vt:lpstr>'Form XXXI(d)'!Print_Area</vt:lpstr>
      <vt:lpstr>'Form XXXI(e)'!Print_Area</vt:lpstr>
      <vt:lpstr>'Form XXXI(f)'!Print_Area</vt:lpstr>
      <vt:lpstr>'Form XXXI(g)'!Print_Area</vt:lpstr>
      <vt:lpstr>'Form XXXI(h)'!Print_Area</vt:lpstr>
      <vt:lpstr>'Form XXXI(i)'!Print_Area</vt:lpstr>
      <vt:lpstr>'Form XXXII'!Print_Area</vt:lpstr>
      <vt:lpstr>'Form XXXIII'!Print_Area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Gollop, Alistair J</dc:creator>
  <cp:lastModifiedBy>Alistair Gollop</cp:lastModifiedBy>
  <cp:revision>1</cp:revision>
  <cp:lastPrinted>2026-01-27T17:51:29Z</cp:lastPrinted>
  <dcterms:created xsi:type="dcterms:W3CDTF">2004-11-18T12:11:28Z</dcterms:created>
  <dcterms:modified xsi:type="dcterms:W3CDTF">2026-06-09T16:18:49Z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CSSR</vt:lpwstr>
  </property>
  <property fmtid="{D5CDD505-2E9C-101B-9397-08002B2CF9AE}" pid="3" name="Client">
    <vt:lpwstr>HA</vt:lpwstr>
  </property>
  <property fmtid="{D5CDD505-2E9C-101B-9397-08002B2CF9AE}" pid="4" name="Date completed">
    <vt:lpwstr>September 2006</vt:lpwstr>
  </property>
  <property fmtid="{D5CDD505-2E9C-101B-9397-08002B2CF9AE}" pid="5" name="Document number">
    <vt:lpwstr>MCH1827B</vt:lpwstr>
  </property>
  <property fmtid="{D5CDD505-2E9C-101B-9397-08002B2CF9AE}" pid="6" name="Language">
    <vt:lpwstr>English</vt:lpwstr>
  </property>
  <property fmtid="{D5CDD505-2E9C-101B-9397-08002B2CF9AE}" pid="7" name="ContentTypeId">
    <vt:lpwstr>0x010100443DA16E1C1CA1458828AEFD900902D2</vt:lpwstr>
  </property>
  <property fmtid="{D5CDD505-2E9C-101B-9397-08002B2CF9AE}" pid="8" name="Folder_Number">
    <vt:lpwstr/>
  </property>
  <property fmtid="{D5CDD505-2E9C-101B-9397-08002B2CF9AE}" pid="9" name="Folder_Code">
    <vt:lpwstr/>
  </property>
  <property fmtid="{D5CDD505-2E9C-101B-9397-08002B2CF9AE}" pid="10" name="Folder_Name">
    <vt:lpwstr/>
  </property>
  <property fmtid="{D5CDD505-2E9C-101B-9397-08002B2CF9AE}" pid="11" name="Folder_Description">
    <vt:lpwstr/>
  </property>
  <property fmtid="{D5CDD505-2E9C-101B-9397-08002B2CF9AE}" pid="12" name="/Folder_Name/">
    <vt:lpwstr/>
  </property>
  <property fmtid="{D5CDD505-2E9C-101B-9397-08002B2CF9AE}" pid="13" name="/Folder_Description/">
    <vt:lpwstr/>
  </property>
  <property fmtid="{D5CDD505-2E9C-101B-9397-08002B2CF9AE}" pid="14" name="Folder_Version">
    <vt:lpwstr/>
  </property>
  <property fmtid="{D5CDD505-2E9C-101B-9397-08002B2CF9AE}" pid="15" name="Folder_VersionSeq">
    <vt:lpwstr/>
  </property>
  <property fmtid="{D5CDD505-2E9C-101B-9397-08002B2CF9AE}" pid="16" name="Folder_Manager">
    <vt:lpwstr/>
  </property>
  <property fmtid="{D5CDD505-2E9C-101B-9397-08002B2CF9AE}" pid="17" name="Folder_ManagerDesc">
    <vt:lpwstr/>
  </property>
  <property fmtid="{D5CDD505-2E9C-101B-9397-08002B2CF9AE}" pid="18" name="Folder_Storage">
    <vt:lpwstr/>
  </property>
  <property fmtid="{D5CDD505-2E9C-101B-9397-08002B2CF9AE}" pid="19" name="Folder_StorageDesc">
    <vt:lpwstr/>
  </property>
  <property fmtid="{D5CDD505-2E9C-101B-9397-08002B2CF9AE}" pid="20" name="Folder_Creator">
    <vt:lpwstr/>
  </property>
  <property fmtid="{D5CDD505-2E9C-101B-9397-08002B2CF9AE}" pid="21" name="Folder_CreatorDesc">
    <vt:lpwstr/>
  </property>
  <property fmtid="{D5CDD505-2E9C-101B-9397-08002B2CF9AE}" pid="22" name="Folder_CreateDate">
    <vt:lpwstr/>
  </property>
  <property fmtid="{D5CDD505-2E9C-101B-9397-08002B2CF9AE}" pid="23" name="Folder_Updater">
    <vt:lpwstr/>
  </property>
  <property fmtid="{D5CDD505-2E9C-101B-9397-08002B2CF9AE}" pid="24" name="Folder_UpdaterDesc">
    <vt:lpwstr/>
  </property>
  <property fmtid="{D5CDD505-2E9C-101B-9397-08002B2CF9AE}" pid="25" name="Folder_UpdateDate">
    <vt:lpwstr/>
  </property>
  <property fmtid="{D5CDD505-2E9C-101B-9397-08002B2CF9AE}" pid="26" name="Document_Number">
    <vt:lpwstr/>
  </property>
  <property fmtid="{D5CDD505-2E9C-101B-9397-08002B2CF9AE}" pid="27" name="Document_Name">
    <vt:lpwstr/>
  </property>
  <property fmtid="{D5CDD505-2E9C-101B-9397-08002B2CF9AE}" pid="28" name="Document_FileName">
    <vt:lpwstr/>
  </property>
  <property fmtid="{D5CDD505-2E9C-101B-9397-08002B2CF9AE}" pid="29" name="Document_Version">
    <vt:lpwstr/>
  </property>
  <property fmtid="{D5CDD505-2E9C-101B-9397-08002B2CF9AE}" pid="30" name="Document_VersionSeq">
    <vt:lpwstr/>
  </property>
  <property fmtid="{D5CDD505-2E9C-101B-9397-08002B2CF9AE}" pid="31" name="Document_Creator">
    <vt:lpwstr/>
  </property>
  <property fmtid="{D5CDD505-2E9C-101B-9397-08002B2CF9AE}" pid="32" name="Document_CreatorDesc">
    <vt:lpwstr/>
  </property>
  <property fmtid="{D5CDD505-2E9C-101B-9397-08002B2CF9AE}" pid="33" name="Document_CreateDate">
    <vt:lpwstr/>
  </property>
  <property fmtid="{D5CDD505-2E9C-101B-9397-08002B2CF9AE}" pid="34" name="Document_Updater">
    <vt:lpwstr/>
  </property>
  <property fmtid="{D5CDD505-2E9C-101B-9397-08002B2CF9AE}" pid="35" name="Document_UpdaterDesc">
    <vt:lpwstr/>
  </property>
  <property fmtid="{D5CDD505-2E9C-101B-9397-08002B2CF9AE}" pid="36" name="Document_UpdateDate">
    <vt:lpwstr/>
  </property>
  <property fmtid="{D5CDD505-2E9C-101B-9397-08002B2CF9AE}" pid="37" name="Document_Size">
    <vt:lpwstr/>
  </property>
  <property fmtid="{D5CDD505-2E9C-101B-9397-08002B2CF9AE}" pid="38" name="Document_Storage">
    <vt:lpwstr/>
  </property>
  <property fmtid="{D5CDD505-2E9C-101B-9397-08002B2CF9AE}" pid="39" name="Document_StorageDesc">
    <vt:lpwstr/>
  </property>
  <property fmtid="{D5CDD505-2E9C-101B-9397-08002B2CF9AE}" pid="40" name="Document_Department">
    <vt:lpwstr/>
  </property>
  <property fmtid="{D5CDD505-2E9C-101B-9397-08002B2CF9AE}" pid="41" name="Document_DepartmentDesc">
    <vt:lpwstr/>
  </property>
  <property fmtid="{D5CDD505-2E9C-101B-9397-08002B2CF9AE}" pid="42" name="MediaServiceImageTags">
    <vt:lpwstr/>
  </property>
</Properties>
</file>